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4. Relatórios e Acompanhamentos/Relatório Mensal de Volumes/2025/3. Março/Site/"/>
    </mc:Choice>
  </mc:AlternateContent>
  <xr:revisionPtr revIDLastSave="22" documentId="8_{A70E2D82-A0D0-4246-AA8C-026F299316FC}" xr6:coauthVersionLast="47" xr6:coauthVersionMax="47" xr10:uidLastSave="{BB11371D-6A6D-421D-99C8-E3590F6B51BA}"/>
  <bookViews>
    <workbookView xWindow="-110" yWindow="-110" windowWidth="19420" windowHeight="1042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B4" i="6"/>
  <c r="F20" i="6"/>
</calcChain>
</file>

<file path=xl/sharedStrings.xml><?xml version="1.0" encoding="utf-8"?>
<sst xmlns="http://schemas.openxmlformats.org/spreadsheetml/2006/main" count="1667" uniqueCount="118">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</sst>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107" width="12" style="13" hidden="1" customWidth="1" outlineLevel="1"/>
    <col min="108" max="108" width="12.81640625" style="13" hidden="1" customWidth="1" outlineLevel="2"/>
    <col min="109" max="109" width="12" style="13" bestFit="1" customWidth="1" collapsed="1"/>
    <col min="110" max="120" width="12" style="13" bestFit="1" customWidth="1"/>
    <col min="121" max="16384" width="9.1796875" style="13"/>
  </cols>
  <sheetData>
    <row r="1" spans="1:120" ht="12" customHeight="1" x14ac:dyDescent="0.35">
      <c r="A1" s="35" t="s">
        <v>96</v>
      </c>
      <c r="B1" s="31" t="s">
        <v>78</v>
      </c>
      <c r="CH1"/>
    </row>
    <row r="2" spans="1:120" ht="12" customHeight="1" x14ac:dyDescent="0.35">
      <c r="A2" s="34" t="s">
        <v>0</v>
      </c>
      <c r="B2" s="30" t="s">
        <v>99</v>
      </c>
      <c r="CH2"/>
    </row>
    <row r="3" spans="1:120" ht="12" customHeight="1" x14ac:dyDescent="0.35">
      <c r="A3" s="34" t="s">
        <v>1</v>
      </c>
      <c r="B3" s="30" t="s">
        <v>100</v>
      </c>
      <c r="CH3"/>
    </row>
    <row r="4" spans="1:120" ht="12" customHeight="1" x14ac:dyDescent="0.35">
      <c r="A4" s="34" t="s">
        <v>4</v>
      </c>
      <c r="B4" s="30" t="s">
        <v>101</v>
      </c>
      <c r="CH4"/>
    </row>
    <row r="5" spans="1:120" ht="12" customHeight="1" x14ac:dyDescent="0.35">
      <c r="A5" s="34" t="s">
        <v>5</v>
      </c>
      <c r="B5" s="30" t="s">
        <v>102</v>
      </c>
      <c r="C5" s="30" t="s">
        <v>114</v>
      </c>
      <c r="CH5"/>
    </row>
    <row r="6" spans="1:120" ht="12" customHeight="1" x14ac:dyDescent="0.35">
      <c r="A6" s="34" t="s">
        <v>6</v>
      </c>
      <c r="B6" s="30" t="s">
        <v>103</v>
      </c>
      <c r="CH6"/>
    </row>
    <row r="7" spans="1:120" ht="12" customHeight="1" x14ac:dyDescent="0.35">
      <c r="A7" s="34" t="s">
        <v>7</v>
      </c>
      <c r="B7" s="30" t="s">
        <v>104</v>
      </c>
      <c r="C7" s="30">
        <v>924</v>
      </c>
      <c r="CH7"/>
    </row>
    <row r="8" spans="1:120" ht="12" customHeight="1" x14ac:dyDescent="0.35">
      <c r="A8" s="34" t="s">
        <v>8</v>
      </c>
      <c r="B8" s="30" t="s">
        <v>105</v>
      </c>
      <c r="CH8"/>
    </row>
    <row r="9" spans="1:120" ht="12" customHeight="1" x14ac:dyDescent="0.35">
      <c r="A9" s="34" t="s">
        <v>9</v>
      </c>
      <c r="B9" s="30" t="s">
        <v>106</v>
      </c>
      <c r="CH9"/>
    </row>
    <row r="10" spans="1:120" ht="12" customHeight="1" x14ac:dyDescent="0.35">
      <c r="A10" s="34" t="s">
        <v>10</v>
      </c>
      <c r="B10" s="30" t="s">
        <v>107</v>
      </c>
      <c r="CH10"/>
    </row>
    <row r="11" spans="1:120" ht="12" customHeight="1" x14ac:dyDescent="0.35">
      <c r="A11" s="34" t="s">
        <v>3</v>
      </c>
      <c r="B11" s="30" t="s">
        <v>108</v>
      </c>
      <c r="CF11"/>
      <c r="CG11"/>
      <c r="CH11"/>
    </row>
    <row r="12" spans="1:120" ht="12" customHeight="1" x14ac:dyDescent="0.35">
      <c r="A12" s="34" t="s">
        <v>115</v>
      </c>
      <c r="B12" s="30" t="s">
        <v>32</v>
      </c>
      <c r="C12" s="13" t="s">
        <v>70</v>
      </c>
      <c r="D12" s="13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94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77258368032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6584543846</v>
      </c>
      <c r="DC16" s="20">
        <v>6199385416</v>
      </c>
      <c r="DD16" s="20">
        <v>10867241918</v>
      </c>
      <c r="DE16" s="20">
        <v>4778826380</v>
      </c>
      <c r="DF16" s="20">
        <v>6088415538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4720120166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471333992</v>
      </c>
      <c r="DC17" s="23">
        <v>439418434</v>
      </c>
      <c r="DD17" s="23">
        <v>786048677</v>
      </c>
      <c r="DE17" s="23">
        <v>410768795</v>
      </c>
      <c r="DF17" s="23">
        <v>375279882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3821521672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329641538</v>
      </c>
      <c r="DC18" s="23">
        <v>352602581</v>
      </c>
      <c r="DD18" s="23">
        <v>651236918</v>
      </c>
      <c r="DE18" s="23">
        <v>317216858</v>
      </c>
      <c r="DF18" s="23">
        <v>334020060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5282219311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522243268</v>
      </c>
      <c r="DC19" s="23">
        <v>542074610</v>
      </c>
      <c r="DD19" s="23">
        <v>903146490</v>
      </c>
      <c r="DE19" s="23">
        <v>528478853</v>
      </c>
      <c r="DF19" s="23">
        <v>374667637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54362871597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4537868413</v>
      </c>
      <c r="DC20" s="23">
        <v>4124457916</v>
      </c>
      <c r="DD20" s="23">
        <v>6969108316</v>
      </c>
      <c r="DE20" s="23">
        <v>2749255481</v>
      </c>
      <c r="DF20" s="23">
        <v>4219852835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10495704535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869456521</v>
      </c>
      <c r="DC22" s="14">
        <v>940778026</v>
      </c>
      <c r="DD22" s="14">
        <v>1469219836</v>
      </c>
      <c r="DE22" s="14">
        <v>656808790</v>
      </c>
      <c r="DF22" s="14">
        <v>812411046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22202009025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3464899441</v>
      </c>
      <c r="DC25" s="14">
        <v>2975417914</v>
      </c>
      <c r="DD25" s="14">
        <v>1051145977</v>
      </c>
      <c r="DE25" s="14">
        <v>1050307111</v>
      </c>
      <c r="DF25" s="14">
        <v>838866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21310765747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168785199</v>
      </c>
      <c r="DC26" s="14">
        <v>144344909</v>
      </c>
      <c r="DD26" s="14">
        <v>4299524580</v>
      </c>
      <c r="DE26" s="14">
        <v>960443839</v>
      </c>
      <c r="DF26" s="14">
        <v>3339080741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354392290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34727252</v>
      </c>
      <c r="DC27" s="14">
        <v>63917067</v>
      </c>
      <c r="DD27" s="14">
        <v>149217923</v>
      </c>
      <c r="DE27" s="14">
        <v>81695741</v>
      </c>
      <c r="DF27" s="14">
        <v>67522182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3205178268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243933458</v>
      </c>
      <c r="DC29" s="23">
        <v>269867459</v>
      </c>
      <c r="DD29" s="23">
        <v>494502417</v>
      </c>
      <c r="DE29" s="23">
        <v>234244334</v>
      </c>
      <c r="DF29" s="23">
        <v>260258083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2418060442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214829019</v>
      </c>
      <c r="DC32" s="14">
        <v>210160088</v>
      </c>
      <c r="DD32" s="14">
        <v>373723563</v>
      </c>
      <c r="DE32" s="14">
        <v>174073264</v>
      </c>
      <c r="DF32" s="14">
        <v>199650299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405498579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18418848</v>
      </c>
      <c r="DC33" s="14">
        <v>33053744</v>
      </c>
      <c r="DD33" s="14">
        <v>68995447</v>
      </c>
      <c r="DE33" s="14">
        <v>35002602</v>
      </c>
      <c r="DF33" s="14">
        <v>33992845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223574048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1845438</v>
      </c>
      <c r="DC34" s="14">
        <v>7258200</v>
      </c>
      <c r="DD34" s="14">
        <v>31235004</v>
      </c>
      <c r="DE34" s="14">
        <v>15002216</v>
      </c>
      <c r="DF34" s="14">
        <v>16232788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393521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20686</v>
      </c>
      <c r="DC35" s="14">
        <v>26088</v>
      </c>
      <c r="DD35" s="14">
        <v>52229</v>
      </c>
      <c r="DE35" s="14">
        <v>32886</v>
      </c>
      <c r="DF35" s="14">
        <v>19343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123488091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8819467</v>
      </c>
      <c r="DC36" s="14">
        <v>9712506</v>
      </c>
      <c r="DD36" s="14">
        <v>20438613</v>
      </c>
      <c r="DE36" s="14">
        <v>10075805</v>
      </c>
      <c r="DF36" s="14">
        <v>10362808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9656833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9656833</v>
      </c>
      <c r="DD37" s="14">
        <v>57561</v>
      </c>
      <c r="DE37" s="14">
        <v>57561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5866453675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479523176</v>
      </c>
      <c r="DC40" s="23">
        <v>470964415</v>
      </c>
      <c r="DD40" s="23">
        <v>1063199098</v>
      </c>
      <c r="DE40" s="23">
        <v>538862058</v>
      </c>
      <c r="DF40" s="23">
        <v>524337040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3343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1</v>
      </c>
      <c r="DC41" s="23">
        <v>1</v>
      </c>
      <c r="DD41" s="23">
        <v>2</v>
      </c>
      <c r="DE41" s="23">
        <v>1</v>
      </c>
      <c r="DF41" s="23">
        <v>1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63420851909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5490909890</v>
      </c>
      <c r="DC42" s="20">
        <v>5192191670</v>
      </c>
      <c r="DD42" s="20">
        <v>8704164065</v>
      </c>
      <c r="DE42" s="20">
        <v>3707225035</v>
      </c>
      <c r="DF42" s="20">
        <v>4996939030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1917204976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170322245</v>
      </c>
      <c r="DC43" s="23">
        <v>187561240</v>
      </c>
      <c r="DD43" s="23">
        <v>399631755</v>
      </c>
      <c r="DE43" s="23">
        <v>206716636</v>
      </c>
      <c r="DF43" s="23">
        <v>192915119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2773442964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256090697</v>
      </c>
      <c r="DC44" s="23">
        <v>266327546</v>
      </c>
      <c r="DD44" s="23">
        <v>477568465</v>
      </c>
      <c r="DE44" s="23">
        <v>228071370</v>
      </c>
      <c r="DF44" s="23">
        <v>249497095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5037432923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496031520</v>
      </c>
      <c r="DC45" s="23">
        <v>520647193</v>
      </c>
      <c r="DD45" s="23">
        <v>861607449</v>
      </c>
      <c r="DE45" s="23">
        <v>506319112</v>
      </c>
      <c r="DF45" s="23">
        <v>355288337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47241450941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3998000716</v>
      </c>
      <c r="DC46" s="23">
        <v>3630403669</v>
      </c>
      <c r="DD46" s="23">
        <v>5839605981</v>
      </c>
      <c r="DE46" s="23">
        <v>2206857689</v>
      </c>
      <c r="DF46" s="23">
        <v>3632748292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9704917229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805616837</v>
      </c>
      <c r="DC48" s="14">
        <v>887781085</v>
      </c>
      <c r="DD48" s="14">
        <v>1350994772</v>
      </c>
      <c r="DE48" s="14">
        <v>605019698</v>
      </c>
      <c r="DF48" s="14">
        <v>745975074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20185905988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3192383879</v>
      </c>
      <c r="DC51" s="14">
        <v>2732593531</v>
      </c>
      <c r="DD51" s="14">
        <v>802010529</v>
      </c>
      <c r="DE51" s="14">
        <v>818134980</v>
      </c>
      <c r="DF51" s="14">
        <v>-16124451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17350627724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10029053</v>
      </c>
      <c r="DD52" s="14">
        <v>3686600680</v>
      </c>
      <c r="DE52" s="14">
        <v>783703011</v>
      </c>
      <c r="DF52" s="14">
        <v>2902897669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2130984671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194976428</v>
      </c>
      <c r="DC55" s="23">
        <v>193830173</v>
      </c>
      <c r="DD55" s="23">
        <v>336132898</v>
      </c>
      <c r="DE55" s="23">
        <v>157052974</v>
      </c>
      <c r="DF55" s="23">
        <v>179079924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2121327838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194976428</v>
      </c>
      <c r="DC58" s="14">
        <v>184173340</v>
      </c>
      <c r="DD58" s="14">
        <v>336075337</v>
      </c>
      <c r="DE58" s="14">
        <v>156995413</v>
      </c>
      <c r="DF58" s="14">
        <v>179079924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9656833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9656833</v>
      </c>
      <c r="DD63" s="14">
        <v>57561</v>
      </c>
      <c r="DE63" s="14">
        <v>57561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4320335422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375488283</v>
      </c>
      <c r="DC66" s="23">
        <v>393421848</v>
      </c>
      <c r="DD66" s="23">
        <v>789617515</v>
      </c>
      <c r="DE66" s="23">
        <v>402207253</v>
      </c>
      <c r="DF66" s="23">
        <v>387410262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12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1</v>
      </c>
      <c r="DC67" s="23">
        <v>1</v>
      </c>
      <c r="DD67" s="23">
        <v>2</v>
      </c>
      <c r="DE67" s="23">
        <v>1</v>
      </c>
      <c r="DF67" s="23">
        <v>1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13837516123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1093633956</v>
      </c>
      <c r="DC68" s="20">
        <v>1007193746</v>
      </c>
      <c r="DD68" s="20">
        <v>2163077853</v>
      </c>
      <c r="DE68" s="20">
        <v>1071601345</v>
      </c>
      <c r="DF68" s="20">
        <v>1091476508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2802915190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301011747</v>
      </c>
      <c r="DC69" s="23">
        <v>251857194</v>
      </c>
      <c r="DD69" s="23">
        <v>386416922</v>
      </c>
      <c r="DE69" s="23">
        <v>204052159</v>
      </c>
      <c r="DF69" s="23">
        <v>182364763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1048078708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73550841</v>
      </c>
      <c r="DC70" s="23">
        <v>86275035</v>
      </c>
      <c r="DD70" s="23">
        <v>173668453</v>
      </c>
      <c r="DE70" s="23">
        <v>89145488</v>
      </c>
      <c r="DF70" s="23">
        <v>84522965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244786388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26211748</v>
      </c>
      <c r="DC71" s="23">
        <v>21427417</v>
      </c>
      <c r="DD71" s="23">
        <v>41539041</v>
      </c>
      <c r="DE71" s="23">
        <v>22159741</v>
      </c>
      <c r="DF71" s="23">
        <v>19379300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7121420656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539867697</v>
      </c>
      <c r="DC72" s="23">
        <v>494054247</v>
      </c>
      <c r="DD72" s="23">
        <v>1129502335</v>
      </c>
      <c r="DE72" s="23">
        <v>542397792</v>
      </c>
      <c r="DF72" s="23">
        <v>587104543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790787306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63839684</v>
      </c>
      <c r="DC74" s="14">
        <v>52996941</v>
      </c>
      <c r="DD74" s="14">
        <v>118225064</v>
      </c>
      <c r="DE74" s="14">
        <v>51789092</v>
      </c>
      <c r="DF74" s="14">
        <v>66435972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2016103037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272515562</v>
      </c>
      <c r="DC77" s="14">
        <v>242824383</v>
      </c>
      <c r="DD77" s="14">
        <v>249135448</v>
      </c>
      <c r="DE77" s="14">
        <v>232172131</v>
      </c>
      <c r="DF77" s="14">
        <v>16963317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3960138023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168785199</v>
      </c>
      <c r="DC78" s="14">
        <v>134315856</v>
      </c>
      <c r="DD78" s="14">
        <v>612923900</v>
      </c>
      <c r="DE78" s="14">
        <v>176740828</v>
      </c>
      <c r="DF78" s="14">
        <v>436183072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354392290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34727252</v>
      </c>
      <c r="DC79" s="14">
        <v>63917067</v>
      </c>
      <c r="DD79" s="14">
        <v>149217923</v>
      </c>
      <c r="DE79" s="14">
        <v>81695741</v>
      </c>
      <c r="DF79" s="14">
        <v>67522182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1074193597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48957030</v>
      </c>
      <c r="DC81" s="23">
        <v>76037286</v>
      </c>
      <c r="DD81" s="23">
        <v>158369519</v>
      </c>
      <c r="DE81" s="23">
        <v>77191360</v>
      </c>
      <c r="DF81" s="23">
        <v>81178159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296732604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19852591</v>
      </c>
      <c r="DC84" s="14">
        <v>25986748</v>
      </c>
      <c r="DD84" s="14">
        <v>37648226</v>
      </c>
      <c r="DE84" s="14">
        <v>17077851</v>
      </c>
      <c r="DF84" s="14">
        <v>20570375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405498579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18418848</v>
      </c>
      <c r="DC85" s="14">
        <v>33053744</v>
      </c>
      <c r="DD85" s="14">
        <v>68995447</v>
      </c>
      <c r="DE85" s="14">
        <v>35002602</v>
      </c>
      <c r="DF85" s="14">
        <v>33992845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223574048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1845438</v>
      </c>
      <c r="DC86" s="14">
        <v>7258200</v>
      </c>
      <c r="DD86" s="14">
        <v>31235004</v>
      </c>
      <c r="DE86" s="14">
        <v>15002216</v>
      </c>
      <c r="DF86" s="14">
        <v>16232788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393521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20686</v>
      </c>
      <c r="DC87" s="14">
        <v>26088</v>
      </c>
      <c r="DD87" s="14">
        <v>52229</v>
      </c>
      <c r="DE87" s="14">
        <v>32886</v>
      </c>
      <c r="DF87" s="14">
        <v>19343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123488091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8819467</v>
      </c>
      <c r="DC88" s="14">
        <v>9712506</v>
      </c>
      <c r="DD88" s="14">
        <v>20438613</v>
      </c>
      <c r="DE88" s="14">
        <v>10075805</v>
      </c>
      <c r="DF88" s="14">
        <v>10362808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1546118253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104034893</v>
      </c>
      <c r="DC92" s="23">
        <v>77542567</v>
      </c>
      <c r="DD92" s="23">
        <v>273581583</v>
      </c>
      <c r="DE92" s="23">
        <v>136654805</v>
      </c>
      <c r="DF92" s="23">
        <v>136926778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1015209071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87573427</v>
      </c>
      <c r="DC95" s="23">
        <v>90853638</v>
      </c>
      <c r="DD95" s="23">
        <v>224250489</v>
      </c>
      <c r="DE95" s="23">
        <v>112410402</v>
      </c>
      <c r="DF95" s="23">
        <v>111840087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14380767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3147682</v>
      </c>
      <c r="DC96" s="23">
        <v>5939966</v>
      </c>
      <c r="DD96" s="23">
        <v>8085950</v>
      </c>
      <c r="DE96" s="23">
        <v>6962452</v>
      </c>
      <c r="DF96" s="23">
        <v>1123498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577922911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40977075</v>
      </c>
      <c r="DC97" s="23">
        <v>75438799</v>
      </c>
      <c r="DD97" s="23">
        <v>99819581</v>
      </c>
      <c r="DE97" s="23">
        <v>67489523</v>
      </c>
      <c r="DF97" s="23">
        <v>32330058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8366530651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535842130</v>
      </c>
      <c r="DC98" s="23">
        <v>407746750</v>
      </c>
      <c r="DD98" s="23">
        <v>790816648</v>
      </c>
      <c r="DE98" s="23">
        <v>145019814</v>
      </c>
      <c r="DF98" s="23">
        <v>645796834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1080155112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75454985</v>
      </c>
      <c r="DC100" s="14">
        <v>101870664</v>
      </c>
      <c r="DD100" s="14">
        <v>64395198</v>
      </c>
      <c r="DE100" s="14">
        <v>11955852</v>
      </c>
      <c r="DF100" s="14">
        <v>52439346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3254787888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460387145</v>
      </c>
      <c r="DC103" s="14">
        <v>305876086</v>
      </c>
      <c r="DD103" s="14">
        <v>91477379</v>
      </c>
      <c r="DE103" s="14">
        <v>92388874</v>
      </c>
      <c r="DF103" s="14">
        <v>-911495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  <c r="DD104" s="14">
        <v>634944071</v>
      </c>
      <c r="DE104" s="14">
        <v>40675088</v>
      </c>
      <c r="DF104" s="14">
        <v>594268983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3" customWidth="1"/>
    <col min="2" max="3" width="20.81640625" style="13" customWidth="1"/>
    <col min="4" max="56" width="9.81640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107" width="0" style="13" hidden="1" customWidth="1" outlineLevel="1"/>
    <col min="108" max="108" width="9.81640625" style="13" hidden="1" customWidth="1" outlineLevel="1"/>
    <col min="109" max="109" width="9.1796875" style="13" collapsed="1"/>
    <col min="110" max="16384" width="9.1796875" style="13"/>
  </cols>
  <sheetData>
    <row r="1" spans="1:120" ht="12" customHeight="1" x14ac:dyDescent="0.35">
      <c r="A1" s="35" t="s">
        <v>96</v>
      </c>
      <c r="B1" s="32" t="s">
        <v>79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20" ht="12" customHeight="1" x14ac:dyDescent="0.35">
      <c r="A2" s="33" t="s">
        <v>0</v>
      </c>
      <c r="B2" t="s">
        <v>99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20" ht="12" customHeight="1" x14ac:dyDescent="0.35">
      <c r="A3" s="33" t="s">
        <v>1</v>
      </c>
      <c r="B3" t="s">
        <v>100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20" ht="12" customHeight="1" x14ac:dyDescent="0.35">
      <c r="A4" s="33" t="s">
        <v>4</v>
      </c>
      <c r="B4" t="s">
        <v>101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20" ht="12" customHeight="1" x14ac:dyDescent="0.35">
      <c r="A5" s="33" t="s">
        <v>5</v>
      </c>
      <c r="B5" t="s">
        <v>102</v>
      </c>
      <c r="C5" t="s">
        <v>114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20" ht="12" customHeight="1" x14ac:dyDescent="0.35">
      <c r="A6" s="33" t="s">
        <v>6</v>
      </c>
      <c r="B6" t="s">
        <v>103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20" ht="12" customHeight="1" x14ac:dyDescent="0.35">
      <c r="A7" s="33" t="s">
        <v>7</v>
      </c>
      <c r="B7" t="s">
        <v>104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20" ht="12" customHeight="1" x14ac:dyDescent="0.35">
      <c r="A8" s="33" t="s">
        <v>8</v>
      </c>
      <c r="B8" t="s">
        <v>105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20" ht="12" customHeight="1" x14ac:dyDescent="0.35">
      <c r="A9" s="33" t="s">
        <v>9</v>
      </c>
      <c r="B9" t="s">
        <v>106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20" ht="12" customHeight="1" x14ac:dyDescent="0.35">
      <c r="A10" s="33" t="s">
        <v>10</v>
      </c>
      <c r="B10" t="s">
        <v>107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20" ht="12" customHeight="1" x14ac:dyDescent="0.35">
      <c r="A11" s="33" t="s">
        <v>3</v>
      </c>
      <c r="B11" t="s">
        <v>109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20" ht="12" customHeight="1" x14ac:dyDescent="0.35">
      <c r="A12" s="33" t="s">
        <v>115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20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69043648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5742397</v>
      </c>
      <c r="DC16" s="20">
        <v>5460643</v>
      </c>
      <c r="DD16" s="20">
        <v>9967289</v>
      </c>
      <c r="DE16" s="20">
        <v>4517146</v>
      </c>
      <c r="DF16" s="20">
        <v>5450143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7086072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717018</v>
      </c>
      <c r="DC17" s="23">
        <v>670070</v>
      </c>
      <c r="DD17" s="23">
        <v>1160302</v>
      </c>
      <c r="DE17" s="23">
        <v>614844</v>
      </c>
      <c r="DF17" s="23">
        <v>545458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3568467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296524</v>
      </c>
      <c r="DC18" s="23">
        <v>317755</v>
      </c>
      <c r="DD18" s="23">
        <v>611866</v>
      </c>
      <c r="DE18" s="23">
        <v>303602</v>
      </c>
      <c r="DF18" s="23">
        <v>308264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3570852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349082</v>
      </c>
      <c r="DC19" s="23">
        <v>364565</v>
      </c>
      <c r="DD19" s="23">
        <v>609421</v>
      </c>
      <c r="DE19" s="23">
        <v>357891</v>
      </c>
      <c r="DF19" s="23">
        <v>251530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42272851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3421800</v>
      </c>
      <c r="DC20" s="23">
        <v>3094208</v>
      </c>
      <c r="DD20" s="23">
        <v>5503978</v>
      </c>
      <c r="DE20" s="23">
        <v>2217038</v>
      </c>
      <c r="DF20" s="23">
        <v>3286940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8062236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664739</v>
      </c>
      <c r="DC22" s="14">
        <v>709122</v>
      </c>
      <c r="DD22" s="14">
        <v>1126357</v>
      </c>
      <c r="DE22" s="14">
        <v>507379</v>
      </c>
      <c r="DF22" s="14">
        <v>618978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16079252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2451813</v>
      </c>
      <c r="DC25" s="14">
        <v>2074826</v>
      </c>
      <c r="DD25" s="14">
        <v>845653</v>
      </c>
      <c r="DE25" s="14">
        <v>833572</v>
      </c>
      <c r="DF25" s="14">
        <v>12081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17623254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257991</v>
      </c>
      <c r="DC26" s="14">
        <v>213759</v>
      </c>
      <c r="DD26" s="14">
        <v>3323992</v>
      </c>
      <c r="DE26" s="14">
        <v>759173</v>
      </c>
      <c r="DF26" s="14">
        <v>2564819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508109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47257</v>
      </c>
      <c r="DC27" s="14">
        <v>96501</v>
      </c>
      <c r="DD27" s="14">
        <v>207976</v>
      </c>
      <c r="DE27" s="14">
        <v>116914</v>
      </c>
      <c r="DF27" s="14">
        <v>91062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6733449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491228</v>
      </c>
      <c r="DC29" s="23">
        <v>545915</v>
      </c>
      <c r="DD29" s="23">
        <v>1069824</v>
      </c>
      <c r="DE29" s="23">
        <v>515987</v>
      </c>
      <c r="DF29" s="23">
        <v>553837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2989476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258412</v>
      </c>
      <c r="DC32" s="14">
        <v>259544</v>
      </c>
      <c r="DD32" s="14">
        <v>452692</v>
      </c>
      <c r="DE32" s="14">
        <v>210628</v>
      </c>
      <c r="DF32" s="14">
        <v>242064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793966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39640</v>
      </c>
      <c r="DC33" s="14">
        <v>62974</v>
      </c>
      <c r="DD33" s="14">
        <v>139123</v>
      </c>
      <c r="DE33" s="14">
        <v>70105</v>
      </c>
      <c r="DF33" s="14">
        <v>69018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250942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2073</v>
      </c>
      <c r="DC34" s="14">
        <v>8154</v>
      </c>
      <c r="DD34" s="14">
        <v>35088</v>
      </c>
      <c r="DE34" s="14">
        <v>16853</v>
      </c>
      <c r="DF34" s="14">
        <v>18235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1626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106</v>
      </c>
      <c r="DC35" s="14">
        <v>134</v>
      </c>
      <c r="DD35" s="14">
        <v>269</v>
      </c>
      <c r="DE35" s="14">
        <v>169</v>
      </c>
      <c r="DF35" s="14">
        <v>100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2673861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190997</v>
      </c>
      <c r="DC36" s="14">
        <v>210337</v>
      </c>
      <c r="DD36" s="14">
        <v>442624</v>
      </c>
      <c r="DE36" s="14">
        <v>218204</v>
      </c>
      <c r="DF36" s="14">
        <v>224420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4772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4772</v>
      </c>
      <c r="DD37" s="14">
        <v>28</v>
      </c>
      <c r="DE37" s="14">
        <v>28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5811927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466745</v>
      </c>
      <c r="DC40" s="23">
        <v>468130</v>
      </c>
      <c r="DD40" s="23">
        <v>1011898</v>
      </c>
      <c r="DE40" s="23">
        <v>507784</v>
      </c>
      <c r="DF40" s="23">
        <v>504114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44871690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3834182</v>
      </c>
      <c r="DC42" s="20">
        <v>3631374</v>
      </c>
      <c r="DD42" s="20">
        <v>6196308</v>
      </c>
      <c r="DE42" s="20">
        <v>2653851</v>
      </c>
      <c r="DF42" s="20">
        <v>3542457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2637857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240326</v>
      </c>
      <c r="DC43" s="23">
        <v>271630</v>
      </c>
      <c r="DD43" s="23">
        <v>548793</v>
      </c>
      <c r="DE43" s="23">
        <v>291177</v>
      </c>
      <c r="DF43" s="23">
        <v>257616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1858462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170025</v>
      </c>
      <c r="DC44" s="23">
        <v>177085</v>
      </c>
      <c r="DD44" s="23">
        <v>318483</v>
      </c>
      <c r="DE44" s="23">
        <v>152702</v>
      </c>
      <c r="DF44" s="23">
        <v>165781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3181244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309576</v>
      </c>
      <c r="DC45" s="23">
        <v>332654</v>
      </c>
      <c r="DD45" s="23">
        <v>544723</v>
      </c>
      <c r="DE45" s="23">
        <v>322253</v>
      </c>
      <c r="DF45" s="23">
        <v>222470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31463728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2604972</v>
      </c>
      <c r="DC46" s="23">
        <v>2337698</v>
      </c>
      <c r="DD46" s="23">
        <v>3805726</v>
      </c>
      <c r="DE46" s="23">
        <v>1405083</v>
      </c>
      <c r="DF46" s="23">
        <v>2400643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6403253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527322</v>
      </c>
      <c r="DC48" s="14">
        <v>590157</v>
      </c>
      <c r="DD48" s="14">
        <v>864111</v>
      </c>
      <c r="DE48" s="14">
        <v>388487</v>
      </c>
      <c r="DF48" s="14">
        <v>475624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13253038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2077650</v>
      </c>
      <c r="DC51" s="14">
        <v>1740890</v>
      </c>
      <c r="DD51" s="14">
        <v>514374</v>
      </c>
      <c r="DE51" s="14">
        <v>524367</v>
      </c>
      <c r="DF51" s="14">
        <v>-9993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11807437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6651</v>
      </c>
      <c r="DD52" s="14">
        <v>2427241</v>
      </c>
      <c r="DE52" s="14">
        <v>492229</v>
      </c>
      <c r="DF52" s="14">
        <v>1935012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2352736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215596</v>
      </c>
      <c r="DC55" s="23">
        <v>208124</v>
      </c>
      <c r="DD55" s="23">
        <v>371312</v>
      </c>
      <c r="DE55" s="23">
        <v>173728</v>
      </c>
      <c r="DF55" s="23">
        <v>197584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2347964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215596</v>
      </c>
      <c r="DC58" s="14">
        <v>203352</v>
      </c>
      <c r="DD58" s="14">
        <v>371284</v>
      </c>
      <c r="DE58" s="14">
        <v>173700</v>
      </c>
      <c r="DF58" s="14">
        <v>197584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4772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4772</v>
      </c>
      <c r="DD63" s="14">
        <v>28</v>
      </c>
      <c r="DE63" s="14">
        <v>28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3377663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293687</v>
      </c>
      <c r="DC66" s="23">
        <v>304183</v>
      </c>
      <c r="DD66" s="23">
        <v>607271</v>
      </c>
      <c r="DE66" s="23">
        <v>308908</v>
      </c>
      <c r="DF66" s="23">
        <v>298363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24171958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1908215</v>
      </c>
      <c r="DC68" s="20">
        <v>1829269</v>
      </c>
      <c r="DD68" s="20">
        <v>3770981</v>
      </c>
      <c r="DE68" s="20">
        <v>1863295</v>
      </c>
      <c r="DF68" s="20">
        <v>1907686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4448215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476692</v>
      </c>
      <c r="DC69" s="23">
        <v>398440</v>
      </c>
      <c r="DD69" s="23">
        <v>611509</v>
      </c>
      <c r="DE69" s="23">
        <v>323667</v>
      </c>
      <c r="DF69" s="23">
        <v>287842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1710005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126499</v>
      </c>
      <c r="DC70" s="23">
        <v>140670</v>
      </c>
      <c r="DD70" s="23">
        <v>293383</v>
      </c>
      <c r="DE70" s="23">
        <v>150900</v>
      </c>
      <c r="DF70" s="23">
        <v>142483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389608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39506</v>
      </c>
      <c r="DC71" s="23">
        <v>31911</v>
      </c>
      <c r="DD71" s="23">
        <v>64698</v>
      </c>
      <c r="DE71" s="23">
        <v>35638</v>
      </c>
      <c r="DF71" s="23">
        <v>29060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10809123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816828</v>
      </c>
      <c r="DC72" s="23">
        <v>756510</v>
      </c>
      <c r="DD72" s="23">
        <v>1698252</v>
      </c>
      <c r="DE72" s="23">
        <v>811955</v>
      </c>
      <c r="DF72" s="23">
        <v>886297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1658983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137417</v>
      </c>
      <c r="DC74" s="14">
        <v>118965</v>
      </c>
      <c r="DD74" s="14">
        <v>262246</v>
      </c>
      <c r="DE74" s="14">
        <v>118892</v>
      </c>
      <c r="DF74" s="14">
        <v>143354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2826214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374163</v>
      </c>
      <c r="DC77" s="14">
        <v>333936</v>
      </c>
      <c r="DD77" s="14">
        <v>331279</v>
      </c>
      <c r="DE77" s="14">
        <v>309205</v>
      </c>
      <c r="DF77" s="14">
        <v>22074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5815817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257991</v>
      </c>
      <c r="DC78" s="14">
        <v>207108</v>
      </c>
      <c r="DD78" s="14">
        <v>896751</v>
      </c>
      <c r="DE78" s="14">
        <v>266944</v>
      </c>
      <c r="DF78" s="14">
        <v>629807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508109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47257</v>
      </c>
      <c r="DC79" s="14">
        <v>96501</v>
      </c>
      <c r="DD79" s="14">
        <v>207976</v>
      </c>
      <c r="DE79" s="14">
        <v>116914</v>
      </c>
      <c r="DF79" s="14">
        <v>91062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4380713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275632</v>
      </c>
      <c r="DC81" s="23">
        <v>337791</v>
      </c>
      <c r="DD81" s="23">
        <v>698512</v>
      </c>
      <c r="DE81" s="23">
        <v>342259</v>
      </c>
      <c r="DF81" s="23">
        <v>356253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641512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42816</v>
      </c>
      <c r="DC84" s="14">
        <v>56192</v>
      </c>
      <c r="DD84" s="14">
        <v>81408</v>
      </c>
      <c r="DE84" s="14">
        <v>36928</v>
      </c>
      <c r="DF84" s="14">
        <v>44480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793966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39640</v>
      </c>
      <c r="DC85" s="14">
        <v>62974</v>
      </c>
      <c r="DD85" s="14">
        <v>139123</v>
      </c>
      <c r="DE85" s="14">
        <v>70105</v>
      </c>
      <c r="DF85" s="14">
        <v>69018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250942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2073</v>
      </c>
      <c r="DC86" s="14">
        <v>8154</v>
      </c>
      <c r="DD86" s="14">
        <v>35088</v>
      </c>
      <c r="DE86" s="14">
        <v>16853</v>
      </c>
      <c r="DF86" s="14">
        <v>18235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1626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106</v>
      </c>
      <c r="DC87" s="14">
        <v>134</v>
      </c>
      <c r="DD87" s="14">
        <v>269</v>
      </c>
      <c r="DE87" s="14">
        <v>169</v>
      </c>
      <c r="DF87" s="14">
        <v>100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2673861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190997</v>
      </c>
      <c r="DC88" s="14">
        <v>210337</v>
      </c>
      <c r="DD88" s="14">
        <v>442624</v>
      </c>
      <c r="DE88" s="14">
        <v>218204</v>
      </c>
      <c r="DF88" s="14">
        <v>224420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2434264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173058</v>
      </c>
      <c r="DC92" s="23">
        <v>163947</v>
      </c>
      <c r="DD92" s="23">
        <v>404627</v>
      </c>
      <c r="DE92" s="23">
        <v>198876</v>
      </c>
      <c r="DF92" s="23">
        <v>205751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1132897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97714</v>
      </c>
      <c r="DC95" s="23">
        <v>101533</v>
      </c>
      <c r="DD95" s="23">
        <v>249892</v>
      </c>
      <c r="DE95" s="23">
        <v>124905</v>
      </c>
      <c r="DF95" s="23">
        <v>124987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9483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2076</v>
      </c>
      <c r="DC96" s="23">
        <v>3916</v>
      </c>
      <c r="DD96" s="23">
        <v>5331</v>
      </c>
      <c r="DE96" s="23">
        <v>4590</v>
      </c>
      <c r="DF96" s="23">
        <v>741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480347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34066</v>
      </c>
      <c r="DC97" s="23">
        <v>62638</v>
      </c>
      <c r="DD97" s="23">
        <v>83329</v>
      </c>
      <c r="DE97" s="23">
        <v>56356</v>
      </c>
      <c r="DF97" s="23">
        <v>26973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7182630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455991</v>
      </c>
      <c r="DC98" s="23">
        <v>347450</v>
      </c>
      <c r="DD98" s="23">
        <v>679505</v>
      </c>
      <c r="DE98" s="23">
        <v>129649</v>
      </c>
      <c r="DF98" s="23">
        <v>549856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901341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62997</v>
      </c>
      <c r="DC100" s="14">
        <v>84907</v>
      </c>
      <c r="DD100" s="14">
        <v>53726</v>
      </c>
      <c r="DE100" s="14">
        <v>9944</v>
      </c>
      <c r="DF100" s="14">
        <v>43782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2797166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392994</v>
      </c>
      <c r="DC103" s="14">
        <v>262543</v>
      </c>
      <c r="DD103" s="14">
        <v>77613</v>
      </c>
      <c r="DE103" s="14">
        <v>78374</v>
      </c>
      <c r="DF103" s="14">
        <v>-761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  <c r="DD104" s="14">
        <v>548166</v>
      </c>
      <c r="DE104" s="14">
        <v>41331</v>
      </c>
      <c r="DF104" s="14">
        <v>506835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3" customWidth="1"/>
    <col min="2" max="2" width="45.1796875" style="13" customWidth="1"/>
    <col min="3" max="14" width="9.81640625" style="13" hidden="1" customWidth="1" outlineLevel="1"/>
    <col min="15" max="15" width="10.1796875" style="13" hidden="1" customWidth="1" outlineLevel="1"/>
    <col min="16" max="48" width="9.81640625" style="13" hidden="1" customWidth="1" outlineLevel="1"/>
    <col min="49" max="54" width="12.81640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105" width="9.1796875" style="13" hidden="1" customWidth="1" outlineLevel="1"/>
    <col min="106" max="106" width="9.81640625" style="13" hidden="1" customWidth="1" outlineLevel="1"/>
    <col min="107" max="107" width="9.1796875" style="13" collapsed="1"/>
    <col min="108" max="16384" width="9.1796875" style="13"/>
  </cols>
  <sheetData>
    <row r="1" spans="1:118" ht="12" customHeight="1" x14ac:dyDescent="0.35">
      <c r="A1" s="35" t="s">
        <v>96</v>
      </c>
      <c r="B1" s="31" t="s">
        <v>92</v>
      </c>
    </row>
    <row r="2" spans="1:118" ht="12" customHeight="1" x14ac:dyDescent="0.35">
      <c r="A2" s="34" t="s">
        <v>0</v>
      </c>
      <c r="B2" s="30" t="s">
        <v>110</v>
      </c>
    </row>
    <row r="3" spans="1:118" ht="12" customHeight="1" x14ac:dyDescent="0.35">
      <c r="A3" s="34" t="s">
        <v>72</v>
      </c>
      <c r="B3" s="30" t="s">
        <v>100</v>
      </c>
    </row>
    <row r="4" spans="1:118" ht="12" customHeight="1" x14ac:dyDescent="0.35">
      <c r="A4" s="34" t="s">
        <v>74</v>
      </c>
      <c r="B4" s="30" t="s">
        <v>111</v>
      </c>
    </row>
    <row r="5" spans="1:118" ht="12" customHeight="1" x14ac:dyDescent="0.35">
      <c r="A5" s="34" t="s">
        <v>75</v>
      </c>
      <c r="B5" s="30" t="s">
        <v>112</v>
      </c>
    </row>
    <row r="6" spans="1:118" ht="12" customHeight="1" x14ac:dyDescent="0.35">
      <c r="A6" s="34" t="s">
        <v>73</v>
      </c>
      <c r="B6" s="30" t="s">
        <v>113</v>
      </c>
    </row>
    <row r="7" spans="1:118" ht="12" customHeight="1" x14ac:dyDescent="0.35">
      <c r="B7" s="30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3">
        <v>2024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</row>
    <row r="15" spans="1:118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116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  <c r="DB15" s="16" t="s">
        <v>117</v>
      </c>
      <c r="DC15" s="16" t="s">
        <v>18</v>
      </c>
      <c r="DD15" s="16" t="s">
        <v>19</v>
      </c>
      <c r="DE15" s="16" t="s">
        <v>20</v>
      </c>
      <c r="DF15" s="16" t="s">
        <v>21</v>
      </c>
      <c r="DG15" s="16" t="s">
        <v>22</v>
      </c>
      <c r="DH15" s="16" t="s">
        <v>23</v>
      </c>
      <c r="DI15" s="16" t="s">
        <v>24</v>
      </c>
      <c r="DJ15" s="16" t="s">
        <v>25</v>
      </c>
      <c r="DK15" s="16" t="s">
        <v>26</v>
      </c>
      <c r="DL15" s="16" t="s">
        <v>27</v>
      </c>
      <c r="DM15" s="16" t="s">
        <v>28</v>
      </c>
      <c r="DN15" s="16" t="s">
        <v>29</v>
      </c>
    </row>
    <row r="16" spans="1:118" ht="12" customHeight="1" x14ac:dyDescent="0.35">
      <c r="A16" s="15" t="s">
        <v>76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4389919.1399999997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283251.41199999989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</row>
    <row r="17" spans="1:118" ht="12" customHeight="1" x14ac:dyDescent="0.35">
      <c r="A17" s="15" t="s">
        <v>77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4856805.5420000004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373715.37400000007</v>
      </c>
      <c r="CZ17" s="14">
        <v>389854.95399999997</v>
      </c>
      <c r="DA17" s="14">
        <v>431703.33499999985</v>
      </c>
      <c r="DB17" s="14">
        <v>987871.86399999971</v>
      </c>
      <c r="DC17" s="14">
        <v>503624.70299999975</v>
      </c>
      <c r="DD17" s="14">
        <v>484247.16099999996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EB40"/>
  <sheetViews>
    <sheetView showGridLines="0" tabSelected="1" zoomScale="70" zoomScaleNormal="70" workbookViewId="0">
      <pane xSplit="2" ySplit="5" topLeftCell="DP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11" max="111" width="10.453125" bestFit="1" customWidth="1"/>
    <col min="120" max="120" width="2.90625" customWidth="1"/>
    <col min="121" max="121" width="8.81640625" collapsed="1"/>
  </cols>
  <sheetData>
    <row r="2" spans="1:132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</row>
    <row r="3" spans="1:132" ht="15.5" x14ac:dyDescent="0.35">
      <c r="B3" s="5"/>
      <c r="D3" s="5"/>
      <c r="E3" s="5"/>
      <c r="F3" s="42">
        <v>45566</v>
      </c>
      <c r="G3" s="5"/>
      <c r="H3" s="5"/>
      <c r="I3" s="42">
        <v>45200</v>
      </c>
      <c r="J3" s="5"/>
      <c r="K3" s="5"/>
      <c r="L3" s="5"/>
      <c r="M3" s="42">
        <v>45566</v>
      </c>
      <c r="N3" s="5"/>
      <c r="O3" s="5"/>
      <c r="P3" s="42">
        <v>45200</v>
      </c>
      <c r="Q3" s="5"/>
      <c r="R3" s="5"/>
      <c r="S3" s="5"/>
      <c r="T3" s="42">
        <v>45566</v>
      </c>
      <c r="U3" s="5"/>
      <c r="V3" s="5"/>
      <c r="W3" s="42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32" x14ac:dyDescent="0.35">
      <c r="B4" s="44">
        <f>SUM(M4,T4)</f>
        <v>85470</v>
      </c>
      <c r="D4" s="43">
        <v>42370</v>
      </c>
      <c r="E4" s="43">
        <v>42401</v>
      </c>
      <c r="F4" s="43">
        <v>42430</v>
      </c>
      <c r="G4" s="43">
        <v>42461</v>
      </c>
      <c r="H4" s="43">
        <f>(F4/G4-1)</f>
        <v>-7.3008172205080157E-4</v>
      </c>
      <c r="I4" s="43">
        <v>42522</v>
      </c>
      <c r="J4" s="43">
        <f>(F4/I4-1)</f>
        <v>-2.1635859084708775E-3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5634.6195049999997</v>
      </c>
      <c r="DQ6" s="7">
        <v>3621.0895</v>
      </c>
      <c r="DR6" s="7">
        <v>5915.402454</v>
      </c>
      <c r="DS6" s="7">
        <v>6554.130329999999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4320.1769639999993</v>
      </c>
      <c r="DQ7" s="9">
        <v>2360.4357380000001</v>
      </c>
      <c r="DR7" s="9">
        <v>4730.5050520000004</v>
      </c>
      <c r="DS7" s="9">
        <v>5182.586503999999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81.257726000000005</v>
      </c>
      <c r="DQ8" s="11">
        <v>500.91991100000001</v>
      </c>
      <c r="DR8" s="11">
        <v>3169.029223</v>
      </c>
      <c r="DS8" s="11">
        <v>3580.7090939999998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950.15076599999998</v>
      </c>
      <c r="DQ9" s="11">
        <v>776.94391499999995</v>
      </c>
      <c r="DR9" s="11">
        <v>850.68525099999999</v>
      </c>
      <c r="DS9" s="11">
        <v>1153.821027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2193.2027269999999</v>
      </c>
      <c r="DQ10" s="11">
        <v>130.275103</v>
      </c>
      <c r="DR10" s="11">
        <v>17.110595</v>
      </c>
      <c r="DS10" s="11">
        <v>21.277495999999999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91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444.07724200000001</v>
      </c>
      <c r="DQ11" s="11">
        <v>343.71392100000003</v>
      </c>
      <c r="DR11" s="11">
        <v>130.970449</v>
      </c>
      <c r="DS11" s="11">
        <v>205.84653900000001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590.695381</v>
      </c>
      <c r="DQ12" s="11">
        <v>512.76388999999995</v>
      </c>
      <c r="DR12" s="11">
        <v>509.86238200000003</v>
      </c>
      <c r="DS12" s="11">
        <v>213.09168299999999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373.78062399999999</v>
      </c>
      <c r="DQ14" s="9">
        <v>336.25777299999999</v>
      </c>
      <c r="DR14" s="9">
        <v>309.60447899999997</v>
      </c>
      <c r="DS14" s="9">
        <v>331.12000399999999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940.6619169999999</v>
      </c>
      <c r="DQ15" s="9">
        <v>924.39598899999999</v>
      </c>
      <c r="DR15" s="9">
        <v>875.29292300000009</v>
      </c>
      <c r="DS15" s="9">
        <v>1040.423822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436.825491</v>
      </c>
      <c r="DQ16" s="11">
        <v>453.35523599999999</v>
      </c>
      <c r="DR16" s="11">
        <v>445.18865800000003</v>
      </c>
      <c r="DS16" s="11">
        <v>472.09707300000002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439.28701899999999</v>
      </c>
      <c r="DQ17" s="11">
        <v>360.033996</v>
      </c>
      <c r="DR17" s="11">
        <v>299.322022</v>
      </c>
      <c r="DS17" s="11">
        <v>435.75944799999996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28.094763999999998</v>
      </c>
      <c r="DQ19" s="11">
        <v>80.126259000000005</v>
      </c>
      <c r="DR19" s="11">
        <v>98.607080999999994</v>
      </c>
      <c r="DS19" s="11">
        <v>94.801873000000001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2:132" x14ac:dyDescent="0.35">
      <c r="F20" s="41">
        <f>F4</f>
        <v>42430</v>
      </c>
      <c r="H20" t="str">
        <f>IFERROR(IF(((F20/G20)-1)&gt;100%,"&gt;100%",(F20/G20)-1), "-")</f>
        <v>-</v>
      </c>
    </row>
    <row r="21" spans="2:132" x14ac:dyDescent="0.35">
      <c r="H21" t="str">
        <f t="shared" ref="H21:H34" si="0">IFERROR(IF(((F21/G21)-1)&gt;100%,"&gt;100%",(F21/G21)-1), "-")</f>
        <v>-</v>
      </c>
    </row>
    <row r="22" spans="2:132" x14ac:dyDescent="0.35">
      <c r="H22" t="str">
        <f t="shared" si="0"/>
        <v>-</v>
      </c>
    </row>
    <row r="23" spans="2:132" x14ac:dyDescent="0.35">
      <c r="H23" t="str">
        <f t="shared" si="0"/>
        <v>-</v>
      </c>
    </row>
    <row r="24" spans="2:132" x14ac:dyDescent="0.35">
      <c r="H24" t="str">
        <f t="shared" si="0"/>
        <v>-</v>
      </c>
    </row>
    <row r="25" spans="2:132" x14ac:dyDescent="0.35">
      <c r="H25" t="str">
        <f t="shared" si="0"/>
        <v>-</v>
      </c>
    </row>
    <row r="26" spans="2:132" x14ac:dyDescent="0.35">
      <c r="H26" t="str">
        <f t="shared" si="0"/>
        <v>-</v>
      </c>
    </row>
    <row r="27" spans="2:132" x14ac:dyDescent="0.35">
      <c r="H27" t="str">
        <f t="shared" si="0"/>
        <v>-</v>
      </c>
    </row>
    <row r="28" spans="2:132" x14ac:dyDescent="0.35">
      <c r="H28" t="str">
        <f t="shared" si="0"/>
        <v>-</v>
      </c>
    </row>
    <row r="29" spans="2:132" x14ac:dyDescent="0.35">
      <c r="H29" t="str">
        <f t="shared" si="0"/>
        <v>-</v>
      </c>
    </row>
    <row r="30" spans="2:132" x14ac:dyDescent="0.35">
      <c r="H30" t="str">
        <f t="shared" si="0"/>
        <v>-</v>
      </c>
    </row>
    <row r="31" spans="2:132" x14ac:dyDescent="0.35">
      <c r="H31" t="str">
        <f t="shared" si="0"/>
        <v>-</v>
      </c>
    </row>
    <row r="32" spans="2:132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2">
        <v>45566</v>
      </c>
      <c r="G40" s="5"/>
      <c r="H40" s="5"/>
      <c r="I40" s="42">
        <v>45200</v>
      </c>
      <c r="J40" s="5"/>
      <c r="M40" s="42">
        <v>45566</v>
      </c>
      <c r="N40" s="5"/>
      <c r="O40" s="5"/>
      <c r="P40" s="42">
        <v>45200</v>
      </c>
      <c r="Q40" s="5"/>
      <c r="T40" s="42">
        <v>45566</v>
      </c>
      <c r="U40" s="5"/>
      <c r="V40" s="5"/>
      <c r="W40" s="42">
        <v>45200</v>
      </c>
      <c r="X40" s="5"/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2:EB19"/>
  <sheetViews>
    <sheetView showGridLines="0" zoomScale="70" zoomScaleNormal="70" workbookViewId="0">
      <pane xSplit="2" ySplit="5" topLeftCell="DP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2" max="2" width="3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77" width="9.1796875" customWidth="1"/>
    <col min="78" max="78" width="9" customWidth="1"/>
    <col min="7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6328125" customWidth="1"/>
    <col min="121" max="121" width="8.81640625" collapsed="1"/>
  </cols>
  <sheetData>
    <row r="2" spans="1:132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 t="e">
        <f>(M4/P4-1)</f>
        <v>#DIV/0!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91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4777.8575620000001</v>
      </c>
      <c r="DQ6" s="7">
        <v>2889.985647</v>
      </c>
      <c r="DR6" s="7">
        <v>5227.0079310000001</v>
      </c>
      <c r="DS6" s="7">
        <v>5625.2714449999994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3669.2586410000004</v>
      </c>
      <c r="DQ7" s="9">
        <v>1826.361265</v>
      </c>
      <c r="DR7" s="9">
        <v>4228.4468829999996</v>
      </c>
      <c r="DS7" s="9">
        <v>4463.0320709999996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  <c r="DQ8" s="11">
        <v>430.458866</v>
      </c>
      <c r="DR8" s="11">
        <v>2913.0688420000001</v>
      </c>
      <c r="DS8" s="11">
        <v>3144.6003329999999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883.85842700000001</v>
      </c>
      <c r="DQ9" s="11">
        <v>728.916427</v>
      </c>
      <c r="DR9" s="11">
        <v>805.61873200000002</v>
      </c>
      <c r="DS9" s="11">
        <v>1065.299671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2019.784283</v>
      </c>
      <c r="DQ10" s="11">
        <v>35.519253999999997</v>
      </c>
      <c r="DR10" s="11">
        <v>-29.219185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91</v>
      </c>
      <c r="Q11" s="11" t="s">
        <v>91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91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198.07723200000001</v>
      </c>
      <c r="DQ11" s="11">
        <v>145.892574</v>
      </c>
      <c r="DR11" s="11">
        <v>43.613289999999999</v>
      </c>
      <c r="DS11" s="11">
        <v>50.063217000000002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567.53869899999995</v>
      </c>
      <c r="DQ12" s="11">
        <v>485.57414399999999</v>
      </c>
      <c r="DR12" s="11">
        <v>495.36520400000001</v>
      </c>
      <c r="DS12" s="11">
        <v>203.06885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286.88328000000001</v>
      </c>
      <c r="DQ14" s="9">
        <v>248.92335199999999</v>
      </c>
      <c r="DR14" s="9">
        <v>227.05541299999999</v>
      </c>
      <c r="DS14" s="9">
        <v>233.138374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821.71564100000001</v>
      </c>
      <c r="DQ15" s="9">
        <v>814.70103000000006</v>
      </c>
      <c r="DR15" s="9">
        <v>771.5056350000001</v>
      </c>
      <c r="DS15" s="9">
        <v>929.10099999999989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91</v>
      </c>
      <c r="Q16" s="11" t="s">
        <v>91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388.24979400000001</v>
      </c>
      <c r="DQ16" s="11">
        <v>401.74605400000002</v>
      </c>
      <c r="DR16" s="11">
        <v>401.58144700000003</v>
      </c>
      <c r="DS16" s="11">
        <v>418.39860700000003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91</v>
      </c>
      <c r="Q17" s="11" t="s">
        <v>91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416.97038199999997</v>
      </c>
      <c r="DQ17" s="11">
        <v>332.82871699999998</v>
      </c>
      <c r="DR17" s="11">
        <v>271.31710700000002</v>
      </c>
      <c r="DS17" s="11">
        <v>416.13797899999997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16.495464999999999</v>
      </c>
      <c r="DQ19" s="11">
        <v>80.126259000000005</v>
      </c>
      <c r="DR19" s="11">
        <v>98.607080999999994</v>
      </c>
      <c r="DS19" s="11">
        <v>94.564413999999999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EB19"/>
  <sheetViews>
    <sheetView showGridLines="0" zoomScale="70" zoomScaleNormal="70" workbookViewId="0">
      <pane xSplit="2" ySplit="5" topLeftCell="DP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" customWidth="1"/>
    <col min="121" max="121" width="8.81640625" collapsed="1"/>
  </cols>
  <sheetData>
    <row r="1" spans="1:132" x14ac:dyDescent="0.35">
      <c r="DN1" s="37" t="s">
        <v>93</v>
      </c>
    </row>
    <row r="2" spans="1:132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856.76194300000009</v>
      </c>
      <c r="DQ6" s="7">
        <v>731.10385300000007</v>
      </c>
      <c r="DR6" s="7">
        <v>688.39452300000005</v>
      </c>
      <c r="DS6" s="7">
        <v>928.85888499999999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650.9183230000001</v>
      </c>
      <c r="DQ7" s="9">
        <v>534.07447300000001</v>
      </c>
      <c r="DR7" s="9">
        <v>502.05816900000002</v>
      </c>
      <c r="DS7" s="9">
        <v>719.55443300000002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81.257726000000005</v>
      </c>
      <c r="DQ8" s="11">
        <v>70.461044999999999</v>
      </c>
      <c r="DR8" s="11">
        <v>255.96038100000001</v>
      </c>
      <c r="DS8" s="11">
        <v>436.10876100000002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66.292338999999998</v>
      </c>
      <c r="DQ9" s="11">
        <v>48.027487999999998</v>
      </c>
      <c r="DR9" s="11">
        <v>45.066519</v>
      </c>
      <c r="DS9" s="11">
        <v>88.521355999999997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173.41844399999999</v>
      </c>
      <c r="DQ10" s="11">
        <v>94.755848999999998</v>
      </c>
      <c r="DR10" s="11">
        <v>46.32978</v>
      </c>
      <c r="DS10" s="11">
        <v>21.277495999999999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91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246.00001</v>
      </c>
      <c r="DQ11" s="11">
        <v>197.821347</v>
      </c>
      <c r="DR11" s="11">
        <v>87.357158999999996</v>
      </c>
      <c r="DS11" s="11">
        <v>155.783322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23.156682</v>
      </c>
      <c r="DQ12" s="11">
        <v>27.189746</v>
      </c>
      <c r="DR12" s="11">
        <v>14.497178</v>
      </c>
      <c r="DS12" s="11">
        <v>10.022833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7.8406650000000004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86.897344000000004</v>
      </c>
      <c r="DQ14" s="9">
        <v>87.334421000000006</v>
      </c>
      <c r="DR14" s="9">
        <v>82.549065999999996</v>
      </c>
      <c r="DS14" s="9">
        <v>97.981629999999996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118.94627600000001</v>
      </c>
      <c r="DQ15" s="9">
        <v>109.694959</v>
      </c>
      <c r="DR15" s="9">
        <v>103.787288</v>
      </c>
      <c r="DS15" s="9">
        <v>111.322822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48.575696999999998</v>
      </c>
      <c r="DQ16" s="11">
        <v>51.609181999999997</v>
      </c>
      <c r="DR16" s="11">
        <v>43.607211</v>
      </c>
      <c r="DS16" s="11">
        <v>53.698466000000003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22.316637</v>
      </c>
      <c r="DQ17" s="11">
        <v>27.205279000000001</v>
      </c>
      <c r="DR17" s="11">
        <v>28.004915</v>
      </c>
      <c r="DS17" s="11">
        <v>19.621469000000001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37.765428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11.599299</v>
      </c>
      <c r="DQ19" s="11">
        <v>0</v>
      </c>
      <c r="DR19" s="11">
        <v>0</v>
      </c>
      <c r="DS19" s="11">
        <v>0.237459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EB48"/>
  <sheetViews>
    <sheetView showGridLines="0" zoomScale="70" zoomScaleNormal="70" workbookViewId="0">
      <pane xSplit="2" ySplit="5" topLeftCell="DP6" activePane="bottomRight" state="frozen"/>
      <selection activeCell="F60" sqref="F60:J77"/>
      <selection pane="topRight" activeCell="F60" sqref="F60:J77"/>
      <selection pane="bottomLeft" activeCell="F60" sqref="F60:J7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5126.723</v>
      </c>
      <c r="DQ6" s="7">
        <v>3591.5659999999998</v>
      </c>
      <c r="DR6" s="7">
        <v>5006.366</v>
      </c>
      <c r="DS6" s="7">
        <v>5820.4530000000013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3563.5249999999996</v>
      </c>
      <c r="DQ7" s="9">
        <v>2127.4009999999998</v>
      </c>
      <c r="DR7" s="9">
        <v>3612.2550000000001</v>
      </c>
      <c r="DS7" s="9">
        <v>4172.4570000000003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115.751</v>
      </c>
      <c r="DQ8" s="11">
        <v>365.94300000000004</v>
      </c>
      <c r="DR8" s="11">
        <v>2320.9670000000001</v>
      </c>
      <c r="DS8" s="11">
        <v>2791.078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701.13499999999999</v>
      </c>
      <c r="DQ9" s="11">
        <v>587.51900000000001</v>
      </c>
      <c r="DR9" s="11">
        <v>634.55099999999993</v>
      </c>
      <c r="DS9" s="11">
        <v>883.73099999999999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1622.847</v>
      </c>
      <c r="DQ10" s="11">
        <v>168.66399999999999</v>
      </c>
      <c r="DR10" s="11">
        <v>46.93</v>
      </c>
      <c r="DS10" s="11">
        <v>33.444000000000003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640.69100000000003</v>
      </c>
      <c r="DQ11" s="11">
        <v>513.77700000000004</v>
      </c>
      <c r="DR11" s="11">
        <v>195.74600000000001</v>
      </c>
      <c r="DS11" s="11">
        <v>309.46600000000001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399.19800000000004</v>
      </c>
      <c r="DQ12" s="11">
        <v>357.3</v>
      </c>
      <c r="DR12" s="11">
        <v>342.73</v>
      </c>
      <c r="DS12" s="11">
        <v>144.17399999999998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336.44499999999999</v>
      </c>
      <c r="DQ14" s="9">
        <v>310.80599999999998</v>
      </c>
      <c r="DR14" s="9">
        <v>291.57299999999998</v>
      </c>
      <c r="DS14" s="9">
        <v>316.00200000000001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1226.7530000000002</v>
      </c>
      <c r="DQ15" s="9">
        <v>1153.3589999999999</v>
      </c>
      <c r="DR15" s="9">
        <v>1102.538</v>
      </c>
      <c r="DS15" s="9">
        <v>1331.9940000000001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408.65200000000004</v>
      </c>
      <c r="DQ16" s="11">
        <v>421.45</v>
      </c>
      <c r="DR16" s="11">
        <v>402.45499999999998</v>
      </c>
      <c r="DS16" s="11">
        <v>457.73799999999994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485.94600000000003</v>
      </c>
      <c r="DQ17" s="11">
        <v>404.24200000000002</v>
      </c>
      <c r="DR17" s="11">
        <v>349.03400000000005</v>
      </c>
      <c r="DS17" s="11">
        <v>481.52200000000005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262.375</v>
      </c>
      <c r="DQ19" s="11">
        <v>268.45</v>
      </c>
      <c r="DR19" s="11">
        <v>284.346</v>
      </c>
      <c r="DS19" s="11">
        <v>316.322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1:132" x14ac:dyDescent="0.35">
      <c r="D20" s="37" t="s">
        <v>93</v>
      </c>
      <c r="E20" t="s">
        <v>93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t="s">
        <v>93</v>
      </c>
      <c r="L20" t="s">
        <v>93</v>
      </c>
      <c r="M20" t="s">
        <v>93</v>
      </c>
      <c r="N20" t="s">
        <v>93</v>
      </c>
      <c r="O20" t="s">
        <v>93</v>
      </c>
      <c r="P20" t="s">
        <v>93</v>
      </c>
      <c r="Q20" t="s">
        <v>93</v>
      </c>
      <c r="R20" t="s">
        <v>93</v>
      </c>
      <c r="S20" t="s">
        <v>93</v>
      </c>
      <c r="T20" t="s">
        <v>93</v>
      </c>
      <c r="U20" t="s">
        <v>93</v>
      </c>
      <c r="V20" t="s">
        <v>93</v>
      </c>
      <c r="W20" t="s">
        <v>93</v>
      </c>
      <c r="X20" t="s">
        <v>93</v>
      </c>
      <c r="Y20" t="s">
        <v>93</v>
      </c>
      <c r="Z20" t="s">
        <v>93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93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93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  <c r="CB20" t="s">
        <v>93</v>
      </c>
      <c r="CC20" t="s">
        <v>93</v>
      </c>
      <c r="CD20" t="s">
        <v>93</v>
      </c>
      <c r="CE20" t="s">
        <v>93</v>
      </c>
      <c r="CF20" t="s">
        <v>93</v>
      </c>
      <c r="CG20" t="s">
        <v>93</v>
      </c>
      <c r="CH20" t="s">
        <v>93</v>
      </c>
      <c r="CI20" t="s">
        <v>93</v>
      </c>
      <c r="CJ20" t="s">
        <v>93</v>
      </c>
      <c r="CK20" t="s">
        <v>93</v>
      </c>
      <c r="CL20" t="s">
        <v>93</v>
      </c>
      <c r="CM20" t="s">
        <v>93</v>
      </c>
      <c r="CN20" t="s">
        <v>93</v>
      </c>
      <c r="CO20" t="s">
        <v>93</v>
      </c>
      <c r="CQ20" t="s">
        <v>93</v>
      </c>
      <c r="CR20" t="s">
        <v>93</v>
      </c>
      <c r="CS20" t="s">
        <v>93</v>
      </c>
      <c r="CT20" t="s">
        <v>93</v>
      </c>
      <c r="CU20" t="s">
        <v>93</v>
      </c>
      <c r="CV20" t="s">
        <v>93</v>
      </c>
      <c r="CW20" t="s">
        <v>93</v>
      </c>
      <c r="CX20" t="s">
        <v>93</v>
      </c>
      <c r="CY20" t="s">
        <v>93</v>
      </c>
      <c r="CZ20" t="s">
        <v>93</v>
      </c>
      <c r="DA20" t="s">
        <v>93</v>
      </c>
      <c r="DB20" t="s">
        <v>93</v>
      </c>
      <c r="DD20" t="s">
        <v>93</v>
      </c>
      <c r="DE20" t="s">
        <v>93</v>
      </c>
      <c r="DF20" t="s">
        <v>93</v>
      </c>
      <c r="DG20" t="s">
        <v>93</v>
      </c>
      <c r="DH20" t="s">
        <v>93</v>
      </c>
      <c r="DI20" t="s">
        <v>93</v>
      </c>
      <c r="DJ20" t="s">
        <v>93</v>
      </c>
      <c r="DK20" t="s">
        <v>93</v>
      </c>
      <c r="DL20" t="s">
        <v>93</v>
      </c>
      <c r="DM20" t="s">
        <v>93</v>
      </c>
      <c r="DN20" t="s">
        <v>93</v>
      </c>
      <c r="DO20" t="s">
        <v>93</v>
      </c>
      <c r="DQ20" t="s">
        <v>93</v>
      </c>
      <c r="DR20" t="s">
        <v>93</v>
      </c>
      <c r="DS20" t="s">
        <v>93</v>
      </c>
      <c r="DT20" t="s">
        <v>93</v>
      </c>
      <c r="DU20" t="s">
        <v>93</v>
      </c>
      <c r="DV20" t="s">
        <v>93</v>
      </c>
      <c r="DW20" t="s">
        <v>93</v>
      </c>
      <c r="DX20" t="s">
        <v>93</v>
      </c>
      <c r="DY20" t="s">
        <v>93</v>
      </c>
      <c r="DZ20" t="s">
        <v>93</v>
      </c>
      <c r="EA20" t="s">
        <v>93</v>
      </c>
      <c r="EB20" t="s">
        <v>93</v>
      </c>
    </row>
    <row r="21" spans="1:132" ht="15.5" x14ac:dyDescent="0.35">
      <c r="A21" s="5"/>
      <c r="B21" s="6" t="s">
        <v>87</v>
      </c>
      <c r="D21" s="36" t="s">
        <v>93</v>
      </c>
      <c r="E21" s="7" t="s">
        <v>93</v>
      </c>
      <c r="F21" s="7" t="s">
        <v>93</v>
      </c>
      <c r="G21" s="7" t="s">
        <v>93</v>
      </c>
      <c r="H21" s="7" t="s">
        <v>93</v>
      </c>
      <c r="I21" s="7" t="s">
        <v>93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t="s">
        <v>93</v>
      </c>
      <c r="Q21" s="7" t="s">
        <v>93</v>
      </c>
      <c r="R21" s="7" t="s">
        <v>93</v>
      </c>
      <c r="S21" s="7" t="s">
        <v>93</v>
      </c>
      <c r="T21" s="7" t="s">
        <v>93</v>
      </c>
      <c r="U21" s="7" t="s">
        <v>93</v>
      </c>
      <c r="V21" s="7" t="s">
        <v>93</v>
      </c>
      <c r="W21" s="7" t="s">
        <v>93</v>
      </c>
      <c r="X21" s="7" t="s">
        <v>93</v>
      </c>
      <c r="Y21" s="7" t="s">
        <v>93</v>
      </c>
      <c r="Z21" s="7" t="s">
        <v>93</v>
      </c>
      <c r="AA21" s="7" t="s">
        <v>93</v>
      </c>
      <c r="AB21" s="7" t="s">
        <v>93</v>
      </c>
      <c r="AC21" t="s">
        <v>93</v>
      </c>
      <c r="AD21" s="7" t="s">
        <v>93</v>
      </c>
      <c r="AE21" s="7" t="s">
        <v>93</v>
      </c>
      <c r="AF21" s="7" t="s">
        <v>93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  <c r="AO21" s="7" t="s">
        <v>93</v>
      </c>
      <c r="AP21" t="s">
        <v>93</v>
      </c>
      <c r="AQ21" s="7" t="s">
        <v>93</v>
      </c>
      <c r="AR21" s="7" t="s">
        <v>93</v>
      </c>
      <c r="AS21" s="7" t="s">
        <v>93</v>
      </c>
      <c r="AT21" s="7" t="s">
        <v>93</v>
      </c>
      <c r="AU21" s="7" t="s">
        <v>93</v>
      </c>
      <c r="AV21" s="7" t="s">
        <v>93</v>
      </c>
      <c r="AW21" s="7" t="s">
        <v>93</v>
      </c>
      <c r="AX21" s="7" t="s">
        <v>93</v>
      </c>
      <c r="AY21" s="7" t="s">
        <v>93</v>
      </c>
      <c r="AZ21" s="7" t="s">
        <v>93</v>
      </c>
      <c r="BA21" s="7" t="s">
        <v>93</v>
      </c>
      <c r="BB21" s="7" t="s">
        <v>93</v>
      </c>
      <c r="BC21" t="s">
        <v>93</v>
      </c>
      <c r="BD21" s="7" t="s">
        <v>93</v>
      </c>
      <c r="BE21" s="7" t="s">
        <v>93</v>
      </c>
      <c r="BF21" s="7" t="s">
        <v>93</v>
      </c>
      <c r="BG21" s="7" t="s">
        <v>93</v>
      </c>
      <c r="BH21" s="7" t="s">
        <v>93</v>
      </c>
      <c r="BI21" s="7" t="s">
        <v>93</v>
      </c>
      <c r="BJ21" s="7" t="s">
        <v>93</v>
      </c>
      <c r="BK21" s="7" t="s">
        <v>93</v>
      </c>
      <c r="BL21" s="7" t="s">
        <v>93</v>
      </c>
      <c r="BM21" s="7" t="s">
        <v>93</v>
      </c>
      <c r="BN21" s="7" t="s">
        <v>93</v>
      </c>
      <c r="BO21" s="7" t="s">
        <v>93</v>
      </c>
      <c r="BP21" t="s">
        <v>93</v>
      </c>
      <c r="BQ21" s="7" t="s">
        <v>93</v>
      </c>
      <c r="BR21" s="7" t="s">
        <v>93</v>
      </c>
      <c r="BS21" s="7" t="s">
        <v>93</v>
      </c>
      <c r="BT21" s="7" t="s">
        <v>93</v>
      </c>
      <c r="BU21" s="7" t="s">
        <v>93</v>
      </c>
      <c r="BV21" s="7" t="s">
        <v>93</v>
      </c>
      <c r="BW21" s="7" t="s">
        <v>93</v>
      </c>
      <c r="BX21" s="7" t="s">
        <v>93</v>
      </c>
      <c r="BY21" s="7" t="s">
        <v>93</v>
      </c>
      <c r="BZ21" s="7" t="s">
        <v>93</v>
      </c>
      <c r="CA21" s="7" t="s">
        <v>93</v>
      </c>
      <c r="CB21" s="7" t="s">
        <v>93</v>
      </c>
      <c r="CC21" t="s">
        <v>93</v>
      </c>
      <c r="CD21" s="7" t="s">
        <v>93</v>
      </c>
      <c r="CE21" s="7" t="s">
        <v>93</v>
      </c>
      <c r="CF21" s="7" t="s">
        <v>93</v>
      </c>
      <c r="CG21" s="7" t="s">
        <v>93</v>
      </c>
      <c r="CH21" s="7" t="s">
        <v>93</v>
      </c>
      <c r="CI21" s="7" t="s">
        <v>93</v>
      </c>
      <c r="CJ21" s="7" t="s">
        <v>93</v>
      </c>
      <c r="CK21" s="7" t="s">
        <v>93</v>
      </c>
      <c r="CL21" s="7" t="s">
        <v>93</v>
      </c>
      <c r="CM21" s="7" t="s">
        <v>93</v>
      </c>
      <c r="CN21" s="7" t="s">
        <v>93</v>
      </c>
      <c r="CO21" s="7" t="s">
        <v>93</v>
      </c>
      <c r="CQ21" s="7" t="s">
        <v>93</v>
      </c>
      <c r="CR21" s="7" t="s">
        <v>93</v>
      </c>
      <c r="CS21" s="7" t="s">
        <v>93</v>
      </c>
      <c r="CT21" s="7" t="s">
        <v>93</v>
      </c>
      <c r="CU21" s="7" t="s">
        <v>93</v>
      </c>
      <c r="CV21" s="7" t="s">
        <v>93</v>
      </c>
      <c r="CW21" s="7" t="s">
        <v>93</v>
      </c>
      <c r="CX21" s="7" t="s">
        <v>93</v>
      </c>
      <c r="CY21" s="7" t="s">
        <v>93</v>
      </c>
      <c r="CZ21" s="7" t="s">
        <v>93</v>
      </c>
      <c r="DA21" s="7" t="s">
        <v>93</v>
      </c>
      <c r="DB21" s="7" t="s">
        <v>93</v>
      </c>
      <c r="DD21" s="7" t="s">
        <v>93</v>
      </c>
      <c r="DE21" s="7" t="s">
        <v>93</v>
      </c>
      <c r="DF21" s="7" t="s">
        <v>93</v>
      </c>
      <c r="DG21" s="7" t="s">
        <v>93</v>
      </c>
      <c r="DH21" s="7" t="s">
        <v>93</v>
      </c>
      <c r="DI21" s="7" t="s">
        <v>93</v>
      </c>
      <c r="DJ21" s="7" t="s">
        <v>93</v>
      </c>
      <c r="DK21" s="7" t="s">
        <v>93</v>
      </c>
      <c r="DL21" s="7" t="s">
        <v>93</v>
      </c>
      <c r="DM21" s="7" t="s">
        <v>93</v>
      </c>
      <c r="DN21" s="7" t="s">
        <v>93</v>
      </c>
      <c r="DO21" s="7" t="s">
        <v>93</v>
      </c>
      <c r="DQ21" s="7" t="s">
        <v>93</v>
      </c>
      <c r="DR21" s="7" t="s">
        <v>93</v>
      </c>
      <c r="DS21" s="7" t="s">
        <v>93</v>
      </c>
      <c r="DT21" s="7" t="s">
        <v>93</v>
      </c>
      <c r="DU21" s="7" t="s">
        <v>93</v>
      </c>
      <c r="DV21" s="7" t="s">
        <v>93</v>
      </c>
      <c r="DW21" s="7" t="s">
        <v>93</v>
      </c>
      <c r="DX21" s="7" t="s">
        <v>93</v>
      </c>
      <c r="DY21" s="7" t="s">
        <v>93</v>
      </c>
      <c r="DZ21" s="7" t="s">
        <v>93</v>
      </c>
      <c r="EA21" s="7" t="s">
        <v>93</v>
      </c>
      <c r="EB21" s="7" t="s">
        <v>93</v>
      </c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  <row r="48" spans="8:8" x14ac:dyDescent="0.35">
      <c r="H48" t="s">
        <v>91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EB23"/>
  <sheetViews>
    <sheetView showGridLines="0" zoomScale="70" zoomScaleNormal="70" workbookViewId="0">
      <pane xSplit="2" ySplit="5" topLeftCell="DP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1796875" customWidth="1"/>
    <col min="121" max="121" width="8.81640625" collapsed="1"/>
  </cols>
  <sheetData>
    <row r="1" spans="1:132" x14ac:dyDescent="0.35">
      <c r="DL1" s="37"/>
    </row>
    <row r="2" spans="1:132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3497.2080000000001</v>
      </c>
      <c r="DQ6" s="7">
        <v>2383.1819999999998</v>
      </c>
      <c r="DR6" s="7">
        <v>3853.7980000000002</v>
      </c>
      <c r="DS6" s="7">
        <v>4286.7690000000002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2555.9690000000001</v>
      </c>
      <c r="DQ7" s="9">
        <v>1290.6730000000002</v>
      </c>
      <c r="DR7" s="9">
        <v>2822.826</v>
      </c>
      <c r="DS7" s="9">
        <v>3056.9520000000002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  <c r="DQ8" s="11">
        <v>263.06400000000002</v>
      </c>
      <c r="DR8" s="11">
        <v>1949.8579999999999</v>
      </c>
      <c r="DS8" s="11">
        <v>2164.02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561.77800000000002</v>
      </c>
      <c r="DQ9" s="11">
        <v>475.51100000000002</v>
      </c>
      <c r="DR9" s="11">
        <v>521.20299999999997</v>
      </c>
      <c r="DS9" s="11">
        <v>702.64200000000005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1380.28</v>
      </c>
      <c r="DQ10" s="11">
        <v>34.680999999999997</v>
      </c>
      <c r="DR10" s="11">
        <v>-22.146999999999998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252.00299999999999</v>
      </c>
      <c r="DQ11" s="11">
        <v>202.74700000000001</v>
      </c>
      <c r="DR11" s="11">
        <v>56.024999999999999</v>
      </c>
      <c r="DS11" s="11">
        <v>62.832999999999998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361.90800000000002</v>
      </c>
      <c r="DQ12" s="11">
        <v>314.67</v>
      </c>
      <c r="DR12" s="11">
        <v>317.887</v>
      </c>
      <c r="DS12" s="11">
        <v>127.45699999999999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193.76499999999999</v>
      </c>
      <c r="DQ14" s="9">
        <v>167.73099999999999</v>
      </c>
      <c r="DR14" s="9">
        <v>152.56899999999999</v>
      </c>
      <c r="DS14" s="9">
        <v>155.482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747.47400000000005</v>
      </c>
      <c r="DQ15" s="9">
        <v>924.77800000000002</v>
      </c>
      <c r="DR15" s="9">
        <v>878.40300000000002</v>
      </c>
      <c r="DS15" s="9">
        <v>1074.335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298.60700000000003</v>
      </c>
      <c r="DQ16" s="11">
        <v>310.06599999999997</v>
      </c>
      <c r="DR16" s="11">
        <v>304.67099999999999</v>
      </c>
      <c r="DS16" s="11">
        <v>319.04199999999997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437.69</v>
      </c>
      <c r="DQ17" s="11">
        <v>346.262</v>
      </c>
      <c r="DR17" s="11">
        <v>289.38600000000002</v>
      </c>
      <c r="DS17" s="11">
        <v>439.73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11.177</v>
      </c>
      <c r="DQ19" s="11">
        <v>268.45</v>
      </c>
      <c r="DR19" s="11">
        <v>284.346</v>
      </c>
      <c r="DS19" s="11">
        <v>315.56299999999999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1" spans="1:132" ht="15.5" x14ac:dyDescent="0.35">
      <c r="A21" s="5"/>
      <c r="B21" s="6" t="s">
        <v>87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239.59490000000002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</sheetData>
  <mergeCells count="121"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EB19"/>
  <sheetViews>
    <sheetView showGridLines="0" zoomScale="70" zoomScaleNormal="70" workbookViewId="0">
      <pane xSplit="2" ySplit="5" topLeftCell="DP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90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1629.5150000000001</v>
      </c>
      <c r="DQ6" s="7">
        <v>1208.384</v>
      </c>
      <c r="DR6" s="7">
        <v>1152.568</v>
      </c>
      <c r="DS6" s="7">
        <v>1533.6840000000002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1007.556</v>
      </c>
      <c r="DQ7" s="9">
        <v>836.72799999999995</v>
      </c>
      <c r="DR7" s="9">
        <v>789.42899999999997</v>
      </c>
      <c r="DS7" s="9">
        <v>1115.5050000000001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115.751</v>
      </c>
      <c r="DQ8" s="11">
        <v>102.879</v>
      </c>
      <c r="DR8" s="11">
        <v>371.10899999999998</v>
      </c>
      <c r="DS8" s="11">
        <v>627.05799999999999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139.357</v>
      </c>
      <c r="DQ9" s="11">
        <v>112.008</v>
      </c>
      <c r="DR9" s="11">
        <v>113.348</v>
      </c>
      <c r="DS9" s="11">
        <v>181.089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242.56700000000001</v>
      </c>
      <c r="DQ10" s="11">
        <v>133.983</v>
      </c>
      <c r="DR10" s="11">
        <v>69.076999999999998</v>
      </c>
      <c r="DS10" s="11">
        <v>33.444000000000003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388.68799999999999</v>
      </c>
      <c r="DQ11" s="11">
        <v>311.02999999999997</v>
      </c>
      <c r="DR11" s="11">
        <v>139.721</v>
      </c>
      <c r="DS11" s="11">
        <v>246.63300000000001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37.29</v>
      </c>
      <c r="DQ12" s="11">
        <v>42.63</v>
      </c>
      <c r="DR12" s="11">
        <v>24.843</v>
      </c>
      <c r="DS12" s="11">
        <v>16.716999999999999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10.564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142.68</v>
      </c>
      <c r="DQ14" s="9">
        <v>143.07499999999999</v>
      </c>
      <c r="DR14" s="9">
        <v>139.00399999999999</v>
      </c>
      <c r="DS14" s="9">
        <v>160.52000000000001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479.279</v>
      </c>
      <c r="DQ15" s="9">
        <v>228.58100000000002</v>
      </c>
      <c r="DR15" s="9">
        <v>224.13500000000002</v>
      </c>
      <c r="DS15" s="9">
        <v>257.65899999999999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110.045</v>
      </c>
      <c r="DQ16" s="11">
        <v>111.384</v>
      </c>
      <c r="DR16" s="11">
        <v>97.784000000000006</v>
      </c>
      <c r="DS16" s="11">
        <v>138.696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48.256</v>
      </c>
      <c r="DQ17" s="11">
        <v>57.98</v>
      </c>
      <c r="DR17" s="11">
        <v>59.648000000000003</v>
      </c>
      <c r="DS17" s="11">
        <v>41.792000000000002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76.412000000000006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251.19800000000001</v>
      </c>
      <c r="DQ19" s="11">
        <v>0</v>
      </c>
      <c r="DR19" s="11">
        <v>0</v>
      </c>
      <c r="DS19" s="11">
        <v>0.75900000000000001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D3DF9-46F0-48D8-BF8A-A9D47005AAB5}">
  <ds:schemaRefs>
    <ds:schemaRef ds:uri="http://purl.org/dc/elements/1.1/"/>
    <ds:schemaRef ds:uri="686c763c-6952-472b-b56a-5972e4558c7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302e7c15-7758-4d3b-9e34-78a0419754b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CE0542-3D28-4B8D-82CC-24D216993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2025-04-08T20:47:34Z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</Properties>
</file>