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5/10. Outubro/Site/"/>
    </mc:Choice>
  </mc:AlternateContent>
  <xr:revisionPtr revIDLastSave="24" documentId="14_{7D2C25FC-C72A-4E68-AF73-1F595F96C026}" xr6:coauthVersionLast="47" xr6:coauthVersionMax="47" xr10:uidLastSave="{3A7BEB36-D09B-4626-97FE-1959D6216C8A}"/>
  <bookViews>
    <workbookView xWindow="-110" yWindow="-110" windowWidth="19420" windowHeight="1150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TKU Consolidado" sheetId="6" r:id="rId4"/>
    <sheet name="Volume TKU Norte" sheetId="3" r:id="rId5"/>
    <sheet name="Volume TKU Sul" sheetId="4" r:id="rId6"/>
    <sheet name="Volume TU Consolidado" sheetId="5" r:id="rId7"/>
    <sheet name="Volume TU Norte" sheetId="1" r:id="rId8"/>
    <sheet name="Volume TU Sul" sheetId="2" r:id="rId9"/>
  </sheet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4" i="3"/>
  <c r="V4" i="4"/>
  <c r="V4" i="3"/>
  <c r="Q4" i="3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J4" i="6"/>
  <c r="H4" i="6"/>
  <c r="F20" i="6"/>
</calcChain>
</file>

<file path=xl/sharedStrings.xml><?xml version="1.0" encoding="utf-8"?>
<sst xmlns="http://schemas.openxmlformats.org/spreadsheetml/2006/main" count="1416" uniqueCount="117">
  <si>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</si>
  <si>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</si>
  <si>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</si>
  <si>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</si>
  <si>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</si>
  <si>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</si>
  <si>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</si>
  <si>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</si>
  <si>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</si>
  <si>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</si>
  <si>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</si>
  <si>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</si>
  <si>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</si>
  <si>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</si>
  <si>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</si>
  <si>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</si>
  <si>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</si>
  <si>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</si>
  <si>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</si>
  <si>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</si>
  <si>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</si>
  <si>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</si>
  <si>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</si>
  <si>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</si>
  <si>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</si>
  <si>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</si>
  <si>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</si>
  <si>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</si>
  <si>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</si>
  <si>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</si>
  <si>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</si>
  <si>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</si>
  <si>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</si>
  <si>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</si>
  <si>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</si>
  <si>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</si>
  <si>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</si>
  <si>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</si>
  <si>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</si>
  <si>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</si>
  <si>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</si>
  <si>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</si>
  <si>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</si>
  <si>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</si>
  <si>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</si>
  <si>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</si>
  <si>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</si>
  <si>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</si>
  <si>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</si>
  <si>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</si>
  <si>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</si>
  <si>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</si>
  <si>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</si>
  <si>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</si>
  <si>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</si>
  <si>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</si>
  <si>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</si>
  <si>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</si>
  <si>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</si>
  <si>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</si>
  <si>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</si>
  <si>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</si>
  <si>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</si>
  <si>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</si>
  <si>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</si>
  <si>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</si>
  <si>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</si>
  <si>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</si>
  <si>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</si>
  <si>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</si>
  <si>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</si>
  <si>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</si>
  <si>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</si>
  <si>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</si>
  <si>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</si>
  <si>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</si>
  <si>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</si>
  <si>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</si>
  <si>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</si>
  <si>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</si>
  <si>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</si>
  <si>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</si>
  <si>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</si>
  <si>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</si>
  <si>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</si>
  <si>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</si>
  <si>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</si>
  <si>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</si>
  <si>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</si>
  <si>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</si>
  <si>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</si>
  <si>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</si>
  <si>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</si>
  <si>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</si>
  <si>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</si>
  <si>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</si>
  <si>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</si>
  <si>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</si>
  <si>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</si>
  <si>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</si>
  <si>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</si>
  <si>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</si>
  <si>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</si>
  <si>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</si>
  <si>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</si>
  <si>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TKU RI | </t>
    </r>
    <r>
      <rPr>
        <b/>
        <sz val="18"/>
        <color theme="0" tint="-0.34998626667073579"/>
        <rFont val="Arial"/>
        <family val="2"/>
      </rPr>
      <t>Consolidado</t>
    </r>
  </si>
  <si>
    <t>Transporte Ferro (TKU MM)</t>
  </si>
  <si>
    <t>Produtos Agrícolas</t>
  </si>
  <si>
    <t>-</t>
  </si>
  <si>
    <t>Produtos Industriais</t>
  </si>
  <si>
    <r>
      <t xml:space="preserve">Volume TKU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</si>
  <si>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TKU RI | </t>
    </r>
    <r>
      <rPr>
        <b/>
        <sz val="18"/>
        <color theme="0" tint="-0.34998626667073579"/>
        <rFont val="Arial"/>
        <family val="2"/>
      </rPr>
      <t>Sul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</si>
  <si>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Consolidado</t>
    </r>
  </si>
  <si>
    <t>Transporte Ferro (TU Mil)</t>
  </si>
  <si>
    <t>Solução Logística</t>
  </si>
  <si>
    <r>
      <t xml:space="preserve">Volume TU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</si>
  <si>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Sul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</si>
</sst>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8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5" fontId="8" fillId="0" borderId="1" xfId="0" applyNumberFormat="1" applyFont="1" applyBorder="1"/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165" fontId="7" fillId="3" borderId="1" xfId="0" quotePrefix="1" applyNumberFormat="1" applyFont="1" applyFill="1" applyBorder="1"/>
    <xf numFmtId="0" fontId="0" fillId="0" borderId="0" xfId="0" quotePrefix="1"/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166" fontId="0" fillId="0" borderId="0" xfId="0" applyNumberFormat="1"/>
    <xf numFmtId="14" fontId="5" fillId="0" borderId="0" xfId="0" applyNumberFormat="1" applyFont="1"/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/>
    <xf numFmtId="165" fontId="7" fillId="0" borderId="1" xfId="0" applyNumberFormat="1" applyFont="1" applyBorder="1"/>
    <xf numFmtId="0" fontId="7" fillId="0" borderId="1" xfId="0" applyFont="1" applyBorder="1"/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DE1" activePane="topRight" state="frozen"/>
      <selection activeCell="DE25" sqref="DE25"/>
      <selection pane="topRight" activeCell="DE25" sqref="DE25"/>
    </sheetView>
  </sheetViews>
  <sheetFormatPr defaultColWidth="9.1796875" defaultRowHeight="10" outlineLevelCol="2" x14ac:dyDescent="0.2"/>
  <cols>
    <col min="1" max="1" width="31.81640625" style="12" customWidth="1"/>
    <col min="2" max="2" width="26.1796875" style="12" bestFit="1" customWidth="1"/>
    <col min="3" max="3" width="39.81640625" style="12" bestFit="1" customWidth="1"/>
    <col min="4" max="4" width="12.81640625" style="12" hidden="1" customWidth="1" outlineLevel="1"/>
    <col min="5" max="5" width="12" style="12" hidden="1" customWidth="1" outlineLevel="1"/>
    <col min="6" max="6" width="12.1796875" style="12" hidden="1" customWidth="1" outlineLevel="1"/>
    <col min="7" max="12" width="12" style="12" hidden="1" customWidth="1" outlineLevel="1"/>
    <col min="13" max="13" width="12.1796875" style="12" hidden="1" customWidth="1" outlineLevel="1"/>
    <col min="14" max="14" width="12" style="12" hidden="1" customWidth="1" outlineLevel="1"/>
    <col min="15" max="16" width="12.54296875" style="12" hidden="1" customWidth="1" outlineLevel="1"/>
    <col min="17" max="17" width="12.81640625" style="12" hidden="1" customWidth="1" outlineLevel="1"/>
    <col min="18" max="18" width="12" style="12" hidden="1" customWidth="1" outlineLevel="1"/>
    <col min="19" max="19" width="12.1796875" style="12" hidden="1" customWidth="1" outlineLevel="1"/>
    <col min="20" max="25" width="12" style="12" hidden="1" customWidth="1" outlineLevel="1"/>
    <col min="26" max="26" width="12.1796875" style="12" hidden="1" customWidth="1" outlineLevel="1"/>
    <col min="27" max="27" width="12" style="12" hidden="1" customWidth="1" outlineLevel="1"/>
    <col min="28" max="29" width="12.54296875" style="12" hidden="1" customWidth="1" outlineLevel="1"/>
    <col min="30" max="30" width="12.81640625" style="12" hidden="1" customWidth="1" outlineLevel="1"/>
    <col min="31" max="31" width="12" style="12" hidden="1" customWidth="1" outlineLevel="1"/>
    <col min="32" max="32" width="12.1796875" style="12" hidden="1" customWidth="1" outlineLevel="1"/>
    <col min="33" max="38" width="12" style="12" hidden="1" customWidth="1" outlineLevel="1"/>
    <col min="39" max="39" width="12.1796875" style="12" hidden="1" customWidth="1" outlineLevel="1"/>
    <col min="40" max="40" width="12" style="12" hidden="1" customWidth="1" outlineLevel="1"/>
    <col min="41" max="42" width="12.54296875" style="12" hidden="1" customWidth="1" outlineLevel="1"/>
    <col min="43" max="43" width="12.81640625" style="12" hidden="1" customWidth="1" outlineLevel="1"/>
    <col min="44" max="44" width="12" style="12" hidden="1" customWidth="1" outlineLevel="1"/>
    <col min="45" max="45" width="12.1796875" style="12" hidden="1" customWidth="1" outlineLevel="1"/>
    <col min="46" max="51" width="12" style="12" hidden="1" customWidth="1" outlineLevel="1"/>
    <col min="52" max="52" width="12.1796875" style="12" hidden="1" customWidth="1" outlineLevel="1"/>
    <col min="53" max="53" width="12" style="12" hidden="1" customWidth="1" outlineLevel="1"/>
    <col min="54" max="55" width="12.54296875" style="12" hidden="1" customWidth="1" outlineLevel="1"/>
    <col min="56" max="56" width="13.81640625" style="12" hidden="1" customWidth="1" outlineLevel="1"/>
    <col min="57" max="57" width="12" style="12" hidden="1" customWidth="1" outlineLevel="1"/>
    <col min="58" max="58" width="12.81640625" style="12" hidden="1" customWidth="1" outlineLevel="1"/>
    <col min="59" max="68" width="12" style="12" hidden="1" customWidth="1" outlineLevel="1"/>
    <col min="69" max="69" width="12.81640625" style="12" hidden="1" customWidth="1" outlineLevel="1"/>
    <col min="70" max="81" width="12" style="12" hidden="1" customWidth="1" outlineLevel="1"/>
    <col min="82" max="95" width="12.81640625" style="12" hidden="1" customWidth="1" outlineLevel="1"/>
    <col min="96" max="107" width="12" style="12" hidden="1" customWidth="1" outlineLevel="1"/>
    <col min="108" max="108" width="12.81640625" style="12" hidden="1" customWidth="1" outlineLevel="2"/>
    <col min="109" max="109" width="12" style="12" bestFit="1" customWidth="1" collapsed="1"/>
    <col min="110" max="120" width="12" style="12" bestFit="1" customWidth="1"/>
    <col min="121" max="16384" width="9.1796875" style="12"/>
  </cols>
  <sheetData>
    <row r="1" spans="1:120" ht="12" customHeight="1" x14ac:dyDescent="0.35">
      <c r="A1" s="34" t="s">
        <v>0</v>
      </c>
      <c r="B1" s="30" t="s">
        <v>1</v>
      </c>
      <c r="CH1"/>
    </row>
    <row r="2" spans="1:120" ht="12" customHeight="1" x14ac:dyDescent="0.35">
      <c r="A2" s="33" t="s">
        <v>2</v>
      </c>
      <c r="B2" s="29" t="s">
        <v>3</v>
      </c>
      <c r="CH2"/>
    </row>
    <row r="3" spans="1:120" ht="12" customHeight="1" x14ac:dyDescent="0.35">
      <c r="A3" s="33" t="s">
        <v>4</v>
      </c>
      <c r="B3" s="29" t="s">
        <v>5</v>
      </c>
      <c r="CH3"/>
    </row>
    <row r="4" spans="1:120" ht="12" customHeight="1" x14ac:dyDescent="0.35">
      <c r="A4" s="33" t="s">
        <v>6</v>
      </c>
      <c r="B4" s="29" t="s">
        <v>7</v>
      </c>
      <c r="CH4"/>
    </row>
    <row r="5" spans="1:120" ht="12" customHeight="1" x14ac:dyDescent="0.3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35">
      <c r="A6" s="33" t="s">
        <v>11</v>
      </c>
      <c r="B6" s="29" t="s">
        <v>12</v>
      </c>
      <c r="CH6"/>
    </row>
    <row r="7" spans="1:120" ht="12" customHeight="1" x14ac:dyDescent="0.35">
      <c r="A7" s="33" t="s">
        <v>13</v>
      </c>
      <c r="B7" s="29" t="s">
        <v>14</v>
      </c>
      <c r="C7" s="29">
        <v>924</v>
      </c>
      <c r="CH7"/>
    </row>
    <row r="8" spans="1:120" ht="12" customHeight="1" x14ac:dyDescent="0.35">
      <c r="A8" s="33" t="s">
        <v>15</v>
      </c>
      <c r="B8" s="29" t="s">
        <v>16</v>
      </c>
      <c r="CH8"/>
    </row>
    <row r="9" spans="1:120" ht="12" customHeight="1" x14ac:dyDescent="0.35">
      <c r="A9" s="33" t="s">
        <v>17</v>
      </c>
      <c r="B9" s="29" t="s">
        <v>18</v>
      </c>
      <c r="CH9"/>
    </row>
    <row r="10" spans="1:120" ht="12" customHeight="1" x14ac:dyDescent="0.35">
      <c r="A10" s="33" t="s">
        <v>19</v>
      </c>
      <c r="B10" s="29" t="s">
        <v>20</v>
      </c>
      <c r="CH10"/>
    </row>
    <row r="11" spans="1:120" ht="12" customHeight="1" x14ac:dyDescent="0.35">
      <c r="A11" s="33" t="s">
        <v>21</v>
      </c>
      <c r="B11" s="29" t="s">
        <v>22</v>
      </c>
      <c r="CF11"/>
      <c r="CG11"/>
      <c r="CH11"/>
    </row>
    <row r="12" spans="1:120" ht="12" customHeight="1" x14ac:dyDescent="0.3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3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10867241918</v>
      </c>
      <c r="DE16" s="19">
        <v>4778826380</v>
      </c>
      <c r="DF16" s="19">
        <v>6088415538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786048677</v>
      </c>
      <c r="DE17" s="22">
        <v>410768795</v>
      </c>
      <c r="DF17" s="22">
        <v>375279882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651236918</v>
      </c>
      <c r="DE18" s="22">
        <v>317216858</v>
      </c>
      <c r="DF18" s="22">
        <v>334020060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903146490</v>
      </c>
      <c r="DE19" s="22">
        <v>528478853</v>
      </c>
      <c r="DF19" s="22">
        <v>374667637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6969108316</v>
      </c>
      <c r="DE20" s="22">
        <v>2749255481</v>
      </c>
      <c r="DF20" s="22">
        <v>4219852835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1469219836</v>
      </c>
      <c r="DE22" s="13">
        <v>656808790</v>
      </c>
      <c r="DF22" s="13">
        <v>812411046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1051145977</v>
      </c>
      <c r="DE25" s="13">
        <v>1050307111</v>
      </c>
      <c r="DF25" s="13">
        <v>838866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4299524580</v>
      </c>
      <c r="DE26" s="13">
        <v>960443839</v>
      </c>
      <c r="DF26" s="13">
        <v>3339080741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149217923</v>
      </c>
      <c r="DE27" s="13">
        <v>81695741</v>
      </c>
      <c r="DF27" s="13">
        <v>67522182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494502417</v>
      </c>
      <c r="DE29" s="22">
        <v>234244334</v>
      </c>
      <c r="DF29" s="22">
        <v>260258083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373723563</v>
      </c>
      <c r="DE32" s="13">
        <v>174073264</v>
      </c>
      <c r="DF32" s="13">
        <v>199650299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68995447</v>
      </c>
      <c r="DE33" s="13">
        <v>35002602</v>
      </c>
      <c r="DF33" s="13">
        <v>33992845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31235004</v>
      </c>
      <c r="DE34" s="13">
        <v>15002216</v>
      </c>
      <c r="DF34" s="13">
        <v>16232788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52229</v>
      </c>
      <c r="DE35" s="13">
        <v>32886</v>
      </c>
      <c r="DF35" s="13">
        <v>19343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20438613</v>
      </c>
      <c r="DE36" s="13">
        <v>10075805</v>
      </c>
      <c r="DF36" s="13">
        <v>10362808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1063199098</v>
      </c>
      <c r="DE40" s="22">
        <v>538862058</v>
      </c>
      <c r="DF40" s="22">
        <v>524337040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2</v>
      </c>
      <c r="DE41" s="22">
        <v>1</v>
      </c>
      <c r="DF41" s="22">
        <v>1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8704164065</v>
      </c>
      <c r="DE42" s="19">
        <v>3707225035</v>
      </c>
      <c r="DF42" s="19">
        <v>4996939030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399631755</v>
      </c>
      <c r="DE43" s="22">
        <v>206716636</v>
      </c>
      <c r="DF43" s="22">
        <v>192915119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477568465</v>
      </c>
      <c r="DE44" s="22">
        <v>228071370</v>
      </c>
      <c r="DF44" s="22">
        <v>249497095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861607449</v>
      </c>
      <c r="DE45" s="22">
        <v>506319112</v>
      </c>
      <c r="DF45" s="22">
        <v>355288337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5839605981</v>
      </c>
      <c r="DE46" s="22">
        <v>2206857689</v>
      </c>
      <c r="DF46" s="22">
        <v>3632748292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1350994772</v>
      </c>
      <c r="DE48" s="13">
        <v>605019698</v>
      </c>
      <c r="DF48" s="13">
        <v>745975074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3686600680</v>
      </c>
      <c r="DE52" s="13">
        <v>783703011</v>
      </c>
      <c r="DF52" s="13">
        <v>2902897669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336132898</v>
      </c>
      <c r="DE55" s="22">
        <v>157052974</v>
      </c>
      <c r="DF55" s="22">
        <v>179079924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336075337</v>
      </c>
      <c r="DE58" s="13">
        <v>156995413</v>
      </c>
      <c r="DF58" s="13">
        <v>179079924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789617515</v>
      </c>
      <c r="DE66" s="22">
        <v>402207253</v>
      </c>
      <c r="DF66" s="22">
        <v>387410262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2</v>
      </c>
      <c r="DE67" s="22">
        <v>1</v>
      </c>
      <c r="DF67" s="22">
        <v>1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2163077853</v>
      </c>
      <c r="DE68" s="19">
        <v>1071601345</v>
      </c>
      <c r="DF68" s="19">
        <v>1091476508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386416922</v>
      </c>
      <c r="DE69" s="22">
        <v>204052159</v>
      </c>
      <c r="DF69" s="22">
        <v>182364763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173668453</v>
      </c>
      <c r="DE70" s="22">
        <v>89145488</v>
      </c>
      <c r="DF70" s="22">
        <v>84522965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41539041</v>
      </c>
      <c r="DE71" s="22">
        <v>22159741</v>
      </c>
      <c r="DF71" s="22">
        <v>19379300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1129502335</v>
      </c>
      <c r="DE72" s="22">
        <v>542397792</v>
      </c>
      <c r="DF72" s="22">
        <v>587104543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118225064</v>
      </c>
      <c r="DE74" s="13">
        <v>51789092</v>
      </c>
      <c r="DF74" s="13">
        <v>66435972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249135448</v>
      </c>
      <c r="DE77" s="13">
        <v>232172131</v>
      </c>
      <c r="DF77" s="13">
        <v>16963317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612923900</v>
      </c>
      <c r="DE78" s="13">
        <v>176740828</v>
      </c>
      <c r="DF78" s="13">
        <v>436183072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149217923</v>
      </c>
      <c r="DE79" s="13">
        <v>81695741</v>
      </c>
      <c r="DF79" s="13">
        <v>67522182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158369519</v>
      </c>
      <c r="DE81" s="22">
        <v>77191360</v>
      </c>
      <c r="DF81" s="22">
        <v>81178159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37648226</v>
      </c>
      <c r="DE84" s="13">
        <v>17077851</v>
      </c>
      <c r="DF84" s="13">
        <v>20570375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68995447</v>
      </c>
      <c r="DE85" s="13">
        <v>35002602</v>
      </c>
      <c r="DF85" s="13">
        <v>33992845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31235004</v>
      </c>
      <c r="DE86" s="13">
        <v>15002216</v>
      </c>
      <c r="DF86" s="13">
        <v>16232788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52229</v>
      </c>
      <c r="DE87" s="13">
        <v>32886</v>
      </c>
      <c r="DF87" s="13">
        <v>19343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20438613</v>
      </c>
      <c r="DE88" s="13">
        <v>10075805</v>
      </c>
      <c r="DF88" s="13">
        <v>10362808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273581583</v>
      </c>
      <c r="DE92" s="22">
        <v>136654805</v>
      </c>
      <c r="DF92" s="22">
        <v>136926778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224250489</v>
      </c>
      <c r="DE95" s="22">
        <v>112410402</v>
      </c>
      <c r="DF95" s="22">
        <v>111840087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8085950</v>
      </c>
      <c r="DE96" s="22">
        <v>6962452</v>
      </c>
      <c r="DF96" s="22">
        <v>1123498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99819581</v>
      </c>
      <c r="DE97" s="22">
        <v>67489523</v>
      </c>
      <c r="DF97" s="22">
        <v>32330058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790816648</v>
      </c>
      <c r="DE98" s="22">
        <v>145019814</v>
      </c>
      <c r="DF98" s="22">
        <v>645796834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64395198</v>
      </c>
      <c r="DE100" s="13">
        <v>11955852</v>
      </c>
      <c r="DF100" s="13">
        <v>52439346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634944071</v>
      </c>
      <c r="DE104" s="13">
        <v>40675088</v>
      </c>
      <c r="DF104" s="13">
        <v>594268983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CY1" activePane="topRight" state="frozen"/>
      <selection activeCell="DE25" sqref="DE25"/>
      <selection pane="topRight" activeCell="DE25" sqref="DE25"/>
    </sheetView>
  </sheetViews>
  <sheetFormatPr defaultColWidth="9.1796875" defaultRowHeight="10" outlineLevelCol="1" x14ac:dyDescent="0.2"/>
  <cols>
    <col min="1" max="1" width="32.54296875" style="12" customWidth="1"/>
    <col min="2" max="3" width="20.81640625" style="12" customWidth="1"/>
    <col min="4" max="56" width="9.81640625" style="12" hidden="1" customWidth="1" outlineLevel="1"/>
    <col min="57" max="58" width="9.1796875" style="12" hidden="1" customWidth="1" outlineLevel="1"/>
    <col min="59" max="68" width="9" style="13" hidden="1" customWidth="1" outlineLevel="1"/>
    <col min="69" max="69" width="9.81640625" style="12" hidden="1" customWidth="1" outlineLevel="1"/>
    <col min="70" max="74" width="9.1796875" style="12" hidden="1" customWidth="1" outlineLevel="1"/>
    <col min="75" max="75" width="9" style="12" hidden="1" customWidth="1" outlineLevel="1"/>
    <col min="76" max="81" width="9.1796875" style="12" hidden="1" customWidth="1" outlineLevel="1"/>
    <col min="82" max="82" width="9.81640625" style="12" hidden="1" customWidth="1" outlineLevel="1"/>
    <col min="83" max="94" width="9.1796875" style="12" hidden="1" customWidth="1" outlineLevel="1"/>
    <col min="95" max="95" width="9.81640625" style="12" hidden="1" customWidth="1" outlineLevel="1"/>
    <col min="96" max="107" width="0" style="12" hidden="1" customWidth="1" outlineLevel="1"/>
    <col min="108" max="108" width="9.81640625" style="12" hidden="1" customWidth="1" outlineLevel="1"/>
    <col min="109" max="109" width="9.1796875" style="12" collapsed="1"/>
    <col min="110" max="16384" width="9.1796875" style="12"/>
  </cols>
  <sheetData>
    <row r="1" spans="1:120" ht="12" customHeight="1" x14ac:dyDescent="0.3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3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3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3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3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3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3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3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3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3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3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3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3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9967289</v>
      </c>
      <c r="DE16" s="19">
        <v>4517146</v>
      </c>
      <c r="DF16" s="19">
        <v>5450143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1160302</v>
      </c>
      <c r="DE17" s="22">
        <v>614844</v>
      </c>
      <c r="DF17" s="22">
        <v>545458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611866</v>
      </c>
      <c r="DE18" s="22">
        <v>303602</v>
      </c>
      <c r="DF18" s="22">
        <v>308264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609421</v>
      </c>
      <c r="DE19" s="22">
        <v>357891</v>
      </c>
      <c r="DF19" s="22">
        <v>251530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5503978</v>
      </c>
      <c r="DE20" s="22">
        <v>2217038</v>
      </c>
      <c r="DF20" s="22">
        <v>3286940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1126357</v>
      </c>
      <c r="DE22" s="13">
        <v>507379</v>
      </c>
      <c r="DF22" s="13">
        <v>618978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845653</v>
      </c>
      <c r="DE25" s="13">
        <v>833572</v>
      </c>
      <c r="DF25" s="13">
        <v>12081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3323992</v>
      </c>
      <c r="DE26" s="13">
        <v>759173</v>
      </c>
      <c r="DF26" s="13">
        <v>2564819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207976</v>
      </c>
      <c r="DE27" s="13">
        <v>116914</v>
      </c>
      <c r="DF27" s="13">
        <v>91062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1069824</v>
      </c>
      <c r="DE29" s="22">
        <v>515987</v>
      </c>
      <c r="DF29" s="22">
        <v>553837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452692</v>
      </c>
      <c r="DE32" s="13">
        <v>210628</v>
      </c>
      <c r="DF32" s="13">
        <v>242064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139123</v>
      </c>
      <c r="DE33" s="13">
        <v>70105</v>
      </c>
      <c r="DF33" s="13">
        <v>69018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35088</v>
      </c>
      <c r="DE34" s="13">
        <v>16853</v>
      </c>
      <c r="DF34" s="13">
        <v>18235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269</v>
      </c>
      <c r="DE35" s="13">
        <v>169</v>
      </c>
      <c r="DF35" s="13">
        <v>100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442624</v>
      </c>
      <c r="DE36" s="13">
        <v>218204</v>
      </c>
      <c r="DF36" s="13">
        <v>224420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1011898</v>
      </c>
      <c r="DE40" s="22">
        <v>507784</v>
      </c>
      <c r="DF40" s="22">
        <v>504114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6196308</v>
      </c>
      <c r="DE42" s="19">
        <v>2653851</v>
      </c>
      <c r="DF42" s="19">
        <v>3542457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548793</v>
      </c>
      <c r="DE43" s="22">
        <v>291177</v>
      </c>
      <c r="DF43" s="22">
        <v>257616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318483</v>
      </c>
      <c r="DE44" s="22">
        <v>152702</v>
      </c>
      <c r="DF44" s="22">
        <v>165781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544723</v>
      </c>
      <c r="DE45" s="22">
        <v>322253</v>
      </c>
      <c r="DF45" s="22">
        <v>222470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3805726</v>
      </c>
      <c r="DE46" s="22">
        <v>1405083</v>
      </c>
      <c r="DF46" s="22">
        <v>2400643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864111</v>
      </c>
      <c r="DE48" s="13">
        <v>388487</v>
      </c>
      <c r="DF48" s="13">
        <v>475624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2427241</v>
      </c>
      <c r="DE52" s="13">
        <v>492229</v>
      </c>
      <c r="DF52" s="13">
        <v>1935012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371312</v>
      </c>
      <c r="DE55" s="22">
        <v>173728</v>
      </c>
      <c r="DF55" s="22">
        <v>197584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371284</v>
      </c>
      <c r="DE58" s="13">
        <v>173700</v>
      </c>
      <c r="DF58" s="13">
        <v>197584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607271</v>
      </c>
      <c r="DE66" s="22">
        <v>308908</v>
      </c>
      <c r="DF66" s="22">
        <v>298363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3770981</v>
      </c>
      <c r="DE68" s="19">
        <v>1863295</v>
      </c>
      <c r="DF68" s="19">
        <v>1907686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611509</v>
      </c>
      <c r="DE69" s="22">
        <v>323667</v>
      </c>
      <c r="DF69" s="22">
        <v>287842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293383</v>
      </c>
      <c r="DE70" s="22">
        <v>150900</v>
      </c>
      <c r="DF70" s="22">
        <v>142483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64698</v>
      </c>
      <c r="DE71" s="22">
        <v>35638</v>
      </c>
      <c r="DF71" s="22">
        <v>29060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1698252</v>
      </c>
      <c r="DE72" s="22">
        <v>811955</v>
      </c>
      <c r="DF72" s="22">
        <v>886297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262246</v>
      </c>
      <c r="DE74" s="13">
        <v>118892</v>
      </c>
      <c r="DF74" s="13">
        <v>143354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331279</v>
      </c>
      <c r="DE77" s="13">
        <v>309205</v>
      </c>
      <c r="DF77" s="13">
        <v>22074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896751</v>
      </c>
      <c r="DE78" s="13">
        <v>266944</v>
      </c>
      <c r="DF78" s="13">
        <v>629807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207976</v>
      </c>
      <c r="DE79" s="13">
        <v>116914</v>
      </c>
      <c r="DF79" s="13">
        <v>91062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698512</v>
      </c>
      <c r="DE81" s="22">
        <v>342259</v>
      </c>
      <c r="DF81" s="22">
        <v>356253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81408</v>
      </c>
      <c r="DE84" s="13">
        <v>36928</v>
      </c>
      <c r="DF84" s="13">
        <v>44480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139123</v>
      </c>
      <c r="DE85" s="13">
        <v>70105</v>
      </c>
      <c r="DF85" s="13">
        <v>69018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35088</v>
      </c>
      <c r="DE86" s="13">
        <v>16853</v>
      </c>
      <c r="DF86" s="13">
        <v>18235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269</v>
      </c>
      <c r="DE87" s="13">
        <v>169</v>
      </c>
      <c r="DF87" s="13">
        <v>100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442624</v>
      </c>
      <c r="DE88" s="13">
        <v>218204</v>
      </c>
      <c r="DF88" s="13">
        <v>224420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404627</v>
      </c>
      <c r="DE92" s="22">
        <v>198876</v>
      </c>
      <c r="DF92" s="22">
        <v>205751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249892</v>
      </c>
      <c r="DE95" s="22">
        <v>124905</v>
      </c>
      <c r="DF95" s="22">
        <v>124987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5331</v>
      </c>
      <c r="DE96" s="22">
        <v>4590</v>
      </c>
      <c r="DF96" s="22">
        <v>741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83329</v>
      </c>
      <c r="DE97" s="22">
        <v>56356</v>
      </c>
      <c r="DF97" s="22">
        <v>26973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679505</v>
      </c>
      <c r="DE98" s="22">
        <v>129649</v>
      </c>
      <c r="DF98" s="22">
        <v>549856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53726</v>
      </c>
      <c r="DE100" s="13">
        <v>9944</v>
      </c>
      <c r="DF100" s="13">
        <v>43782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548166</v>
      </c>
      <c r="DE104" s="13">
        <v>41331</v>
      </c>
      <c r="DF104" s="13">
        <v>506835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activeCell="DE25" sqref="DE25"/>
      <selection pane="bottomLeft" activeCell="DE25" sqref="DE25"/>
      <selection pane="bottomRight" activeCell="DE25" sqref="DE25"/>
    </sheetView>
  </sheetViews>
  <sheetFormatPr defaultColWidth="9.1796875" defaultRowHeight="10" outlineLevelCol="1" x14ac:dyDescent="0.2"/>
  <cols>
    <col min="1" max="1" width="35.81640625" style="12" customWidth="1"/>
    <col min="2" max="2" width="45.1796875" style="12" customWidth="1"/>
    <col min="3" max="14" width="9.81640625" style="12" hidden="1" customWidth="1" outlineLevel="1"/>
    <col min="15" max="15" width="10.1796875" style="12" hidden="1" customWidth="1" outlineLevel="1"/>
    <col min="16" max="48" width="9.81640625" style="12" hidden="1" customWidth="1" outlineLevel="1"/>
    <col min="49" max="54" width="12.81640625" style="12" hidden="1" customWidth="1" outlineLevel="1"/>
    <col min="55" max="64" width="9.1796875" style="12" hidden="1" customWidth="1" outlineLevel="1"/>
    <col min="65" max="66" width="10" style="12" hidden="1" customWidth="1" outlineLevel="1"/>
    <col min="67" max="67" width="9.81640625" style="12" hidden="1" customWidth="1" outlineLevel="1"/>
    <col min="68" max="79" width="9.1796875" style="12" hidden="1" customWidth="1" outlineLevel="1"/>
    <col min="80" max="80" width="9.81640625" style="12" hidden="1" customWidth="1" outlineLevel="1"/>
    <col min="81" max="92" width="9.1796875" style="12" hidden="1" customWidth="1" outlineLevel="1"/>
    <col min="93" max="93" width="9.81640625" style="12" hidden="1" customWidth="1" outlineLevel="1"/>
    <col min="94" max="105" width="9.1796875" style="12" hidden="1" customWidth="1" outlineLevel="1"/>
    <col min="106" max="106" width="9.81640625" style="12" hidden="1" customWidth="1" outlineLevel="1"/>
    <col min="107" max="107" width="9.1796875" style="12" collapsed="1"/>
    <col min="108" max="16384" width="9.1796875" style="12"/>
  </cols>
  <sheetData>
    <row r="1" spans="1:118" ht="12" customHeight="1" x14ac:dyDescent="0.35">
      <c r="A1" s="34" t="s">
        <v>0</v>
      </c>
      <c r="B1" s="30" t="s">
        <v>94</v>
      </c>
    </row>
    <row r="2" spans="1:118" ht="12" customHeight="1" x14ac:dyDescent="0.35">
      <c r="A2" s="33" t="s">
        <v>2</v>
      </c>
      <c r="B2" s="29" t="s">
        <v>95</v>
      </c>
    </row>
    <row r="3" spans="1:118" ht="12" customHeight="1" x14ac:dyDescent="0.35">
      <c r="A3" s="33" t="s">
        <v>96</v>
      </c>
      <c r="B3" s="29" t="s">
        <v>5</v>
      </c>
    </row>
    <row r="4" spans="1:118" ht="12" customHeight="1" x14ac:dyDescent="0.35">
      <c r="A4" s="33" t="s">
        <v>97</v>
      </c>
      <c r="B4" s="29" t="s">
        <v>98</v>
      </c>
    </row>
    <row r="5" spans="1:118" ht="12" customHeight="1" x14ac:dyDescent="0.35">
      <c r="A5" s="33" t="s">
        <v>99</v>
      </c>
      <c r="B5" s="29" t="s">
        <v>100</v>
      </c>
    </row>
    <row r="6" spans="1:118" ht="12" customHeight="1" x14ac:dyDescent="0.35">
      <c r="A6" s="33" t="s">
        <v>101</v>
      </c>
      <c r="B6" s="29" t="s">
        <v>102</v>
      </c>
    </row>
    <row r="7" spans="1:118" ht="12" customHeight="1" x14ac:dyDescent="0.3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3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3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3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987871.86399999971</v>
      </c>
      <c r="DC17" s="13">
        <v>503624.70299999975</v>
      </c>
      <c r="DD17" s="13">
        <v>484247.16099999996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>
    <tabColor theme="3" tint="0.59999389629810485"/>
  </sheetPr>
  <dimension ref="A2:EB40"/>
  <sheetViews>
    <sheetView showGridLines="0" tabSelected="1" zoomScaleNormal="100" workbookViewId="0">
      <pane xSplit="2" ySplit="5" topLeftCell="DX6" activePane="bottomRight" state="frozen"/>
      <selection pane="topRight" activeCell="N4" sqref="N4:N17"/>
      <selection pane="bottomLeft" activeCell="N4" sqref="N4:N17"/>
      <selection pane="bottomRight"/>
    </sheetView>
  </sheetViews>
  <sheetFormatPr defaultRowHeight="14.5" x14ac:dyDescent="0.35"/>
  <cols>
    <col min="2" max="2" width="4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11" max="111" width="10.453125" bestFit="1" customWidth="1"/>
    <col min="120" max="120" width="2.81640625" customWidth="1"/>
    <col min="121" max="121" width="8.81640625" collapsed="1"/>
  </cols>
  <sheetData>
    <row r="2" spans="1:132" ht="23" x14ac:dyDescent="0.5">
      <c r="B2" s="1" t="s">
        <v>105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</row>
    <row r="3" spans="1:132" ht="15.5" x14ac:dyDescent="0.35">
      <c r="B3" s="5"/>
      <c r="D3" s="5"/>
      <c r="E3" s="5"/>
      <c r="F3" s="41">
        <v>45566</v>
      </c>
      <c r="G3" s="5"/>
      <c r="H3" s="5"/>
      <c r="I3" s="41">
        <v>45200</v>
      </c>
      <c r="J3" s="5"/>
      <c r="K3" s="5"/>
      <c r="L3" s="5"/>
      <c r="M3" s="41">
        <v>45566</v>
      </c>
      <c r="N3" s="5"/>
      <c r="O3" s="5"/>
      <c r="P3" s="41">
        <v>45200</v>
      </c>
      <c r="Q3" s="5"/>
      <c r="R3" s="5"/>
      <c r="S3" s="5"/>
      <c r="T3" s="41">
        <v>45566</v>
      </c>
      <c r="U3" s="5"/>
      <c r="V3" s="5"/>
      <c r="W3" s="41">
        <v>45200</v>
      </c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</row>
    <row r="4" spans="1:132" ht="14.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f>(F4/G4-1)</f>
        <v>-7.3008172205080157E-4</v>
      </c>
      <c r="I4" s="46">
        <v>42522</v>
      </c>
      <c r="J4" s="46">
        <f>(F4/I4-1)</f>
        <v>-2.1635859084708775E-3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106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C6">
        <v>0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1325.5164280000001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 t="s">
        <v>108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8.183541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C15">
        <v>0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0</v>
      </c>
      <c r="EB16" s="11">
        <v>0</v>
      </c>
    </row>
    <row r="17" spans="2:132" ht="15.5" x14ac:dyDescent="0.35">
      <c r="B17" s="10" t="s">
        <v>74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399.62039399999998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0</v>
      </c>
      <c r="EB17" s="11">
        <v>0</v>
      </c>
    </row>
    <row r="18" spans="2:132" ht="15.5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0</v>
      </c>
      <c r="EB18" s="11">
        <v>0</v>
      </c>
    </row>
    <row r="19" spans="2:132" ht="15.5" x14ac:dyDescent="0.35">
      <c r="B19" s="10" t="s">
        <v>82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0</v>
      </c>
      <c r="EB19" s="11">
        <v>0</v>
      </c>
    </row>
    <row r="20" spans="2:132" x14ac:dyDescent="0.35">
      <c r="F20" s="40">
        <f>F4</f>
        <v>42430</v>
      </c>
      <c r="H20" t="str">
        <f>IFERROR(IF(((F20/G20)-1)&gt;100%,"&gt;100%",(F20/G20)-1), "-")</f>
        <v>-</v>
      </c>
    </row>
    <row r="21" spans="2:132" x14ac:dyDescent="0.35">
      <c r="H21" t="str">
        <f t="shared" ref="H21:H34" si="0">IFERROR(IF(((F21/G21)-1)&gt;100%,"&gt;100%",(F21/G21)-1), "-")</f>
        <v>-</v>
      </c>
    </row>
    <row r="22" spans="2:132" x14ac:dyDescent="0.35">
      <c r="H22" t="str">
        <f t="shared" si="0"/>
        <v>-</v>
      </c>
    </row>
    <row r="23" spans="2:132" x14ac:dyDescent="0.35">
      <c r="H23" t="str">
        <f t="shared" si="0"/>
        <v>-</v>
      </c>
    </row>
    <row r="24" spans="2:132" x14ac:dyDescent="0.35">
      <c r="H24" t="str">
        <f t="shared" si="0"/>
        <v>-</v>
      </c>
    </row>
    <row r="25" spans="2:132" x14ac:dyDescent="0.35">
      <c r="H25" t="str">
        <f t="shared" si="0"/>
        <v>-</v>
      </c>
    </row>
    <row r="26" spans="2:132" x14ac:dyDescent="0.35">
      <c r="H26" t="str">
        <f t="shared" si="0"/>
        <v>-</v>
      </c>
    </row>
    <row r="27" spans="2:132" x14ac:dyDescent="0.35">
      <c r="H27" t="str">
        <f t="shared" si="0"/>
        <v>-</v>
      </c>
    </row>
    <row r="28" spans="2:132" x14ac:dyDescent="0.35">
      <c r="H28" t="str">
        <f t="shared" si="0"/>
        <v>-</v>
      </c>
    </row>
    <row r="29" spans="2:132" x14ac:dyDescent="0.35">
      <c r="H29" t="str">
        <f t="shared" si="0"/>
        <v>-</v>
      </c>
    </row>
    <row r="30" spans="2:132" x14ac:dyDescent="0.35">
      <c r="H30" t="str">
        <f t="shared" si="0"/>
        <v>-</v>
      </c>
    </row>
    <row r="31" spans="2:132" x14ac:dyDescent="0.35">
      <c r="H31" t="str">
        <f t="shared" si="0"/>
        <v>-</v>
      </c>
    </row>
    <row r="32" spans="2:132" x14ac:dyDescent="0.35">
      <c r="H32" t="str">
        <f t="shared" si="0"/>
        <v>-</v>
      </c>
    </row>
    <row r="33" spans="6:24" x14ac:dyDescent="0.35">
      <c r="H33" t="str">
        <f t="shared" si="0"/>
        <v>-</v>
      </c>
    </row>
    <row r="34" spans="6:24" x14ac:dyDescent="0.35">
      <c r="H34" t="str">
        <f t="shared" si="0"/>
        <v>-</v>
      </c>
    </row>
    <row r="40" spans="6:24" ht="15.5" x14ac:dyDescent="0.35">
      <c r="F40" s="41">
        <v>45566</v>
      </c>
      <c r="G40" s="5"/>
      <c r="H40" s="5"/>
      <c r="I40" s="41">
        <v>45200</v>
      </c>
      <c r="J40" s="5"/>
      <c r="M40" s="41">
        <v>45566</v>
      </c>
      <c r="N40" s="5"/>
      <c r="O40" s="5"/>
      <c r="P40" s="41">
        <v>45200</v>
      </c>
      <c r="Q40" s="5"/>
      <c r="T40" s="41">
        <v>45566</v>
      </c>
      <c r="U40" s="5"/>
      <c r="V40" s="5"/>
      <c r="W40" s="41">
        <v>45200</v>
      </c>
      <c r="X40" s="5"/>
    </row>
  </sheetData>
  <mergeCells count="121"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AF4:AF5"/>
    <mergeCell ref="AQ4:AQ5"/>
    <mergeCell ref="AI4:AI5"/>
    <mergeCell ref="AJ4:AJ5"/>
    <mergeCell ref="AG4:AG5"/>
    <mergeCell ref="AH4:AH5"/>
    <mergeCell ref="AM4:AM5"/>
    <mergeCell ref="AO4:AO5"/>
    <mergeCell ref="AN4:AN5"/>
    <mergeCell ref="AL4:AL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L4:L5"/>
    <mergeCell ref="M4:M5"/>
    <mergeCell ref="D4:D5"/>
    <mergeCell ref="E4:E5"/>
    <mergeCell ref="F4:F5"/>
    <mergeCell ref="G4:G5"/>
    <mergeCell ref="H4:H5"/>
    <mergeCell ref="I4:I5"/>
    <mergeCell ref="J4:J5"/>
    <mergeCell ref="K4:K5"/>
    <mergeCell ref="BD4:BD5"/>
    <mergeCell ref="BE4:BE5"/>
    <mergeCell ref="BF4:BF5"/>
    <mergeCell ref="BG4:BG5"/>
    <mergeCell ref="N4:N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AA4:AA5"/>
    <mergeCell ref="AK4:AK5"/>
    <mergeCell ref="Z4:Z5"/>
    <mergeCell ref="Y4:Y5"/>
    <mergeCell ref="AB4:AB5"/>
    <mergeCell ref="AD4:AD5"/>
    <mergeCell ref="AE4:AE5"/>
    <mergeCell ref="BM4:BM5"/>
    <mergeCell ref="BN4:BN5"/>
    <mergeCell ref="BO4:BO5"/>
    <mergeCell ref="BH4:BH5"/>
    <mergeCell ref="BI4:BI5"/>
    <mergeCell ref="BJ4:BJ5"/>
    <mergeCell ref="BK4:BK5"/>
    <mergeCell ref="BL4:BL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1"/>
  <dimension ref="A1:EB19"/>
  <sheetViews>
    <sheetView showGridLines="0" zoomScaleNormal="100" workbookViewId="0">
      <pane xSplit="2" ySplit="5" topLeftCell="DT6" activePane="bottomRight" state="frozen"/>
      <selection pane="topRight" activeCell="C1" sqref="C1"/>
      <selection pane="bottomLeft" activeCell="A6" sqref="A6"/>
      <selection pane="bottomRight"/>
    </sheetView>
  </sheetViews>
  <sheetFormatPr defaultRowHeight="14.5" x14ac:dyDescent="0.35"/>
  <cols>
    <col min="2" max="2" width="3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77" width="9.1796875" customWidth="1"/>
    <col min="78" max="78" width="9" customWidth="1"/>
    <col min="7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20" max="120" width="2.54296875" customWidth="1"/>
    <col min="121" max="121" width="8.81640625" collapsed="1"/>
  </cols>
  <sheetData>
    <row r="1" spans="1:132" x14ac:dyDescent="0.35">
      <c r="A1" s="36" t="s">
        <v>91</v>
      </c>
    </row>
    <row r="2" spans="1:132" ht="23" x14ac:dyDescent="0.5">
      <c r="B2" s="1" t="s">
        <v>110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5" customHeight="1" x14ac:dyDescent="0.3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 t="e">
        <f>(M4/P4-1)</f>
        <v>#DIV/0!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106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 t="s">
        <v>108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C6">
        <v>0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1036.8588070000001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 t="s">
        <v>108</v>
      </c>
      <c r="Q11" s="11" t="s">
        <v>108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 t="s">
        <v>108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8.183541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C15">
        <v>0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 t="s">
        <v>108</v>
      </c>
      <c r="Q16" s="11" t="s">
        <v>108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0</v>
      </c>
      <c r="EB16" s="11">
        <v>0</v>
      </c>
    </row>
    <row r="17" spans="2:132" ht="15.5" x14ac:dyDescent="0.35">
      <c r="B17" s="10" t="s">
        <v>74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 t="s">
        <v>108</v>
      </c>
      <c r="Q17" s="11" t="s">
        <v>108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0</v>
      </c>
      <c r="EB17" s="11">
        <v>0</v>
      </c>
    </row>
    <row r="18" spans="2:132" ht="15.5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</row>
    <row r="19" spans="2:132" ht="15.5" x14ac:dyDescent="0.35">
      <c r="B19" s="10" t="s">
        <v>82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0</v>
      </c>
      <c r="EB19" s="11">
        <v>0</v>
      </c>
    </row>
  </sheetData>
  <mergeCells count="121"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K4:K5"/>
    <mergeCell ref="L4:L5"/>
    <mergeCell ref="M4:M5"/>
    <mergeCell ref="N4:N5"/>
    <mergeCell ref="O4:O5"/>
    <mergeCell ref="F4:F5"/>
    <mergeCell ref="G4:G5"/>
    <mergeCell ref="H4:H5"/>
    <mergeCell ref="AS4:AS5"/>
    <mergeCell ref="AT4:AT5"/>
    <mergeCell ref="AQ4:AQ5"/>
    <mergeCell ref="AO4:AO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I4:I5"/>
    <mergeCell ref="J4:J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AZ4:AZ5"/>
    <mergeCell ref="BA4:BA5"/>
    <mergeCell ref="BB4:BB5"/>
    <mergeCell ref="AU4:AU5"/>
    <mergeCell ref="AV4:AV5"/>
    <mergeCell ref="AW4:AW5"/>
    <mergeCell ref="AX4:AX5"/>
    <mergeCell ref="AY4:AY5"/>
    <mergeCell ref="AN4:AN5"/>
    <mergeCell ref="AR4:AR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2"/>
  <dimension ref="A1:EB19"/>
  <sheetViews>
    <sheetView showGridLines="0" zoomScaleNormal="100" workbookViewId="0">
      <pane xSplit="2" ySplit="5" topLeftCell="DW6" activePane="bottomRight" state="frozen"/>
      <selection pane="topRight" activeCell="C5" sqref="C5"/>
      <selection pane="bottomLeft" activeCell="C5" sqref="C5"/>
      <selection pane="bottomRight"/>
    </sheetView>
  </sheetViews>
  <sheetFormatPr defaultRowHeight="14.5" x14ac:dyDescent="0.35"/>
  <cols>
    <col min="2" max="2" width="4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20" max="120" width="3" customWidth="1"/>
    <col min="121" max="121" width="8.81640625" collapsed="1"/>
  </cols>
  <sheetData>
    <row r="1" spans="1:132" x14ac:dyDescent="0.35">
      <c r="DN1" s="36" t="s">
        <v>91</v>
      </c>
    </row>
    <row r="2" spans="1:132" ht="23" x14ac:dyDescent="0.5">
      <c r="B2" s="1" t="s">
        <v>111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5" customHeight="1" x14ac:dyDescent="0.3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106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 t="s">
        <v>108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0.34220899999999999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0</v>
      </c>
      <c r="EB16" s="11">
        <v>0</v>
      </c>
    </row>
    <row r="17" spans="2:132" ht="15.5" x14ac:dyDescent="0.35">
      <c r="B17" s="10" t="s">
        <v>74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0</v>
      </c>
      <c r="EB17" s="11">
        <v>0</v>
      </c>
    </row>
    <row r="18" spans="2:132" ht="15.65" customHeight="1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0</v>
      </c>
      <c r="EB18" s="11">
        <v>0</v>
      </c>
    </row>
    <row r="19" spans="2:132" ht="15.5" x14ac:dyDescent="0.35">
      <c r="B19" s="10" t="s">
        <v>82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</v>
      </c>
      <c r="DT19" s="11">
        <v>0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</v>
      </c>
      <c r="EB19" s="11">
        <v>0</v>
      </c>
    </row>
  </sheetData>
  <mergeCells count="121"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Header>&amp;L&amp;"Calibri"&amp;10&amp;K000000 Publico&amp;1#_x000D_</oddHeader>
    <oddFooter>&amp;L_x000D_&amp;1#&amp;"Calibri"&amp;10&amp;K000000 Público</oddFooter>
  </headerFooter>
  <colBreaks count="2" manualBreakCount="2">
    <brk id="2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3">
    <tabColor theme="3" tint="0.59999389629810485"/>
  </sheetPr>
  <dimension ref="A2:EB48"/>
  <sheetViews>
    <sheetView showGridLines="0" zoomScaleNormal="100" workbookViewId="0">
      <pane xSplit="2" ySplit="5" topLeftCell="DU6" activePane="bottomRight" state="frozen"/>
      <selection pane="topRight" activeCell="F60" sqref="F60:J77"/>
      <selection pane="bottomLeft" activeCell="F60" sqref="F60:J77"/>
      <selection pane="bottomRight"/>
    </sheetView>
  </sheetViews>
  <sheetFormatPr defaultRowHeight="14.5" x14ac:dyDescent="0.35"/>
  <cols>
    <col min="2" max="2" width="4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20" max="120" width="3.1796875" customWidth="1"/>
    <col min="121" max="121" width="8.81640625" collapsed="1"/>
  </cols>
  <sheetData>
    <row r="2" spans="1:132" ht="23" x14ac:dyDescent="0.5">
      <c r="B2" s="1" t="s">
        <v>112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113</v>
      </c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C6">
        <v>0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C7">
        <v>0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1085.73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0.46400000000000002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4.9420000000000002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C15">
        <v>0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0</v>
      </c>
      <c r="EB16" s="11">
        <v>0</v>
      </c>
    </row>
    <row r="17" spans="1:132" ht="15.5" x14ac:dyDescent="0.35">
      <c r="B17" s="10" t="s">
        <v>74</v>
      </c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0</v>
      </c>
      <c r="EB17" s="11">
        <v>0</v>
      </c>
    </row>
    <row r="18" spans="1:132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0</v>
      </c>
      <c r="EB18" s="11">
        <v>0</v>
      </c>
    </row>
    <row r="19" spans="1:132" ht="15.5" x14ac:dyDescent="0.35">
      <c r="B19" s="10" t="s">
        <v>82</v>
      </c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0</v>
      </c>
      <c r="EB19" s="11">
        <v>0</v>
      </c>
    </row>
    <row r="20" spans="1:132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 t="s">
        <v>91</v>
      </c>
      <c r="DY20" s="45" t="s">
        <v>91</v>
      </c>
      <c r="DZ20" s="44"/>
      <c r="EA20" s="44"/>
      <c r="EB20" s="44"/>
    </row>
    <row r="21" spans="1:132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</row>
    <row r="22" spans="1:132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</row>
    <row r="23" spans="1:132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0</v>
      </c>
      <c r="EB23" s="7">
        <v>0</v>
      </c>
    </row>
    <row r="48" spans="8:8" x14ac:dyDescent="0.35">
      <c r="H48" t="s">
        <v>108</v>
      </c>
    </row>
  </sheetData>
  <mergeCells count="121"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B4:B5"/>
    <mergeCell ref="Q4:Q5"/>
    <mergeCell ref="R4:R5"/>
    <mergeCell ref="S4:S5"/>
    <mergeCell ref="T4:T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W4:W5"/>
    <mergeCell ref="AL4:AL5"/>
    <mergeCell ref="X4:X5"/>
    <mergeCell ref="Y4:Y5"/>
    <mergeCell ref="AA4:AA5"/>
    <mergeCell ref="AH4:AH5"/>
    <mergeCell ref="Z4:Z5"/>
    <mergeCell ref="AD4:AD5"/>
    <mergeCell ref="BN4:BN5"/>
    <mergeCell ref="BH4:BH5"/>
    <mergeCell ref="AQ4:AQ5"/>
    <mergeCell ref="AJ4:AJ5"/>
    <mergeCell ref="AB4:AB5"/>
    <mergeCell ref="AO4:AO5"/>
    <mergeCell ref="AE4:AE5"/>
    <mergeCell ref="AF4:AF5"/>
    <mergeCell ref="AG4:AG5"/>
    <mergeCell ref="AN4:AN5"/>
    <mergeCell ref="AM4:AM5"/>
    <mergeCell ref="AK4:AK5"/>
    <mergeCell ref="AI4:AI5"/>
    <mergeCell ref="BO4:BO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U4:U5"/>
    <mergeCell ref="V4:V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4"/>
  <dimension ref="A1:EB23"/>
  <sheetViews>
    <sheetView showGridLines="0" zoomScaleNormal="100" workbookViewId="0">
      <pane xSplit="2" ySplit="5" topLeftCell="DW6" activePane="bottomRight" state="frozen"/>
      <selection pane="topRight" activeCell="S71" sqref="S71"/>
      <selection pane="bottomLeft" activeCell="S71" sqref="S71"/>
      <selection pane="bottomRight"/>
    </sheetView>
  </sheetViews>
  <sheetFormatPr defaultRowHeight="14.5" x14ac:dyDescent="0.35"/>
  <cols>
    <col min="2" max="2" width="4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08" max="108" width="10" bestFit="1" customWidth="1"/>
    <col min="120" max="120" width="2.1796875" customWidth="1"/>
    <col min="121" max="121" width="8.81640625" collapsed="1"/>
  </cols>
  <sheetData>
    <row r="1" spans="1:132" x14ac:dyDescent="0.35">
      <c r="DL1" s="36"/>
    </row>
    <row r="2" spans="1:132" ht="23" x14ac:dyDescent="0.5">
      <c r="B2" s="1" t="s">
        <v>115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Q3" s="11"/>
      <c r="DR3" s="11"/>
      <c r="DS3" s="11"/>
      <c r="DT3" s="11"/>
      <c r="DU3" s="11"/>
      <c r="DV3" s="11"/>
      <c r="DW3" s="11"/>
    </row>
    <row r="4" spans="1:132" ht="14.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113</v>
      </c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678.05200000000002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4.9420000000000002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0</v>
      </c>
      <c r="EB16" s="11">
        <v>0</v>
      </c>
    </row>
    <row r="17" spans="1:132" ht="15.5" x14ac:dyDescent="0.35">
      <c r="B17" s="10" t="s">
        <v>74</v>
      </c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0</v>
      </c>
      <c r="EB17" s="11">
        <v>0</v>
      </c>
    </row>
    <row r="18" spans="1:132" ht="15.65" hidden="1" customHeight="1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</row>
    <row r="19" spans="1:132" ht="15.5" x14ac:dyDescent="0.35">
      <c r="B19" s="10" t="s">
        <v>82</v>
      </c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0</v>
      </c>
      <c r="EB19" s="11">
        <v>0</v>
      </c>
    </row>
    <row r="20" spans="1:132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/>
      <c r="DY20" s="45"/>
      <c r="DZ20" s="44"/>
      <c r="EA20" s="44"/>
      <c r="EB20" s="44"/>
    </row>
    <row r="21" spans="1:132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</row>
    <row r="22" spans="1:132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</row>
    <row r="23" spans="1:132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0</v>
      </c>
      <c r="EB23" s="7">
        <v>0</v>
      </c>
    </row>
  </sheetData>
  <mergeCells count="121"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J4:J5"/>
    <mergeCell ref="K4:K5"/>
    <mergeCell ref="L4:L5"/>
    <mergeCell ref="M4:M5"/>
    <mergeCell ref="AQ4:AQ5"/>
    <mergeCell ref="AM4:AM5"/>
    <mergeCell ref="AK4:AK5"/>
    <mergeCell ref="AI4:AI5"/>
    <mergeCell ref="AJ4:AJ5"/>
    <mergeCell ref="AO4:AO5"/>
    <mergeCell ref="AN4:AN5"/>
    <mergeCell ref="AH4:AH5"/>
    <mergeCell ref="AL4:AL5"/>
    <mergeCell ref="AS4:AS5"/>
    <mergeCell ref="AT4:AT5"/>
    <mergeCell ref="AU4:AU5"/>
    <mergeCell ref="AV4:AV5"/>
    <mergeCell ref="B4:B5"/>
    <mergeCell ref="AD4:AD5"/>
    <mergeCell ref="AE4:AE5"/>
    <mergeCell ref="AF4:AF5"/>
    <mergeCell ref="AG4:AG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N4:N5"/>
    <mergeCell ref="O4:O5"/>
    <mergeCell ref="I4:I5"/>
    <mergeCell ref="D4:D5"/>
    <mergeCell ref="E4:E5"/>
    <mergeCell ref="F4:F5"/>
    <mergeCell ref="G4:G5"/>
    <mergeCell ref="H4:H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BB4:BB5"/>
    <mergeCell ref="AW4:AW5"/>
    <mergeCell ref="AX4:AX5"/>
    <mergeCell ref="AY4:AY5"/>
    <mergeCell ref="AZ4:AZ5"/>
    <mergeCell ref="BA4:BA5"/>
    <mergeCell ref="AR4:AR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5"/>
  <dimension ref="A2:EB19"/>
  <sheetViews>
    <sheetView showGridLines="0" zoomScaleNormal="100" workbookViewId="0">
      <pane xSplit="2" ySplit="5" topLeftCell="DV6" activePane="bottomRight" state="frozen"/>
      <selection pane="topRight" activeCell="U103" sqref="U103"/>
      <selection pane="bottomLeft" activeCell="U103" sqref="U103"/>
      <selection pane="bottomRight"/>
    </sheetView>
  </sheetViews>
  <sheetFormatPr defaultRowHeight="14.5" x14ac:dyDescent="0.35"/>
  <cols>
    <col min="2" max="2" width="4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20" max="120" width="3.1796875" customWidth="1"/>
    <col min="121" max="121" width="8.81640625" collapsed="1"/>
  </cols>
  <sheetData>
    <row r="2" spans="1:132" ht="23" x14ac:dyDescent="0.5">
      <c r="B2" s="1" t="s">
        <v>116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113</v>
      </c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C6">
        <v>0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C7">
        <v>0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C15">
        <v>0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0</v>
      </c>
      <c r="EB16" s="11">
        <v>0</v>
      </c>
    </row>
    <row r="17" spans="2:132" ht="15.5" x14ac:dyDescent="0.35">
      <c r="B17" s="10" t="s">
        <v>74</v>
      </c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0</v>
      </c>
      <c r="EB17" s="11">
        <v>0</v>
      </c>
    </row>
    <row r="18" spans="2:132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0</v>
      </c>
      <c r="EB18" s="11">
        <v>0</v>
      </c>
    </row>
    <row r="19" spans="2:132" ht="15.5" x14ac:dyDescent="0.35">
      <c r="B19" s="10" t="s">
        <v>82</v>
      </c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0</v>
      </c>
      <c r="EB19" s="11">
        <v>0</v>
      </c>
    </row>
  </sheetData>
  <mergeCells count="121"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5" ma:contentTypeDescription="Crie um novo documento." ma:contentTypeScope="" ma:versionID="e0d806cb903def197e9f02a002248fcf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6b6f58410eccb91bd9164150ede6fed1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EBF568-17AF-4A38-B60E-3BA1B7B8B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TKU Consolidado</vt:lpstr>
      <vt:lpstr>Volume TKU Norte</vt:lpstr>
      <vt:lpstr>Volume TKU Sul</vt:lpstr>
      <vt:lpstr>Volume TU Consolidado</vt:lpstr>
      <vt:lpstr>Volume TU Norte</vt:lpstr>
      <vt:lpstr>Volume TU Sul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Giovana Mina da Silva</cp:lastModifiedBy>
  <cp:revision/>
  <dcterms:created xsi:type="dcterms:W3CDTF">2018-08-16T12:36:48Z</dcterms:created>
  <dcterms:modified xsi:type="dcterms:W3CDTF">2025-11-10T19:03:21Z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2025-08-07T18:32:02Z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c486551b-a4fa-47fa-9ca6-58958a3593a8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