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S334798\Documents\Site RI\Volumes\2023\02 Fevereiro\"/>
    </mc:Choice>
  </mc:AlternateContent>
  <bookViews>
    <workbookView xWindow="0" yWindow="0" windowWidth="20490" windowHeight="7770" tabRatio="947" firstSheet="3" activeTab="3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  <sheet name="Volume RTK Consolidated" sheetId="13" r:id="rId10"/>
    <sheet name="Volume RTK North" sheetId="14" r:id="rId11"/>
    <sheet name="Volume RTK South" sheetId="15" r:id="rId12"/>
    <sheet name="Volume TU Consolidated" sheetId="16" r:id="rId13"/>
    <sheet name="Volume TU North" sheetId="17" r:id="rId14"/>
    <sheet name="Volume TU South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'[1]ACUMULADO ANO 2001'!$B$6:$B$13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'[2]ACUMULADO ANO 2001'!$B$6:$B$13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[3]Comps!$A$1:$AA$49</definedName>
    <definedName name="ACwvu.summary2." hidden="1">[3]Comps!$A$147:$AA$192</definedName>
    <definedName name="ACwvu.summary3." hidden="1">[3]Comps!$A$103:$AA$146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'[4]ACUMULADO ANO 2001'!$B$6:$B$13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'[5]ACUMULADO ANO 2001'!$B$6:$B$13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[6]LTM!$G$461:$J$461,[6]LTM!$G$463:$J$464,[6]LTM!$G$468:$J$469,[6]LTM!$G$473:$J$475,[6]LTM!$G$480:$J$480,[6]LTM!$G$484:$J$485,[6]LTM!$G$490:$J$490,[6]LTM!$G$514:$J$518,[6]LTM!$G$525:$J$526,[6]LTM!$G$532:$J$537</definedName>
    <definedName name="hn.ConvertZero2" hidden="1">[6]LTM!$G$560:$J$560,[6]LTM!$H$590:$J$591,[6]LTM!$H$614:$J$614,[6]LTM!$H$635:$J$636,[6]LTM!$G$676:$J$680,[6]LTM!$G$686:$J$686,[6]LTM!$G$688:$J$694,[6]LTM!$G$681:$J$682</definedName>
    <definedName name="hn.ConvertZero3" hidden="1">[6]LTM!$G$699:$J$706,[6]LTM!$G$710:$J$714,[6]LTM!$G$717:$J$734,[6]LTM!$G$738:$J$738,[6]LTM!$G$745:$J$751</definedName>
    <definedName name="hn.ConvertZero4" hidden="1">[6]LTM!$G$840:$J$840,[6]LTM!$H$1266:$J$1266,[6]LTM!$G$1267:$J$1267,[6]LTM!$G$1454:$J$1461,[6]LTM!$J$1462,[6]LTM!$J$1463,[6]LTM!$G$1468:$J$1469,[6]LTM!$L$1469:$N$1469</definedName>
    <definedName name="hn.ConvertZeroUnhide1" hidden="1">[6]LTM!$G$1469:$J$1469,[6]LTM!$L$1469:$N$1469,[6]LTM!$H$1266:$J$1266</definedName>
    <definedName name="hn.Delete015" hidden="1">'[6]CREDIT STATS'!$B$9:$K$11,'[6]CREDIT STATS'!$O$11:$X$14,'[6]CREDIT STATS'!$B$25:$K$30,'[6]CREDIT STATS'!$O$25:$X$26</definedName>
    <definedName name="hn.DZ_MultByFXRates" hidden="1">[6]DropZone!$B$2:$I$118,[6]DropZone!$B$120:$I$132,[6]DropZone!$B$134:$I$136,[6]DropZone!$B$138:$I$146</definedName>
    <definedName name="hn.ExtDb" hidden="1">FALSE</definedName>
    <definedName name="hn.LTM_MultByFXRates" hidden="1">[6]LTM!$G$461:$N$477,[6]LTM!$G$480:$N$539,[6]LTM!$G$548:$N$667,[6]LTM!$G$676:$N$1266,[6]LTM!$G$1454:$N$1461,[6]LTM!$G$1463:$N$1465,[6]LTM!$G$1468:$N$1469</definedName>
    <definedName name="hn.ModelType" hidden="1">"DEAL"</definedName>
    <definedName name="hn.ModelVersion" hidden="1">1</definedName>
    <definedName name="hn.MultbyFXRates" hidden="1">[6]LTM!$G$461:$N$477,[6]LTM!$G$480:$N$539,[6]LTM!$G$548:$N$667,[6]LTM!$G$676:$N$1266,[6]LTM!$G$1454:$N$1461,[6]LTM!$G$1463:$N$1465,[6]LTM!$G$1468:$N$1469</definedName>
    <definedName name="hn.MultByFXRates1" hidden="1">[6]LTM!$G$461:$G$477,[6]LTM!$G$480:$G$539,[6]LTM!$G$548:$G$562,[6]LTM!$G$676:$G$840,[6]LTM!$G$1454:$G$1469</definedName>
    <definedName name="hn.MultByFXRates2" hidden="1">[6]LTM!$H$461:$H$477,[6]LTM!$H$480:$H$539,[6]LTM!$H$548:$H$667,[6]LTM!$H$676:$H$1266,[6]LTM!$H$1454:$H$1469</definedName>
    <definedName name="hn.MultByFXRates3" hidden="1">[6]LTM!$I$461:$I$477,[6]LTM!$I$480:$I$539,[6]LTM!$I$548:$I$667,[6]LTM!$I$676:$I$1266,[6]LTM!$I$1454:$I$1469</definedName>
    <definedName name="hn.MultbyFxrates4" hidden="1">[6]LTM!$J$461:$J$477,[6]LTM!$J$480:$J$539,[6]LTM!$J$548:$J$668,[6]LTM!$J$676:$J$1266,[6]LTM!$J$1454:$J$1461,[6]LTM!$J$1463:$J$1465,[6]LTM!$J$1468</definedName>
    <definedName name="hn.multbyfxrates5" hidden="1">[6]LTM!$L$461:$L$477,[6]LTM!$L$480:$L$539,[6]LTM!$L$548:$L$562,[6]LTM!$L$676:$L$840,[6]LTM!$L$1454:$L$1469</definedName>
    <definedName name="hn.multbyfxrates6" hidden="1">[6]LTM!$M$461:$M$477,[6]LTM!$M$480:$M$539,[6]LTM!$M$548:$M$668,[6]LTM!$M$676:$M$1266,[6]LTM!$M$1454:$M$1469</definedName>
    <definedName name="hn.multbyfxrates7" hidden="1">[6]LTM!$N$461:$N$477,[6]LTM!$N$480:$N$539,[6]LTM!$N$548:$N$667,[6]LTM!$N$676:$N$1266,[6]LTM!$N$1454:$N$1469</definedName>
    <definedName name="hn.MultByFXRatesBot1" hidden="1">[6]LTM!$G$676:$G$682,[6]LTM!$G$686,[6]LTM!$G$688:$G$694,[6]LTM!$G$699:$G$706,[6]LTM!$G$710:$G$714,[6]LTM!$G$717:$G$734,[6]LTM!$G$738,[6]LTM!$G$738,[6]LTM!$G$745:$G$751,[6]LTM!$G$840,[6]LTM!$G$1454:$G$1461,[6]LTM!$G$1468:$G$1469</definedName>
    <definedName name="hn.MultByFXRatesBot2" hidden="1">[6]LTM!$H$676:$H$682,[6]LTM!$H$686,[6]LTM!$H$688:$H$694,[6]LTM!$H$699:$H$706,[6]LTM!$H$710:$H$714,[6]LTM!$H$717:$H$734,[6]LTM!$H$738,[6]LTM!$H$745:$H$751,[6]LTM!$H$840,[6]LTM!$H$1266,[6]LTM!$H$1454:$H$1461,[6]LTM!$H$1468:$H$1469</definedName>
    <definedName name="hn.MultByFXRatesBot3" hidden="1">[6]LTM!$I$676:$I$682,[6]LTM!$I$686,[6]LTM!$I$688:$I$694,[6]LTM!$I$699:$I$706,[6]LTM!$I$710:$I$714,[6]LTM!$I$717:$I$734,[6]LTM!$I$738,[6]LTM!$I$745:$I$751,[6]LTM!$I$840,[6]LTM!$I$1266,[6]LTM!$I$1454:$I$1461,[6]LTM!$I$1468:$I$1469</definedName>
    <definedName name="hn.MultByFXRatesBot4" hidden="1">[6]LTM!$J$676:$J$682,[6]LTM!$J$686,[6]LTM!$J$688:$J$694,[6]LTM!$J$699:$J$706,[6]LTM!$J$710:$J$714,[6]LTM!$J$717:$J$734,[6]LTM!$J$738,[6]LTM!$J$745:$J$751,[6]LTM!$J$840,[6]LTM!$J$1266,[6]LTM!$J$1454:$J$1461,[6]LTM!$J$1463:$J$1465,[6]LTM!$J$1468</definedName>
    <definedName name="hn.MultByFXRatesBot5" hidden="1">[6]LTM!$L$676:$L$682,[6]LTM!$L$686,[6]LTM!$L$688:$L$694,[6]LTM!$L$699:$L$706,[6]LTM!$L$710:$L$714,[6]LTM!$L$717:$L$734,[6]LTM!$L$738,[6]LTM!$L$745:$L$751,[6]LTM!$L$837:$L$838,[6]LTM!$L$1454:$L$1458,[6]LTM!$L$1468:$L$1469</definedName>
    <definedName name="hn.MultByFXRatesBot6" hidden="1">[6]LTM!$M$676:$M$682,[6]LTM!$M$686,[6]LTM!$M$688:$M$694,[6]LTM!$M$699:$M$706,[6]LTM!$M$710:$M$714,[6]LTM!$M$717:$M$734,[6]LTM!$M$738,[6]LTM!$M$745:$M$751,[6]LTM!$M$837:$M$838,[6]LTM!$M$1454:$M$1458,[6]LTM!$M$1468:$M$1469</definedName>
    <definedName name="hn.MultByFXRatesBot7" hidden="1">[6]LTM!$N$676:$N$682,[6]LTM!$N$686,[6]LTM!$N$688:$N$694,[6]LTM!$N$699:$N$706,[6]LTM!$N$710:$N$714,[6]LTM!$N$717:$N$734,[6]LTM!$N$738,[6]LTM!$N$745:$N$751,[6]LTM!$N$837:$N$838,[6]LTM!$N$1454:$N$1458,[6]LTM!$N$1468:$N$1469</definedName>
    <definedName name="hn.MultByFXRatesTop1" hidden="1">[6]LTM!$G$461,[6]LTM!$G$463:$G$464,[6]LTM!$G$468:$G$469,[6]LTM!$G$473:$G$475,[6]LTM!$G$480,[6]LTM!$G$484:$G$485,[6]LTM!$G$490:$G$509,[6]LTM!$G$512,[6]LTM!$G$514:$G$518,[6]LTM!$G$525:$G$526,[6]LTM!$G$532:$G$537,[6]LTM!$G$560</definedName>
    <definedName name="hn.MultByFXRatesTop2" hidden="1">[6]LTM!$H$461,[6]LTM!$H$463:$H$464,[6]LTM!$H$468:$H$469,[6]LTM!$H$473:$H$475,[6]LTM!$H$480,[6]LTM!$H$484:$H$485,[6]LTM!$H$490:$H$509,[6]LTM!$H$512,[6]LTM!$H$514:$H$518,[6]LTM!$H$525:$H$526,[6]LTM!$H$532:$H$537,[6]LTM!$H$560,[6]LTM!$H$590:$H$591,[6]LTM!$H$614:$H$631,[6]LTM!$H$635:$H$636</definedName>
    <definedName name="hn.MultByFXRatesTop3" hidden="1">[6]LTM!$I$461,[6]LTM!$I$463:$I$464,[6]LTM!$I$468:$I$469,[6]LTM!$I$473:$I$475,[6]LTM!$I$480,[6]LTM!$I$484:$I$485,[6]LTM!$I$490:$I$509,[6]LTM!$I$512,[6]LTM!$I$514:$I$518,[6]LTM!$I$525:$I$526,[6]LTM!$I$532:$I$537,[6]LTM!$I$560,[6]LTM!$I$590:$I$591,[6]LTM!$I$614:$I$631,[6]LTM!$I$635:$I$636</definedName>
    <definedName name="hn.MultByFXRatesTop4" hidden="1">[6]LTM!$J$461,[6]LTM!$J$463:$J$464,[6]LTM!$J$468:$J$469,[6]LTM!$J$473:$J$475,[6]LTM!$J$480,[6]LTM!$J$484:$J$485,[6]LTM!$J$490:$J$509,[6]LTM!$J$512,[6]LTM!$J$514:$J$518,[6]LTM!$J$525:$J$526,[6]LTM!$J$532:$J$537,[6]LTM!$J$560,[6]LTM!$J$590:$J$591,[6]LTM!$J$614:$J$631,[6]LTM!$J$635:$J$636</definedName>
    <definedName name="hn.MultByFXRatesTop5" hidden="1">[6]LTM!$L$461,[6]LTM!$L$463:$L$464,[6]LTM!$L$468:$L$469,[6]LTM!$L$473:$L$475,[6]LTM!$L$480,[6]LTM!$L$484:$L$485,[6]LTM!$L$490:$L$509,[6]LTM!$L$512,[6]LTM!$L$514:$L$518,[6]LTM!$L$525:$L$526,[6]LTM!$L$532:$L$537,[6]LTM!$L$560</definedName>
    <definedName name="hn.MultByFXRatesTop6" hidden="1">[6]LTM!$M$461,[6]LTM!$M$463:$M$464,[6]LTM!$M$468:$M$469,[6]LTM!$M$473:$M$475,[6]LTM!$M$480,[6]LTM!$M$484:$M$485,[6]LTM!$M$490:$M$509,[6]LTM!$M$512,[6]LTM!$M$514:$M$518,[6]LTM!$M$525:$M$526,[6]LTM!$M$532:$M$537,[6]LTM!$M$560,[6]LTM!$M$590:$M$591,[6]LTM!$M$614:$M$631,[6]LTM!$M$635:$M$636</definedName>
    <definedName name="hn.MultByFXRatesTop7" hidden="1">[6]LTM!$N$461,[6]LTM!$N$463:$N$464,[6]LTM!$N$468:$N$469,[6]LTM!$N$473:$N$475,[6]LTM!$N$480,[6]LTM!$N$484:$N$485,[6]LTM!$N$490:$N$509,[6]LTM!$N$512,[6]LTM!$N$514:$N$518,[6]LTM!$N$525:$N$526,[6]LTM!$N$532:$N$537,[6]LTM!$N$560,[6]LTM!$N$590:$N$591,[6]LTM!$N$614:$N$631,[6]LTM!$N$635:$N$636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'[5]ACUMULADO ANO 2001'!$B$6:$B$13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[7]Lead!A1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[8]Capa!$C$5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'[9]ACUMULADO ANO 2001'!$B$6:$B$13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'[10]Fin LP'!#REF!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[8]Aux!$B$4:$F$16</definedName>
    <definedName name="Referencia2">[8]Aux!$C$4:$F$16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localSheetId="9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12" hidden="1">Main.SAPF4Help()</definedName>
    <definedName name="SAPFuncF4Help" localSheetId="13" hidden="1">Main.SAPF4Help()</definedName>
    <definedName name="SAPFuncF4Help" localSheetId="14" hidden="1">Main.SAPF4Help()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'[11]Suporte DOAR'!#REF!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[3]Comps!$A$1:$AA$49</definedName>
    <definedName name="Swvu.summary2." hidden="1">[3]Comps!$A$147:$AA$192</definedName>
    <definedName name="Swvu.summary3." hidden="1">[3]Comps!$A$103:$AA$146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'[11]Suporte DOAR'!#REF!</definedName>
    <definedName name="XREF_COLUMN_12" hidden="1">'[11]Suporte DOAR'!#REF!</definedName>
    <definedName name="XREF_COLUMN_13" hidden="1">'[11]Suporte DOAR'!#REF!</definedName>
    <definedName name="XREF_COLUMN_14" hidden="1">'[11]Suporte DOAR'!#REF!</definedName>
    <definedName name="XREF_COLUMN_15" hidden="1">'[11]Suporte DOAR'!#REF!</definedName>
    <definedName name="XREF_COLUMN_16" hidden="1">'[11]Suporte DOAR'!#REF!</definedName>
    <definedName name="XREF_COLUMN_17" hidden="1">'[11]Suporte DOAR'!#REF!</definedName>
    <definedName name="XREF_COLUMN_18" hidden="1">'[11]Suporte DOAR'!#REF!</definedName>
    <definedName name="XREF_COLUMN_19" hidden="1">'[11]Suporte DOAR'!#REF!</definedName>
    <definedName name="XREF_COLUMN_2" hidden="1">#REF!</definedName>
    <definedName name="XREF_COLUMN_20" hidden="1">'[11]Suporte DOAR'!#REF!</definedName>
    <definedName name="XREF_COLUMN_21" hidden="1">#REF!</definedName>
    <definedName name="XREF_COLUMN_3" hidden="1">'[12]Cons. fluxo caixa 2005'!#REF!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'[13]PAS de juros'!#REF!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'[14]Emprestimos 102003 {ppc}'!$X$57</definedName>
    <definedName name="XRefCopy12Row" hidden="1">#REF!</definedName>
    <definedName name="XRefCopy13" hidden="1">'[11]Suporte DOAR'!#REF!</definedName>
    <definedName name="XRefCopy13Row" hidden="1">#REF!</definedName>
    <definedName name="XRefCopy14" hidden="1">'[11]Suporte DOAR'!#REF!</definedName>
    <definedName name="XRefCopy14Row" hidden="1">#REF!</definedName>
    <definedName name="XRefCopy15" hidden="1">'[11]Suporte DOAR'!#REF!</definedName>
    <definedName name="XRefCopy15Row" hidden="1">#REF!</definedName>
    <definedName name="XRefCopy16" hidden="1">#REF!</definedName>
    <definedName name="XRefCopy16Row" hidden="1">#REF!</definedName>
    <definedName name="XRefCopy17" hidden="1">'[11]Suporte DOAR'!#REF!</definedName>
    <definedName name="XRefCopy17Row" hidden="1">#REF!</definedName>
    <definedName name="XRefCopy18" hidden="1">[15]Balanço!#REF!</definedName>
    <definedName name="XRefCopy18Row" hidden="1">#REF!</definedName>
    <definedName name="XRefCopy19" hidden="1">'[11]Suporte DOAR'!#REF!</definedName>
    <definedName name="XRefCopy19Row" hidden="1">#REF!</definedName>
    <definedName name="XRefCopy1Row" hidden="1">[16]XREF!$A$2:$IV$2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[16]XREF!$A$4:$IV$4</definedName>
    <definedName name="XRefCopy3" hidden="1">#REF!</definedName>
    <definedName name="XRefCopy30" hidden="1">[17]DRE!#REF!</definedName>
    <definedName name="XRefCopy31" hidden="1">[17]DRE!#REF!</definedName>
    <definedName name="XRefCopy32" hidden="1">#REF!</definedName>
    <definedName name="XRefCopy32Row" hidden="1">[18]XREF!#REF!</definedName>
    <definedName name="XRefCopy33" hidden="1">[17]DRE!#REF!</definedName>
    <definedName name="XRefCopy34" hidden="1">[17]DRE!#REF!</definedName>
    <definedName name="XRefCopy35" hidden="1">#REF!</definedName>
    <definedName name="XRefCopy35Row" hidden="1">[18]XREF!#REF!</definedName>
    <definedName name="XRefCopy36" hidden="1">#REF!</definedName>
    <definedName name="XRefCopy36Row" hidden="1">[18]XREF!#REF!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[16]XREF!$A$7:$IV$7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'[19]PAS Custo-despesa e Provisão'!#REF!</definedName>
    <definedName name="XRefCopy8Row" hidden="1">#REF!</definedName>
    <definedName name="XRefCopy9" hidden="1">#REF!</definedName>
    <definedName name="XRefCopy9Row" hidden="1">[20]XREF!$A$3:$IV$3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'[11]Suporte DOAR'!#REF!</definedName>
    <definedName name="XRefPaste16Row" hidden="1">#REF!</definedName>
    <definedName name="XRefPaste17" hidden="1">'[11]Suporte DOAR'!#REF!</definedName>
    <definedName name="XRefPaste17Row" hidden="1">#REF!</definedName>
    <definedName name="XRefPaste18" hidden="1">[15]Balanço!#REF!</definedName>
    <definedName name="XRefPaste18Row" hidden="1">#REF!</definedName>
    <definedName name="XRefPaste19" hidden="1">'[11]Suporte DOAR'!#REF!</definedName>
    <definedName name="XRefPaste19Row" hidden="1">#REF!</definedName>
    <definedName name="XRefPaste1Row" hidden="1">#REF!</definedName>
    <definedName name="XRefPaste2" hidden="1">[16]Lead!$F$1072</definedName>
    <definedName name="XRefPaste20" hidden="1">'[11]Suporte DOAR'!#REF!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[21]XREF!#REF!</definedName>
    <definedName name="XRefPaste28" hidden="1">#REF!</definedName>
    <definedName name="XRefPaste28Row" hidden="1">#REF!</definedName>
    <definedName name="XRefPaste29" hidden="1">#REF!</definedName>
    <definedName name="XRefPaste29Row" hidden="1">[21]XREF!#REF!</definedName>
    <definedName name="XRefPaste2Row" hidden="1">[16]XREF!$A$5:$IV$5</definedName>
    <definedName name="XRefPaste3" hidden="1">[16]Lead!$O$1006</definedName>
    <definedName name="XRefPaste30" hidden="1">#REF!</definedName>
    <definedName name="XRefPaste30Row" hidden="1">[18]XREF!#REF!</definedName>
    <definedName name="XRefPaste31Row" hidden="1">#REF!</definedName>
    <definedName name="XRefPaste32" hidden="1">#REF!</definedName>
    <definedName name="XRefPaste32Row" hidden="1">[18]XREF!#REF!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[16]XREF!$A$6:$IV$6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[22]Lead!#REF!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'[23]Rec-MEOF'!#REF!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R18" i="4" l="1"/>
  <c r="CO13" i="3"/>
  <c r="CO13" i="4"/>
  <c r="CO13" i="6"/>
  <c r="CN13" i="3"/>
  <c r="CN13" i="4"/>
  <c r="CN13" i="6"/>
  <c r="CM13" i="3"/>
  <c r="CM13" i="4"/>
  <c r="CM13" i="6"/>
  <c r="CL13" i="3"/>
  <c r="CL13" i="4"/>
  <c r="CL13" i="6"/>
  <c r="CK13" i="3"/>
  <c r="CK13" i="4"/>
  <c r="CK13" i="6"/>
  <c r="CJ13" i="3"/>
  <c r="CJ13" i="4"/>
  <c r="CJ13" i="6"/>
  <c r="CI13" i="3"/>
  <c r="CI13" i="4"/>
  <c r="CI13" i="6"/>
  <c r="CH13" i="3"/>
  <c r="CH13" i="4"/>
  <c r="CH13" i="6"/>
  <c r="CG13" i="3"/>
  <c r="CG13" i="4"/>
  <c r="CG13" i="6"/>
  <c r="CF13" i="3"/>
  <c r="CF13" i="4"/>
  <c r="CF13" i="6"/>
  <c r="CE13" i="3"/>
  <c r="CE13" i="4"/>
  <c r="CE13" i="6"/>
  <c r="CD13" i="3"/>
  <c r="CD13" i="4"/>
  <c r="CD13" i="6"/>
  <c r="CB13" i="3"/>
  <c r="CB13" i="4"/>
  <c r="CB13" i="6"/>
  <c r="CA13" i="3"/>
  <c r="CA13" i="4"/>
  <c r="CA13" i="6"/>
  <c r="BZ13" i="3"/>
  <c r="BZ13" i="4"/>
  <c r="BZ13" i="6"/>
  <c r="BY13" i="3"/>
  <c r="BY13" i="4"/>
  <c r="BY13" i="6"/>
  <c r="BX13" i="3"/>
  <c r="BX13" i="4"/>
  <c r="BX13" i="6"/>
  <c r="BW13" i="3"/>
  <c r="BW13" i="4"/>
  <c r="BW13" i="6"/>
  <c r="BV13" i="3"/>
  <c r="BV13" i="4"/>
  <c r="BV13" i="6"/>
  <c r="BU13" i="3"/>
  <c r="BU13" i="4"/>
  <c r="BU13" i="6"/>
  <c r="BT13" i="3"/>
  <c r="BT13" i="4"/>
  <c r="BT13" i="6"/>
  <c r="BS13" i="3"/>
  <c r="BS13" i="4"/>
  <c r="BS13" i="6"/>
  <c r="BR13" i="3"/>
  <c r="BR13" i="4"/>
  <c r="BR13" i="6"/>
  <c r="BQ13" i="3"/>
  <c r="BQ13" i="4"/>
  <c r="BQ13" i="6"/>
  <c r="BO13" i="3"/>
  <c r="BO13" i="4"/>
  <c r="BO13" i="6"/>
  <c r="BN13" i="3"/>
  <c r="BN13" i="4"/>
  <c r="BN13" i="6"/>
  <c r="BM13" i="3"/>
  <c r="BM13" i="4"/>
  <c r="BM13" i="6"/>
  <c r="BL13" i="3"/>
  <c r="BL13" i="4"/>
  <c r="BL13" i="6"/>
  <c r="BK13" i="3"/>
  <c r="BK13" i="4"/>
  <c r="BK13" i="6"/>
  <c r="BJ13" i="3"/>
  <c r="BJ13" i="4"/>
  <c r="BJ13" i="6"/>
  <c r="BI13" i="3"/>
  <c r="BI13" i="4"/>
  <c r="BI13" i="6"/>
  <c r="BH13" i="3"/>
  <c r="BH13" i="4"/>
  <c r="BH13" i="6"/>
  <c r="BG13" i="3"/>
  <c r="BG13" i="4"/>
  <c r="BG13" i="6"/>
  <c r="BF13" i="3"/>
  <c r="BF13" i="4"/>
  <c r="BF13" i="6"/>
  <c r="BE13" i="3"/>
  <c r="BE13" i="4"/>
  <c r="BE13" i="6"/>
  <c r="BD13" i="3"/>
  <c r="BD13" i="4"/>
  <c r="BD13" i="6"/>
  <c r="BB13" i="3"/>
  <c r="BB13" i="4"/>
  <c r="BB13" i="6"/>
  <c r="BA13" i="3"/>
  <c r="BA13" i="4"/>
  <c r="BA13" i="6"/>
  <c r="AZ13" i="3"/>
  <c r="AZ13" i="4"/>
  <c r="AZ13" i="6"/>
  <c r="AY13" i="3"/>
  <c r="AY13" i="4"/>
  <c r="AY13" i="6"/>
  <c r="AX13" i="3"/>
  <c r="AX13" i="4"/>
  <c r="AX13" i="6"/>
  <c r="AW13" i="3"/>
  <c r="AW13" i="4"/>
  <c r="AW13" i="6"/>
  <c r="AV13" i="3"/>
  <c r="AV13" i="4"/>
  <c r="AV13" i="6"/>
  <c r="AU13" i="3"/>
  <c r="AU13" i="4"/>
  <c r="AU13" i="6"/>
  <c r="AT13" i="3"/>
  <c r="AT13" i="4"/>
  <c r="AT13" i="6"/>
  <c r="AS13" i="3"/>
  <c r="AS13" i="4"/>
  <c r="AS13" i="6"/>
  <c r="AR13" i="3"/>
  <c r="AR13" i="4"/>
  <c r="AR13" i="6"/>
  <c r="AQ13" i="3"/>
  <c r="AQ13" i="4"/>
  <c r="AQ13" i="6"/>
  <c r="AO13" i="3"/>
  <c r="AO13" i="4"/>
  <c r="AO13" i="6"/>
  <c r="AN13" i="3"/>
  <c r="AN13" i="4"/>
  <c r="AN13" i="6"/>
  <c r="AM13" i="3"/>
  <c r="AM13" i="4"/>
  <c r="AM13" i="6"/>
  <c r="AL13" i="3"/>
  <c r="AL13" i="4"/>
  <c r="AL13" i="6"/>
  <c r="AK13" i="3"/>
  <c r="AK13" i="4"/>
  <c r="AK13" i="6"/>
  <c r="AJ13" i="3"/>
  <c r="AJ13" i="4"/>
  <c r="AJ13" i="6"/>
  <c r="AI13" i="3"/>
  <c r="AI13" i="4"/>
  <c r="AI13" i="6"/>
  <c r="AH13" i="3"/>
  <c r="AH13" i="4"/>
  <c r="AH13" i="6"/>
  <c r="AG13" i="3"/>
  <c r="AG13" i="4"/>
  <c r="AG13" i="6"/>
  <c r="AF13" i="3"/>
  <c r="AF13" i="4"/>
  <c r="AF13" i="6"/>
  <c r="AE13" i="3"/>
  <c r="AE13" i="4"/>
  <c r="AE13" i="6"/>
  <c r="AD13" i="3"/>
  <c r="AD13" i="4"/>
  <c r="AD13" i="6"/>
  <c r="AB13" i="3"/>
  <c r="AB13" i="4"/>
  <c r="AB13" i="6"/>
  <c r="AA13" i="3"/>
  <c r="AA13" i="4"/>
  <c r="AA13" i="6"/>
  <c r="Z13" i="3"/>
  <c r="Z13" i="4"/>
  <c r="Z13" i="6"/>
  <c r="Y13" i="3"/>
  <c r="Y13" i="4"/>
  <c r="Y13" i="6"/>
  <c r="X13" i="3"/>
  <c r="X13" i="4"/>
  <c r="X13" i="6"/>
  <c r="W13" i="3"/>
  <c r="W13" i="4"/>
  <c r="W13" i="6"/>
  <c r="V13" i="3"/>
  <c r="V13" i="4"/>
  <c r="V13" i="6"/>
  <c r="U13" i="3"/>
  <c r="U13" i="4"/>
  <c r="U13" i="6"/>
  <c r="T13" i="3"/>
  <c r="T13" i="4"/>
  <c r="T13" i="6"/>
  <c r="S13" i="3"/>
  <c r="S13" i="4"/>
  <c r="S13" i="6"/>
  <c r="R13" i="3"/>
  <c r="R13" i="4"/>
  <c r="R13" i="6"/>
  <c r="Q13" i="3"/>
  <c r="Q13" i="4"/>
  <c r="Q13" i="6"/>
  <c r="O13" i="3"/>
  <c r="O13" i="4"/>
  <c r="O13" i="6"/>
  <c r="N13" i="3"/>
  <c r="N13" i="4"/>
  <c r="N13" i="6"/>
  <c r="M13" i="3"/>
  <c r="M13" i="4"/>
  <c r="M13" i="6"/>
  <c r="L13" i="3"/>
  <c r="L13" i="4"/>
  <c r="L13" i="6"/>
  <c r="K13" i="3"/>
  <c r="K13" i="4"/>
  <c r="K13" i="6"/>
  <c r="J13" i="3"/>
  <c r="J13" i="4"/>
  <c r="J13" i="6"/>
  <c r="I13" i="3"/>
  <c r="I13" i="4"/>
  <c r="I13" i="6"/>
  <c r="H13" i="3"/>
  <c r="H13" i="4"/>
  <c r="H13" i="6"/>
  <c r="G13" i="3"/>
  <c r="G13" i="4"/>
  <c r="G13" i="6"/>
  <c r="F13" i="3"/>
  <c r="F13" i="4"/>
  <c r="F13" i="6"/>
  <c r="E13" i="3"/>
  <c r="E13" i="4"/>
  <c r="E13" i="6"/>
  <c r="D13" i="3"/>
  <c r="D13" i="4"/>
  <c r="D13" i="6"/>
  <c r="CQ13" i="3"/>
  <c r="CQ13" i="4"/>
  <c r="CQ13" i="6"/>
  <c r="DB19" i="2"/>
  <c r="DB19" i="18"/>
  <c r="DA19" i="2"/>
  <c r="DA19" i="18"/>
  <c r="CZ19" i="2"/>
  <c r="CZ19" i="18"/>
  <c r="CY19" i="2"/>
  <c r="CY19" i="18"/>
  <c r="CX19" i="2"/>
  <c r="CX19" i="18"/>
  <c r="CW19" i="2"/>
  <c r="CW19" i="18"/>
  <c r="CV19" i="2"/>
  <c r="CV19" i="18"/>
  <c r="CU19" i="2"/>
  <c r="CU19" i="18"/>
  <c r="CT19" i="2"/>
  <c r="CT19" i="18"/>
  <c r="CS19" i="2"/>
  <c r="CS19" i="18"/>
  <c r="CR19" i="2"/>
  <c r="CR19" i="18"/>
  <c r="CQ19" i="2"/>
  <c r="CQ19" i="18"/>
  <c r="DB18" i="2"/>
  <c r="DB18" i="18"/>
  <c r="DA18" i="2"/>
  <c r="DA18" i="18"/>
  <c r="CZ18" i="2"/>
  <c r="CZ18" i="18"/>
  <c r="CY18" i="2"/>
  <c r="CY18" i="18"/>
  <c r="CX18" i="2"/>
  <c r="CX18" i="18"/>
  <c r="CW18" i="2"/>
  <c r="CW18" i="18"/>
  <c r="CV18" i="2"/>
  <c r="CV18" i="18"/>
  <c r="CU18" i="2"/>
  <c r="CU18" i="18"/>
  <c r="CT18" i="2"/>
  <c r="CT18" i="18"/>
  <c r="CS18" i="2"/>
  <c r="CS18" i="18"/>
  <c r="CR18" i="2"/>
  <c r="CR18" i="18"/>
  <c r="CQ18" i="2"/>
  <c r="CQ18" i="18"/>
  <c r="DB17" i="2"/>
  <c r="DB17" i="18"/>
  <c r="DA17" i="2"/>
  <c r="DA17" i="18"/>
  <c r="CZ17" i="2"/>
  <c r="CZ17" i="18"/>
  <c r="CY17" i="2"/>
  <c r="CY17" i="18"/>
  <c r="CX17" i="2"/>
  <c r="CX17" i="18"/>
  <c r="CW17" i="2"/>
  <c r="CW17" i="18"/>
  <c r="CV17" i="2"/>
  <c r="CV17" i="18"/>
  <c r="CU17" i="2"/>
  <c r="CU17" i="18"/>
  <c r="CT17" i="2"/>
  <c r="CT17" i="18"/>
  <c r="CS17" i="2"/>
  <c r="CS17" i="18"/>
  <c r="CR17" i="2"/>
  <c r="CR17" i="18"/>
  <c r="CQ17" i="2"/>
  <c r="CQ17" i="18"/>
  <c r="DB16" i="2"/>
  <c r="DB16" i="18"/>
  <c r="DA16" i="2"/>
  <c r="DA16" i="18"/>
  <c r="CZ16" i="2"/>
  <c r="CZ16" i="18"/>
  <c r="CY16" i="2"/>
  <c r="CY16" i="18"/>
  <c r="CX16" i="2"/>
  <c r="CX16" i="18"/>
  <c r="CW16" i="2"/>
  <c r="CW16" i="18"/>
  <c r="CV16" i="2"/>
  <c r="CV16" i="18"/>
  <c r="CU16" i="2"/>
  <c r="CU16" i="18"/>
  <c r="CT16" i="2"/>
  <c r="CT16" i="18"/>
  <c r="CS16" i="2"/>
  <c r="CS16" i="18"/>
  <c r="CR16" i="2"/>
  <c r="CR16" i="18"/>
  <c r="CQ16" i="2"/>
  <c r="CQ16" i="18"/>
  <c r="DB15" i="2"/>
  <c r="DB15" i="18"/>
  <c r="DA15" i="2"/>
  <c r="DA15" i="18"/>
  <c r="CZ15" i="2"/>
  <c r="CZ15" i="18"/>
  <c r="CY15" i="2"/>
  <c r="CY15" i="18"/>
  <c r="CX15" i="2"/>
  <c r="CX15" i="18"/>
  <c r="CW15" i="2"/>
  <c r="CW15" i="18"/>
  <c r="CV15" i="2"/>
  <c r="CV15" i="18"/>
  <c r="CU15" i="2"/>
  <c r="CU15" i="18"/>
  <c r="CT15" i="2"/>
  <c r="CT15" i="18"/>
  <c r="CS15" i="2"/>
  <c r="CS15" i="18"/>
  <c r="CR15" i="2"/>
  <c r="CR15" i="18"/>
  <c r="CQ15" i="2"/>
  <c r="CQ15" i="18"/>
  <c r="DB14" i="2"/>
  <c r="DB14" i="18"/>
  <c r="DA14" i="2"/>
  <c r="DA14" i="18"/>
  <c r="CZ14" i="2"/>
  <c r="CZ14" i="18"/>
  <c r="CY14" i="2"/>
  <c r="CY14" i="18"/>
  <c r="CX14" i="2"/>
  <c r="CX14" i="18"/>
  <c r="CW14" i="2"/>
  <c r="CW14" i="18"/>
  <c r="CV14" i="2"/>
  <c r="CV14" i="18"/>
  <c r="CU14" i="2"/>
  <c r="CU14" i="18"/>
  <c r="CT14" i="2"/>
  <c r="CT14" i="18"/>
  <c r="CS14" i="2"/>
  <c r="CS14" i="18"/>
  <c r="CR14" i="2"/>
  <c r="CR14" i="18"/>
  <c r="CQ14" i="2"/>
  <c r="CQ14" i="18"/>
  <c r="DB13" i="2"/>
  <c r="DB13" i="18"/>
  <c r="DA13" i="2"/>
  <c r="DA13" i="18"/>
  <c r="CZ13" i="2"/>
  <c r="CZ13" i="18"/>
  <c r="CY13" i="2"/>
  <c r="CY13" i="18"/>
  <c r="CX13" i="2"/>
  <c r="CX13" i="18"/>
  <c r="CW13" i="2"/>
  <c r="CW13" i="18"/>
  <c r="CV13" i="2"/>
  <c r="CV13" i="18"/>
  <c r="CU13" i="2"/>
  <c r="CU13" i="18"/>
  <c r="CT13" i="2"/>
  <c r="CT13" i="18"/>
  <c r="CS13" i="2"/>
  <c r="CS13" i="18"/>
  <c r="CR13" i="2"/>
  <c r="CR13" i="18"/>
  <c r="CQ13" i="2"/>
  <c r="CQ13" i="18"/>
  <c r="DB12" i="2"/>
  <c r="DB12" i="18"/>
  <c r="DA12" i="2"/>
  <c r="DA12" i="18"/>
  <c r="CZ12" i="2"/>
  <c r="CZ12" i="18"/>
  <c r="CY12" i="2"/>
  <c r="CY12" i="18"/>
  <c r="CX12" i="2"/>
  <c r="CX12" i="18"/>
  <c r="CW12" i="2"/>
  <c r="CW12" i="18"/>
  <c r="CV12" i="2"/>
  <c r="CV12" i="18"/>
  <c r="CU12" i="2"/>
  <c r="CU12" i="18"/>
  <c r="CT12" i="2"/>
  <c r="CT12" i="18"/>
  <c r="CS12" i="2"/>
  <c r="CS12" i="18"/>
  <c r="CR12" i="2"/>
  <c r="CR12" i="18"/>
  <c r="CQ12" i="2"/>
  <c r="CQ12" i="18"/>
  <c r="DB11" i="2"/>
  <c r="DB11" i="18"/>
  <c r="DA11" i="2"/>
  <c r="DA11" i="18"/>
  <c r="CZ11" i="2"/>
  <c r="CZ11" i="18"/>
  <c r="CY11" i="2"/>
  <c r="CY11" i="18"/>
  <c r="CX11" i="2"/>
  <c r="CX11" i="18"/>
  <c r="CW11" i="2"/>
  <c r="CW11" i="18"/>
  <c r="CV11" i="2"/>
  <c r="CV11" i="18"/>
  <c r="CU11" i="2"/>
  <c r="CU11" i="18"/>
  <c r="CT11" i="2"/>
  <c r="CT11" i="18"/>
  <c r="CS11" i="2"/>
  <c r="CS11" i="18"/>
  <c r="CR11" i="2"/>
  <c r="CR11" i="18"/>
  <c r="CQ11" i="2"/>
  <c r="CQ11" i="18"/>
  <c r="DB10" i="2"/>
  <c r="DB10" i="18"/>
  <c r="DA10" i="2"/>
  <c r="DA10" i="18"/>
  <c r="CZ10" i="2"/>
  <c r="CZ10" i="18"/>
  <c r="CY10" i="2"/>
  <c r="CY10" i="18"/>
  <c r="CX10" i="2"/>
  <c r="CX10" i="18"/>
  <c r="CW10" i="2"/>
  <c r="CW10" i="18"/>
  <c r="CV10" i="2"/>
  <c r="CV10" i="18"/>
  <c r="CU10" i="2"/>
  <c r="CU10" i="18"/>
  <c r="CT10" i="2"/>
  <c r="CT10" i="18"/>
  <c r="CS10" i="2"/>
  <c r="CS10" i="18"/>
  <c r="CR10" i="2"/>
  <c r="CR10" i="18"/>
  <c r="CQ10" i="2"/>
  <c r="CQ10" i="18"/>
  <c r="DB9" i="2"/>
  <c r="DB9" i="18"/>
  <c r="DA9" i="2"/>
  <c r="DA9" i="18"/>
  <c r="CZ9" i="2"/>
  <c r="CZ9" i="18"/>
  <c r="CY9" i="2"/>
  <c r="CY9" i="18"/>
  <c r="CX9" i="2"/>
  <c r="CX9" i="18"/>
  <c r="CW9" i="2"/>
  <c r="CW9" i="18"/>
  <c r="CV9" i="2"/>
  <c r="CV9" i="18"/>
  <c r="CU9" i="2"/>
  <c r="CU9" i="18"/>
  <c r="CT9" i="2"/>
  <c r="CT9" i="18"/>
  <c r="CS9" i="2"/>
  <c r="CS9" i="18"/>
  <c r="CR9" i="2"/>
  <c r="CR9" i="18"/>
  <c r="CQ9" i="2"/>
  <c r="CQ9" i="18"/>
  <c r="DB8" i="2"/>
  <c r="DB8" i="18"/>
  <c r="DA8" i="2"/>
  <c r="DA8" i="18"/>
  <c r="CZ8" i="2"/>
  <c r="CZ8" i="18"/>
  <c r="CY8" i="2"/>
  <c r="CY8" i="18"/>
  <c r="CX8" i="2"/>
  <c r="CX8" i="18"/>
  <c r="CW8" i="2"/>
  <c r="CW8" i="18"/>
  <c r="CV8" i="2"/>
  <c r="CV8" i="18"/>
  <c r="CU8" i="2"/>
  <c r="CU8" i="18"/>
  <c r="CT8" i="2"/>
  <c r="CT8" i="18"/>
  <c r="CS8" i="2"/>
  <c r="CS8" i="18"/>
  <c r="CR8" i="2"/>
  <c r="CR8" i="18"/>
  <c r="CQ8" i="2"/>
  <c r="CQ8" i="18"/>
  <c r="DB7" i="2"/>
  <c r="DB7" i="18"/>
  <c r="DA7" i="2"/>
  <c r="DA7" i="18"/>
  <c r="CZ7" i="2"/>
  <c r="CZ7" i="18"/>
  <c r="CY7" i="2"/>
  <c r="CY7" i="18"/>
  <c r="CX7" i="2"/>
  <c r="CX7" i="18"/>
  <c r="CW7" i="2"/>
  <c r="CW7" i="18"/>
  <c r="CV7" i="2"/>
  <c r="CV7" i="18"/>
  <c r="CU7" i="2"/>
  <c r="CU7" i="18"/>
  <c r="CT7" i="2"/>
  <c r="CT7" i="18"/>
  <c r="CS7" i="2"/>
  <c r="CS7" i="18"/>
  <c r="CR7" i="2"/>
  <c r="CR7" i="18"/>
  <c r="CQ7" i="2"/>
  <c r="CQ7" i="18"/>
  <c r="DB6" i="2"/>
  <c r="DB6" i="18"/>
  <c r="DA6" i="2"/>
  <c r="DA6" i="18"/>
  <c r="CZ6" i="2"/>
  <c r="CZ6" i="18"/>
  <c r="CY6" i="2"/>
  <c r="CY6" i="18"/>
  <c r="CX6" i="2"/>
  <c r="CX6" i="18"/>
  <c r="CW6" i="2"/>
  <c r="CW6" i="18"/>
  <c r="CV6" i="2"/>
  <c r="CV6" i="18"/>
  <c r="CU6" i="2"/>
  <c r="CU6" i="18"/>
  <c r="CT6" i="2"/>
  <c r="CT6" i="18"/>
  <c r="CS6" i="2"/>
  <c r="CS6" i="18"/>
  <c r="CR6" i="2"/>
  <c r="CR6" i="18"/>
  <c r="CQ6" i="2"/>
  <c r="CQ6" i="18"/>
  <c r="DB42" i="1"/>
  <c r="DB42" i="17"/>
  <c r="DA42" i="1"/>
  <c r="DA42" i="17"/>
  <c r="CZ42" i="1"/>
  <c r="CZ42" i="17"/>
  <c r="CY42" i="1"/>
  <c r="CY42" i="17"/>
  <c r="CX42" i="1"/>
  <c r="CX42" i="17"/>
  <c r="CW42" i="1"/>
  <c r="CW42" i="17"/>
  <c r="CV42" i="1"/>
  <c r="CV42" i="17"/>
  <c r="CU42" i="1"/>
  <c r="CU42" i="17"/>
  <c r="CT42" i="1"/>
  <c r="CT42" i="17"/>
  <c r="CS42" i="1"/>
  <c r="CS42" i="17"/>
  <c r="CR42" i="1"/>
  <c r="CR42" i="17"/>
  <c r="CQ42" i="1"/>
  <c r="CQ42" i="17"/>
  <c r="DB41" i="1"/>
  <c r="DB41" i="17"/>
  <c r="DA41" i="1"/>
  <c r="DA41" i="17"/>
  <c r="CZ41" i="1"/>
  <c r="CZ41" i="17"/>
  <c r="CY41" i="1"/>
  <c r="CY41" i="17"/>
  <c r="CX41" i="1"/>
  <c r="CX41" i="17"/>
  <c r="CW41" i="1"/>
  <c r="CW41" i="17"/>
  <c r="CV41" i="1"/>
  <c r="CV41" i="17"/>
  <c r="CU41" i="1"/>
  <c r="CU41" i="17"/>
  <c r="CT41" i="1"/>
  <c r="CT41" i="17"/>
  <c r="CS41" i="1"/>
  <c r="CS41" i="17"/>
  <c r="CR41" i="1"/>
  <c r="CR41" i="17"/>
  <c r="CQ41" i="1"/>
  <c r="CQ41" i="17"/>
  <c r="DB40" i="1"/>
  <c r="DB40" i="17"/>
  <c r="DA40" i="1"/>
  <c r="DA40" i="17"/>
  <c r="CZ40" i="1"/>
  <c r="CZ40" i="17"/>
  <c r="CY40" i="1"/>
  <c r="CY40" i="17"/>
  <c r="CX40" i="1"/>
  <c r="CX40" i="17"/>
  <c r="CW40" i="1"/>
  <c r="CW40" i="17"/>
  <c r="CV40" i="1"/>
  <c r="CV40" i="17"/>
  <c r="CU40" i="1"/>
  <c r="CU40" i="17"/>
  <c r="CT40" i="1"/>
  <c r="CT40" i="17"/>
  <c r="CS40" i="1"/>
  <c r="CS40" i="17"/>
  <c r="CR40" i="1"/>
  <c r="CR40" i="17"/>
  <c r="CQ40" i="1"/>
  <c r="CQ40" i="17"/>
  <c r="DB39" i="1"/>
  <c r="DB39" i="17"/>
  <c r="DA39" i="1"/>
  <c r="DA39" i="17"/>
  <c r="CZ39" i="1"/>
  <c r="CZ39" i="17"/>
  <c r="CY39" i="1"/>
  <c r="CY39" i="17"/>
  <c r="CX39" i="1"/>
  <c r="CX39" i="17"/>
  <c r="CW39" i="1"/>
  <c r="CW39" i="17"/>
  <c r="CV39" i="1"/>
  <c r="CV39" i="17"/>
  <c r="CU39" i="1"/>
  <c r="CU39" i="17"/>
  <c r="CT39" i="1"/>
  <c r="CT39" i="17"/>
  <c r="CS39" i="1"/>
  <c r="CS39" i="17"/>
  <c r="CR39" i="1"/>
  <c r="CR39" i="17"/>
  <c r="CQ39" i="1"/>
  <c r="CQ39" i="17"/>
  <c r="DB38" i="1"/>
  <c r="DB38" i="17"/>
  <c r="DA38" i="1"/>
  <c r="DA38" i="17"/>
  <c r="CZ38" i="1"/>
  <c r="CZ38" i="17"/>
  <c r="CY38" i="1"/>
  <c r="CY38" i="17"/>
  <c r="CX38" i="1"/>
  <c r="CX38" i="17"/>
  <c r="CW38" i="1"/>
  <c r="CW38" i="17"/>
  <c r="CV38" i="1"/>
  <c r="CV38" i="17"/>
  <c r="CU38" i="1"/>
  <c r="CU38" i="17"/>
  <c r="CT38" i="1"/>
  <c r="CT38" i="17"/>
  <c r="CS38" i="1"/>
  <c r="CS38" i="17"/>
  <c r="CR38" i="1"/>
  <c r="CR38" i="17"/>
  <c r="CQ38" i="1"/>
  <c r="CQ38" i="17"/>
  <c r="DB37" i="1"/>
  <c r="DB37" i="17"/>
  <c r="DA37" i="1"/>
  <c r="DA37" i="17"/>
  <c r="CZ37" i="1"/>
  <c r="CZ37" i="17"/>
  <c r="CY37" i="1"/>
  <c r="CY37" i="17"/>
  <c r="CX37" i="1"/>
  <c r="CX37" i="17"/>
  <c r="CW37" i="1"/>
  <c r="CW37" i="17"/>
  <c r="CV37" i="1"/>
  <c r="CV37" i="17"/>
  <c r="CU37" i="1"/>
  <c r="CU37" i="17"/>
  <c r="CT37" i="1"/>
  <c r="CT37" i="17"/>
  <c r="CS37" i="1"/>
  <c r="CS37" i="17"/>
  <c r="CR37" i="1"/>
  <c r="CR37" i="17"/>
  <c r="CQ37" i="1"/>
  <c r="CQ37" i="17"/>
  <c r="DB36" i="1"/>
  <c r="DB36" i="17"/>
  <c r="DA36" i="1"/>
  <c r="DA36" i="17"/>
  <c r="CZ36" i="1"/>
  <c r="CZ36" i="17"/>
  <c r="CY36" i="1"/>
  <c r="CY36" i="17"/>
  <c r="CX36" i="1"/>
  <c r="CX36" i="17"/>
  <c r="CW36" i="1"/>
  <c r="CW36" i="17"/>
  <c r="CV36" i="1"/>
  <c r="CV36" i="17"/>
  <c r="CU36" i="1"/>
  <c r="CU36" i="17"/>
  <c r="CT36" i="1"/>
  <c r="CT36" i="17"/>
  <c r="CS36" i="1"/>
  <c r="CS36" i="17"/>
  <c r="CR36" i="1"/>
  <c r="CR36" i="17"/>
  <c r="CQ36" i="1"/>
  <c r="CQ36" i="17"/>
  <c r="DB35" i="1"/>
  <c r="DB35" i="17"/>
  <c r="DA35" i="1"/>
  <c r="DA35" i="17"/>
  <c r="CZ35" i="1"/>
  <c r="CZ35" i="17"/>
  <c r="CY35" i="1"/>
  <c r="CY35" i="17"/>
  <c r="CX35" i="1"/>
  <c r="CX35" i="17"/>
  <c r="CW35" i="1"/>
  <c r="CW35" i="17"/>
  <c r="CV35" i="1"/>
  <c r="CV35" i="17"/>
  <c r="CU35" i="1"/>
  <c r="CU35" i="17"/>
  <c r="CT35" i="1"/>
  <c r="CT35" i="17"/>
  <c r="CS35" i="1"/>
  <c r="CS35" i="17"/>
  <c r="CR35" i="1"/>
  <c r="CR35" i="17"/>
  <c r="CQ35" i="1"/>
  <c r="CQ35" i="17"/>
  <c r="DB34" i="1"/>
  <c r="DB34" i="17"/>
  <c r="DA34" i="1"/>
  <c r="DA34" i="17"/>
  <c r="CZ34" i="1"/>
  <c r="CZ34" i="17"/>
  <c r="CY34" i="1"/>
  <c r="CY34" i="17"/>
  <c r="CX34" i="1"/>
  <c r="CX34" i="17"/>
  <c r="CW34" i="1"/>
  <c r="CW34" i="17"/>
  <c r="CV34" i="1"/>
  <c r="CV34" i="17"/>
  <c r="CU34" i="1"/>
  <c r="CU34" i="17"/>
  <c r="CT34" i="1"/>
  <c r="CT34" i="17"/>
  <c r="CS34" i="1"/>
  <c r="CS34" i="17"/>
  <c r="CR34" i="1"/>
  <c r="CR34" i="17"/>
  <c r="CQ34" i="1"/>
  <c r="CQ34" i="17"/>
  <c r="DB33" i="1"/>
  <c r="DB33" i="17"/>
  <c r="DA33" i="1"/>
  <c r="DA33" i="17"/>
  <c r="CZ33" i="1"/>
  <c r="CZ33" i="17"/>
  <c r="CY33" i="1"/>
  <c r="CY33" i="17"/>
  <c r="CX33" i="1"/>
  <c r="CX33" i="17"/>
  <c r="CW33" i="1"/>
  <c r="CW33" i="17"/>
  <c r="CV33" i="1"/>
  <c r="CV33" i="17"/>
  <c r="CU33" i="1"/>
  <c r="CU33" i="17"/>
  <c r="CT33" i="1"/>
  <c r="CT33" i="17"/>
  <c r="CS33" i="1"/>
  <c r="CS33" i="17"/>
  <c r="CR33" i="1"/>
  <c r="CR33" i="17"/>
  <c r="CQ33" i="1"/>
  <c r="CQ33" i="17"/>
  <c r="DB32" i="1"/>
  <c r="DB32" i="17"/>
  <c r="DA32" i="1"/>
  <c r="DA32" i="17"/>
  <c r="CZ32" i="1"/>
  <c r="CZ32" i="17"/>
  <c r="CY32" i="1"/>
  <c r="CY32" i="17"/>
  <c r="CX32" i="1"/>
  <c r="CX32" i="17"/>
  <c r="CW32" i="1"/>
  <c r="CW32" i="17"/>
  <c r="CV32" i="1"/>
  <c r="CV32" i="17"/>
  <c r="CU32" i="1"/>
  <c r="CU32" i="17"/>
  <c r="CT32" i="1"/>
  <c r="CT32" i="17"/>
  <c r="CS32" i="1"/>
  <c r="CS32" i="17"/>
  <c r="CR32" i="1"/>
  <c r="CR32" i="17"/>
  <c r="CQ32" i="1"/>
  <c r="CQ32" i="17"/>
  <c r="DB31" i="1"/>
  <c r="DB31" i="17"/>
  <c r="DA31" i="1"/>
  <c r="DA31" i="17"/>
  <c r="CZ31" i="1"/>
  <c r="CZ31" i="17"/>
  <c r="CY31" i="1"/>
  <c r="CY31" i="17"/>
  <c r="CX31" i="1"/>
  <c r="CX31" i="17"/>
  <c r="CW31" i="1"/>
  <c r="CW31" i="17"/>
  <c r="CV31" i="1"/>
  <c r="CV31" i="17"/>
  <c r="CU31" i="1"/>
  <c r="CU31" i="17"/>
  <c r="CT31" i="1"/>
  <c r="CT31" i="17"/>
  <c r="CS31" i="1"/>
  <c r="CS31" i="17"/>
  <c r="CR31" i="1"/>
  <c r="CR31" i="17"/>
  <c r="CQ31" i="1"/>
  <c r="CQ31" i="17"/>
  <c r="DB30" i="1"/>
  <c r="DB30" i="17"/>
  <c r="DA30" i="1"/>
  <c r="DA30" i="17"/>
  <c r="CZ30" i="1"/>
  <c r="CZ30" i="17"/>
  <c r="CY30" i="1"/>
  <c r="CY30" i="17"/>
  <c r="CX30" i="1"/>
  <c r="CX30" i="17"/>
  <c r="CW30" i="1"/>
  <c r="CW30" i="17"/>
  <c r="CV30" i="1"/>
  <c r="CV30" i="17"/>
  <c r="CU30" i="1"/>
  <c r="CU30" i="17"/>
  <c r="CT30" i="1"/>
  <c r="CT30" i="17"/>
  <c r="CS30" i="1"/>
  <c r="CS30" i="17"/>
  <c r="CR30" i="1"/>
  <c r="CR30" i="17"/>
  <c r="CQ30" i="1"/>
  <c r="CQ30" i="17"/>
  <c r="DB29" i="1"/>
  <c r="DB29" i="17"/>
  <c r="DA29" i="1"/>
  <c r="DA29" i="17"/>
  <c r="CZ29" i="1"/>
  <c r="CZ29" i="17"/>
  <c r="CY29" i="1"/>
  <c r="CY29" i="17"/>
  <c r="CX29" i="1"/>
  <c r="CX29" i="17"/>
  <c r="CW29" i="1"/>
  <c r="CW29" i="17"/>
  <c r="CV29" i="1"/>
  <c r="CV29" i="17"/>
  <c r="CU29" i="1"/>
  <c r="CU29" i="17"/>
  <c r="CT29" i="1"/>
  <c r="CT29" i="17"/>
  <c r="CS29" i="1"/>
  <c r="CS29" i="17"/>
  <c r="CR29" i="1"/>
  <c r="CR29" i="17"/>
  <c r="CQ29" i="1"/>
  <c r="CQ29" i="17"/>
  <c r="DB23" i="1"/>
  <c r="DB23" i="17"/>
  <c r="DA23" i="1"/>
  <c r="DA23" i="17"/>
  <c r="CZ23" i="1"/>
  <c r="CZ23" i="17"/>
  <c r="CY23" i="1"/>
  <c r="CY23" i="17"/>
  <c r="CX23" i="1"/>
  <c r="CX23" i="17"/>
  <c r="CW23" i="1"/>
  <c r="CW23" i="17"/>
  <c r="CV23" i="1"/>
  <c r="CV23" i="17"/>
  <c r="CU23" i="1"/>
  <c r="CU23" i="17"/>
  <c r="CT23" i="1"/>
  <c r="CT23" i="17"/>
  <c r="CS23" i="1"/>
  <c r="CS23" i="17"/>
  <c r="CR23" i="1"/>
  <c r="CR23" i="17"/>
  <c r="CQ23" i="1"/>
  <c r="CQ23" i="17"/>
  <c r="DB22" i="1"/>
  <c r="DB22" i="17"/>
  <c r="DA22" i="1"/>
  <c r="DA22" i="17"/>
  <c r="CZ22" i="1"/>
  <c r="CZ22" i="17"/>
  <c r="CY22" i="1"/>
  <c r="CY22" i="17"/>
  <c r="CX22" i="1"/>
  <c r="CX22" i="17"/>
  <c r="CW22" i="1"/>
  <c r="CW22" i="17"/>
  <c r="CV22" i="1"/>
  <c r="CV22" i="17"/>
  <c r="CU22" i="1"/>
  <c r="CU22" i="17"/>
  <c r="CT22" i="1"/>
  <c r="CT22" i="17"/>
  <c r="CS22" i="1"/>
  <c r="CS22" i="17"/>
  <c r="CR22" i="17"/>
  <c r="CQ22" i="17"/>
  <c r="DB19" i="1"/>
  <c r="DB19" i="17"/>
  <c r="DA19" i="1"/>
  <c r="DA19" i="17"/>
  <c r="CZ19" i="1"/>
  <c r="CZ19" i="17"/>
  <c r="CY19" i="1"/>
  <c r="CY19" i="17"/>
  <c r="CX19" i="1"/>
  <c r="CX19" i="17"/>
  <c r="CW19" i="1"/>
  <c r="CW19" i="17"/>
  <c r="CV19" i="1"/>
  <c r="CV19" i="17"/>
  <c r="CU19" i="1"/>
  <c r="CU19" i="17"/>
  <c r="CT19" i="1"/>
  <c r="CT19" i="17"/>
  <c r="CS19" i="1"/>
  <c r="CS19" i="17"/>
  <c r="CR19" i="1"/>
  <c r="CR19" i="17"/>
  <c r="CQ19" i="1"/>
  <c r="CQ19" i="17"/>
  <c r="DB18" i="1"/>
  <c r="DB18" i="17"/>
  <c r="DA18" i="1"/>
  <c r="DA18" i="17"/>
  <c r="CZ18" i="1"/>
  <c r="CZ18" i="17"/>
  <c r="CY18" i="1"/>
  <c r="CY18" i="17"/>
  <c r="CX18" i="1"/>
  <c r="CX18" i="17"/>
  <c r="CW18" i="1"/>
  <c r="CW18" i="17"/>
  <c r="CV18" i="1"/>
  <c r="CV18" i="17"/>
  <c r="CU18" i="1"/>
  <c r="CU18" i="17"/>
  <c r="CT18" i="1"/>
  <c r="CT18" i="17"/>
  <c r="CS18" i="1"/>
  <c r="CS18" i="17"/>
  <c r="CR18" i="1"/>
  <c r="CR18" i="17"/>
  <c r="CQ18" i="1"/>
  <c r="CQ18" i="17"/>
  <c r="DB17" i="1"/>
  <c r="DB17" i="17"/>
  <c r="DA17" i="1"/>
  <c r="DA17" i="17"/>
  <c r="CZ17" i="1"/>
  <c r="CZ17" i="17"/>
  <c r="CY17" i="1"/>
  <c r="CY17" i="17"/>
  <c r="CX17" i="1"/>
  <c r="CX17" i="17"/>
  <c r="CW17" i="1"/>
  <c r="CW17" i="17"/>
  <c r="CV17" i="1"/>
  <c r="CV17" i="17"/>
  <c r="CU17" i="1"/>
  <c r="CU17" i="17"/>
  <c r="CT17" i="1"/>
  <c r="CT17" i="17"/>
  <c r="CS17" i="1"/>
  <c r="CS17" i="17"/>
  <c r="CR17" i="1"/>
  <c r="CR17" i="17"/>
  <c r="CQ17" i="1"/>
  <c r="CQ17" i="17"/>
  <c r="DB16" i="1"/>
  <c r="DB16" i="17"/>
  <c r="DA16" i="1"/>
  <c r="DA16" i="17"/>
  <c r="CZ16" i="1"/>
  <c r="CZ16" i="17"/>
  <c r="CY16" i="1"/>
  <c r="CY16" i="17"/>
  <c r="CX16" i="1"/>
  <c r="CX16" i="17"/>
  <c r="CW16" i="1"/>
  <c r="CW16" i="17"/>
  <c r="CV16" i="1"/>
  <c r="CV16" i="17"/>
  <c r="CU16" i="1"/>
  <c r="CU16" i="17"/>
  <c r="CT16" i="1"/>
  <c r="CT16" i="17"/>
  <c r="CS16" i="1"/>
  <c r="CS16" i="17"/>
  <c r="CR16" i="1"/>
  <c r="CR16" i="17"/>
  <c r="CQ16" i="1"/>
  <c r="CQ16" i="17"/>
  <c r="DB15" i="1"/>
  <c r="DB15" i="17"/>
  <c r="DA15" i="1"/>
  <c r="DA15" i="17"/>
  <c r="CZ15" i="1"/>
  <c r="CZ15" i="17"/>
  <c r="CY15" i="1"/>
  <c r="CY15" i="17"/>
  <c r="CX15" i="1"/>
  <c r="CX15" i="17"/>
  <c r="CW15" i="1"/>
  <c r="CW15" i="17"/>
  <c r="CV15" i="1"/>
  <c r="CV15" i="17"/>
  <c r="CU15" i="1"/>
  <c r="CU15" i="17"/>
  <c r="CT15" i="1"/>
  <c r="CT15" i="17"/>
  <c r="CS15" i="1"/>
  <c r="CS15" i="17"/>
  <c r="CR15" i="1"/>
  <c r="CR15" i="17"/>
  <c r="CQ15" i="1"/>
  <c r="CQ15" i="17"/>
  <c r="DB14" i="1"/>
  <c r="DB14" i="17"/>
  <c r="DA14" i="1"/>
  <c r="DA14" i="17"/>
  <c r="CZ14" i="1"/>
  <c r="CZ14" i="17"/>
  <c r="CY14" i="1"/>
  <c r="CY14" i="17"/>
  <c r="CX14" i="1"/>
  <c r="CX14" i="17"/>
  <c r="CW14" i="1"/>
  <c r="CW14" i="17"/>
  <c r="CV14" i="1"/>
  <c r="CV14" i="17"/>
  <c r="CU14" i="1"/>
  <c r="CU14" i="17"/>
  <c r="CT14" i="1"/>
  <c r="CT14" i="17"/>
  <c r="CS14" i="1"/>
  <c r="CS14" i="17"/>
  <c r="CR14" i="1"/>
  <c r="CR14" i="17"/>
  <c r="CQ14" i="1"/>
  <c r="CQ14" i="17"/>
  <c r="DB13" i="1"/>
  <c r="DB13" i="17"/>
  <c r="DA13" i="1"/>
  <c r="DA13" i="17"/>
  <c r="CZ13" i="1"/>
  <c r="CZ13" i="17"/>
  <c r="CY13" i="1"/>
  <c r="CY13" i="17"/>
  <c r="CX13" i="1"/>
  <c r="CX13" i="17"/>
  <c r="CW13" i="1"/>
  <c r="CW13" i="17"/>
  <c r="CV13" i="1"/>
  <c r="CV13" i="17"/>
  <c r="CU13" i="1"/>
  <c r="CU13" i="17"/>
  <c r="CT13" i="1"/>
  <c r="CT13" i="17"/>
  <c r="CS13" i="1"/>
  <c r="CS13" i="17"/>
  <c r="CR13" i="1"/>
  <c r="CR13" i="17"/>
  <c r="CQ13" i="1"/>
  <c r="CQ13" i="17"/>
  <c r="DB12" i="1"/>
  <c r="DB12" i="17"/>
  <c r="DA12" i="1"/>
  <c r="DA12" i="17"/>
  <c r="CZ12" i="1"/>
  <c r="CZ12" i="17"/>
  <c r="CY12" i="1"/>
  <c r="CY12" i="17"/>
  <c r="CX12" i="1"/>
  <c r="CX12" i="17"/>
  <c r="CW12" i="1"/>
  <c r="CW12" i="17"/>
  <c r="CV12" i="1"/>
  <c r="CV12" i="17"/>
  <c r="CU12" i="1"/>
  <c r="CU12" i="17"/>
  <c r="CT12" i="1"/>
  <c r="CT12" i="17"/>
  <c r="CS12" i="1"/>
  <c r="CS12" i="17"/>
  <c r="CR12" i="1"/>
  <c r="CR12" i="17"/>
  <c r="CQ12" i="1"/>
  <c r="CQ12" i="17"/>
  <c r="DB11" i="1"/>
  <c r="DB11" i="17"/>
  <c r="DA11" i="1"/>
  <c r="DA11" i="17"/>
  <c r="CZ11" i="1"/>
  <c r="CZ11" i="17"/>
  <c r="CY11" i="1"/>
  <c r="CY11" i="17"/>
  <c r="CX11" i="1"/>
  <c r="CX11" i="17"/>
  <c r="CW11" i="1"/>
  <c r="CW11" i="17"/>
  <c r="CV11" i="1"/>
  <c r="CV11" i="17"/>
  <c r="CU11" i="1"/>
  <c r="CU11" i="17"/>
  <c r="CT11" i="1"/>
  <c r="CT11" i="17"/>
  <c r="CS11" i="1"/>
  <c r="CS11" i="17"/>
  <c r="CR11" i="1"/>
  <c r="CR11" i="17"/>
  <c r="CQ11" i="1"/>
  <c r="CQ11" i="17"/>
  <c r="DB10" i="1"/>
  <c r="DB10" i="17"/>
  <c r="DA10" i="1"/>
  <c r="DA10" i="17"/>
  <c r="CZ10" i="1"/>
  <c r="CZ10" i="17"/>
  <c r="CY10" i="1"/>
  <c r="CY10" i="17"/>
  <c r="CX10" i="1"/>
  <c r="CX10" i="17"/>
  <c r="CW10" i="1"/>
  <c r="CW10" i="17"/>
  <c r="CV10" i="1"/>
  <c r="CV10" i="17"/>
  <c r="CU10" i="1"/>
  <c r="CU10" i="17"/>
  <c r="CT10" i="1"/>
  <c r="CT10" i="17"/>
  <c r="CS10" i="1"/>
  <c r="CS10" i="17"/>
  <c r="CR10" i="1"/>
  <c r="CR10" i="17"/>
  <c r="CQ10" i="1"/>
  <c r="CQ10" i="17"/>
  <c r="DB9" i="1"/>
  <c r="DB9" i="17"/>
  <c r="DA9" i="1"/>
  <c r="DA9" i="17"/>
  <c r="CZ9" i="1"/>
  <c r="CZ9" i="17"/>
  <c r="CY9" i="1"/>
  <c r="CY9" i="17"/>
  <c r="CX9" i="1"/>
  <c r="CX9" i="17"/>
  <c r="CW9" i="1"/>
  <c r="CW9" i="17"/>
  <c r="CV9" i="1"/>
  <c r="CV9" i="17"/>
  <c r="CU9" i="1"/>
  <c r="CU9" i="17"/>
  <c r="CT9" i="1"/>
  <c r="CT9" i="17"/>
  <c r="CS9" i="1"/>
  <c r="CS9" i="17"/>
  <c r="CR9" i="1"/>
  <c r="CR9" i="17"/>
  <c r="CQ9" i="1"/>
  <c r="CQ9" i="17"/>
  <c r="DB8" i="1"/>
  <c r="DB8" i="17"/>
  <c r="DA8" i="1"/>
  <c r="DA8" i="17"/>
  <c r="CZ8" i="1"/>
  <c r="CZ8" i="17"/>
  <c r="CY8" i="1"/>
  <c r="CY8" i="17"/>
  <c r="CX8" i="1"/>
  <c r="CX8" i="17"/>
  <c r="CW8" i="1"/>
  <c r="CW8" i="17"/>
  <c r="CV8" i="1"/>
  <c r="CV8" i="17"/>
  <c r="CU8" i="1"/>
  <c r="CU8" i="17"/>
  <c r="CT8" i="1"/>
  <c r="CT8" i="17"/>
  <c r="CS8" i="1"/>
  <c r="CS8" i="17"/>
  <c r="CR8" i="1"/>
  <c r="CR8" i="17"/>
  <c r="CQ8" i="1"/>
  <c r="CQ8" i="17"/>
  <c r="DB7" i="1"/>
  <c r="DB7" i="17"/>
  <c r="DA7" i="1"/>
  <c r="DA7" i="17"/>
  <c r="CZ7" i="1"/>
  <c r="CZ7" i="17"/>
  <c r="CY7" i="1"/>
  <c r="CY7" i="17"/>
  <c r="CX7" i="1"/>
  <c r="CX7" i="17"/>
  <c r="CW7" i="1"/>
  <c r="CW7" i="17"/>
  <c r="CV7" i="1"/>
  <c r="CV7" i="17"/>
  <c r="CU7" i="1"/>
  <c r="CU7" i="17"/>
  <c r="CT7" i="1"/>
  <c r="CT7" i="17"/>
  <c r="CS7" i="1"/>
  <c r="CS7" i="17"/>
  <c r="CR7" i="1"/>
  <c r="CR7" i="17"/>
  <c r="CQ7" i="1"/>
  <c r="CQ7" i="17"/>
  <c r="DB6" i="1"/>
  <c r="DB6" i="17"/>
  <c r="DA6" i="1"/>
  <c r="DA6" i="17"/>
  <c r="CZ6" i="1"/>
  <c r="CZ6" i="17"/>
  <c r="CY6" i="1"/>
  <c r="CY6" i="17"/>
  <c r="CX6" i="1"/>
  <c r="CX6" i="17"/>
  <c r="CW6" i="1"/>
  <c r="CW6" i="17"/>
  <c r="CV6" i="1"/>
  <c r="CV6" i="17"/>
  <c r="CU6" i="1"/>
  <c r="CU6" i="17"/>
  <c r="CT6" i="1"/>
  <c r="CT6" i="17"/>
  <c r="CS6" i="1"/>
  <c r="CS6" i="17"/>
  <c r="CR6" i="1"/>
  <c r="CR6" i="17"/>
  <c r="CQ6" i="1"/>
  <c r="CQ6" i="17"/>
  <c r="DB23" i="5"/>
  <c r="DB23" i="16"/>
  <c r="DA23" i="5"/>
  <c r="DA23" i="16"/>
  <c r="CZ23" i="5"/>
  <c r="CZ23" i="16"/>
  <c r="CY23" i="5"/>
  <c r="CY23" i="16"/>
  <c r="CX23" i="5"/>
  <c r="CX23" i="16"/>
  <c r="CW23" i="5"/>
  <c r="CW23" i="16"/>
  <c r="CV23" i="5"/>
  <c r="CV23" i="16"/>
  <c r="CU23" i="5"/>
  <c r="CU23" i="16"/>
  <c r="CT23" i="5"/>
  <c r="CT23" i="16"/>
  <c r="CS23" i="5"/>
  <c r="CS23" i="16"/>
  <c r="CR23" i="5"/>
  <c r="CR23" i="16"/>
  <c r="CQ23" i="5"/>
  <c r="CQ23" i="16"/>
  <c r="DB22" i="5"/>
  <c r="DB22" i="16"/>
  <c r="DA22" i="5"/>
  <c r="DA22" i="16"/>
  <c r="CZ22" i="5"/>
  <c r="CZ22" i="16"/>
  <c r="CY22" i="5"/>
  <c r="CY22" i="16"/>
  <c r="CX22" i="5"/>
  <c r="CX22" i="16"/>
  <c r="CW22" i="5"/>
  <c r="CW22" i="16"/>
  <c r="CV22" i="5"/>
  <c r="CV22" i="16"/>
  <c r="CU22" i="5"/>
  <c r="CU22" i="16"/>
  <c r="CT22" i="5"/>
  <c r="CT22" i="16"/>
  <c r="CS22" i="5"/>
  <c r="CS22" i="16"/>
  <c r="CR22" i="16"/>
  <c r="CQ22" i="16"/>
  <c r="DB21" i="16"/>
  <c r="DA21" i="16"/>
  <c r="CZ21" i="16"/>
  <c r="CY21" i="16"/>
  <c r="CX21" i="16"/>
  <c r="CW21" i="16"/>
  <c r="CV21" i="16"/>
  <c r="CU21" i="16"/>
  <c r="CT21" i="16"/>
  <c r="CS21" i="16"/>
  <c r="CR21" i="16"/>
  <c r="CQ21" i="16"/>
  <c r="DB20" i="16"/>
  <c r="DA20" i="16"/>
  <c r="CZ20" i="16"/>
  <c r="CY20" i="16"/>
  <c r="CX20" i="16"/>
  <c r="CW20" i="16"/>
  <c r="CV20" i="16"/>
  <c r="CU20" i="16"/>
  <c r="CT20" i="16"/>
  <c r="CS20" i="16"/>
  <c r="CR20" i="16"/>
  <c r="CQ20" i="16"/>
  <c r="DB19" i="5"/>
  <c r="DB19" i="16"/>
  <c r="DA19" i="5"/>
  <c r="DA19" i="16"/>
  <c r="CZ19" i="5"/>
  <c r="CZ19" i="16"/>
  <c r="CY19" i="5"/>
  <c r="CY19" i="16"/>
  <c r="CX19" i="5"/>
  <c r="CX19" i="16"/>
  <c r="CW19" i="5"/>
  <c r="CW19" i="16"/>
  <c r="CV19" i="5"/>
  <c r="CV19" i="16"/>
  <c r="CU19" i="5"/>
  <c r="CU19" i="16"/>
  <c r="CT19" i="5"/>
  <c r="CT19" i="16"/>
  <c r="CS19" i="5"/>
  <c r="CS19" i="16"/>
  <c r="CR19" i="5"/>
  <c r="CR19" i="16"/>
  <c r="CQ19" i="5"/>
  <c r="CQ19" i="16"/>
  <c r="DB18" i="5"/>
  <c r="DB18" i="16"/>
  <c r="DA18" i="5"/>
  <c r="DA18" i="16"/>
  <c r="CZ18" i="5"/>
  <c r="CZ18" i="16"/>
  <c r="CY18" i="5"/>
  <c r="CY18" i="16"/>
  <c r="CX18" i="5"/>
  <c r="CX18" i="16"/>
  <c r="CW18" i="5"/>
  <c r="CW18" i="16"/>
  <c r="CV18" i="5"/>
  <c r="CV18" i="16"/>
  <c r="CU18" i="5"/>
  <c r="CU18" i="16"/>
  <c r="CT18" i="5"/>
  <c r="CT18" i="16"/>
  <c r="CS18" i="5"/>
  <c r="CS18" i="16"/>
  <c r="CR18" i="5"/>
  <c r="CR18" i="16"/>
  <c r="CQ18" i="5"/>
  <c r="CQ18" i="16"/>
  <c r="DB17" i="5"/>
  <c r="DB17" i="16"/>
  <c r="DA17" i="5"/>
  <c r="DA17" i="16"/>
  <c r="CZ17" i="5"/>
  <c r="CZ17" i="16"/>
  <c r="CY17" i="5"/>
  <c r="CY17" i="16"/>
  <c r="CX17" i="5"/>
  <c r="CX17" i="16"/>
  <c r="CW17" i="5"/>
  <c r="CW17" i="16"/>
  <c r="CV17" i="5"/>
  <c r="CV17" i="16"/>
  <c r="CU17" i="5"/>
  <c r="CU17" i="16"/>
  <c r="CT17" i="5"/>
  <c r="CT17" i="16"/>
  <c r="CS17" i="5"/>
  <c r="CS17" i="16"/>
  <c r="CR17" i="5"/>
  <c r="CR17" i="16"/>
  <c r="CQ17" i="5"/>
  <c r="CQ17" i="16"/>
  <c r="DB16" i="5"/>
  <c r="DB16" i="16"/>
  <c r="DA16" i="5"/>
  <c r="DA16" i="16"/>
  <c r="CZ16" i="5"/>
  <c r="CZ16" i="16"/>
  <c r="CY16" i="5"/>
  <c r="CY16" i="16"/>
  <c r="CX16" i="5"/>
  <c r="CX16" i="16"/>
  <c r="CW16" i="5"/>
  <c r="CW16" i="16"/>
  <c r="CV16" i="5"/>
  <c r="CV16" i="16"/>
  <c r="CU16" i="5"/>
  <c r="CU16" i="16"/>
  <c r="CT16" i="5"/>
  <c r="CT16" i="16"/>
  <c r="CS16" i="5"/>
  <c r="CS16" i="16"/>
  <c r="CR16" i="5"/>
  <c r="CR16" i="16"/>
  <c r="CQ16" i="5"/>
  <c r="CQ16" i="16"/>
  <c r="DB15" i="5"/>
  <c r="DB15" i="16"/>
  <c r="DA15" i="5"/>
  <c r="DA15" i="16"/>
  <c r="CZ15" i="5"/>
  <c r="CZ15" i="16"/>
  <c r="CY15" i="5"/>
  <c r="CY15" i="16"/>
  <c r="CX15" i="5"/>
  <c r="CX15" i="16"/>
  <c r="CW15" i="5"/>
  <c r="CW15" i="16"/>
  <c r="CV15" i="5"/>
  <c r="CV15" i="16"/>
  <c r="CU15" i="5"/>
  <c r="CU15" i="16"/>
  <c r="CT15" i="5"/>
  <c r="CT15" i="16"/>
  <c r="CS15" i="5"/>
  <c r="CS15" i="16"/>
  <c r="CR15" i="5"/>
  <c r="CR15" i="16"/>
  <c r="CQ15" i="5"/>
  <c r="CQ15" i="16"/>
  <c r="DB14" i="5"/>
  <c r="DB14" i="16"/>
  <c r="DA14" i="5"/>
  <c r="DA14" i="16"/>
  <c r="CZ14" i="5"/>
  <c r="CZ14" i="16"/>
  <c r="CY14" i="5"/>
  <c r="CY14" i="16"/>
  <c r="CX14" i="5"/>
  <c r="CX14" i="16"/>
  <c r="CW14" i="5"/>
  <c r="CW14" i="16"/>
  <c r="CV14" i="5"/>
  <c r="CV14" i="16"/>
  <c r="CU14" i="5"/>
  <c r="CU14" i="16"/>
  <c r="CT14" i="5"/>
  <c r="CT14" i="16"/>
  <c r="CS14" i="5"/>
  <c r="CS14" i="16"/>
  <c r="CR14" i="5"/>
  <c r="CR14" i="16"/>
  <c r="CQ14" i="5"/>
  <c r="CQ14" i="16"/>
  <c r="DB13" i="5"/>
  <c r="DB13" i="16"/>
  <c r="DA13" i="5"/>
  <c r="DA13" i="16"/>
  <c r="CZ13" i="5"/>
  <c r="CZ13" i="16"/>
  <c r="CY13" i="5"/>
  <c r="CY13" i="16"/>
  <c r="CX13" i="5"/>
  <c r="CX13" i="16"/>
  <c r="CW13" i="5"/>
  <c r="CW13" i="16"/>
  <c r="CV13" i="5"/>
  <c r="CV13" i="16"/>
  <c r="CU13" i="5"/>
  <c r="CU13" i="16"/>
  <c r="CT13" i="5"/>
  <c r="CT13" i="16"/>
  <c r="CS13" i="5"/>
  <c r="CS13" i="16"/>
  <c r="CR13" i="5"/>
  <c r="CR13" i="16"/>
  <c r="CQ13" i="5"/>
  <c r="CQ13" i="16"/>
  <c r="DB12" i="5"/>
  <c r="DB12" i="16"/>
  <c r="DA12" i="5"/>
  <c r="DA12" i="16"/>
  <c r="CZ12" i="5"/>
  <c r="CZ12" i="16"/>
  <c r="CY12" i="5"/>
  <c r="CY12" i="16"/>
  <c r="CX12" i="5"/>
  <c r="CX12" i="16"/>
  <c r="CW12" i="5"/>
  <c r="CW12" i="16"/>
  <c r="CV12" i="5"/>
  <c r="CV12" i="16"/>
  <c r="CU12" i="5"/>
  <c r="CU12" i="16"/>
  <c r="CT12" i="5"/>
  <c r="CT12" i="16"/>
  <c r="CS12" i="5"/>
  <c r="CS12" i="16"/>
  <c r="CR12" i="5"/>
  <c r="CR12" i="16"/>
  <c r="CQ12" i="5"/>
  <c r="CQ12" i="16"/>
  <c r="DB11" i="5"/>
  <c r="DB11" i="16"/>
  <c r="DA11" i="5"/>
  <c r="DA11" i="16"/>
  <c r="CZ11" i="5"/>
  <c r="CZ11" i="16"/>
  <c r="CY11" i="5"/>
  <c r="CY11" i="16"/>
  <c r="CX11" i="5"/>
  <c r="CX11" i="16"/>
  <c r="CW11" i="5"/>
  <c r="CW11" i="16"/>
  <c r="CV11" i="5"/>
  <c r="CV11" i="16"/>
  <c r="CU11" i="5"/>
  <c r="CU11" i="16"/>
  <c r="CT11" i="5"/>
  <c r="CT11" i="16"/>
  <c r="CS11" i="5"/>
  <c r="CS11" i="16"/>
  <c r="CR11" i="5"/>
  <c r="CR11" i="16"/>
  <c r="CQ11" i="5"/>
  <c r="CQ11" i="16"/>
  <c r="DB10" i="5"/>
  <c r="DB10" i="16"/>
  <c r="DA10" i="5"/>
  <c r="DA10" i="16"/>
  <c r="CZ10" i="5"/>
  <c r="CZ10" i="16"/>
  <c r="CY10" i="5"/>
  <c r="CY10" i="16"/>
  <c r="CX10" i="5"/>
  <c r="CX10" i="16"/>
  <c r="CW10" i="5"/>
  <c r="CW10" i="16"/>
  <c r="CV10" i="5"/>
  <c r="CV10" i="16"/>
  <c r="CU10" i="5"/>
  <c r="CU10" i="16"/>
  <c r="CT10" i="5"/>
  <c r="CT10" i="16"/>
  <c r="CS10" i="5"/>
  <c r="CS10" i="16"/>
  <c r="CR10" i="5"/>
  <c r="CR10" i="16"/>
  <c r="CQ10" i="5"/>
  <c r="CQ10" i="16"/>
  <c r="DB9" i="5"/>
  <c r="DB9" i="16"/>
  <c r="DA9" i="5"/>
  <c r="DA9" i="16"/>
  <c r="CZ9" i="5"/>
  <c r="CZ9" i="16"/>
  <c r="CY9" i="5"/>
  <c r="CY9" i="16"/>
  <c r="CX9" i="5"/>
  <c r="CX9" i="16"/>
  <c r="CW9" i="5"/>
  <c r="CW9" i="16"/>
  <c r="CV9" i="5"/>
  <c r="CV9" i="16"/>
  <c r="CU9" i="5"/>
  <c r="CU9" i="16"/>
  <c r="CT9" i="5"/>
  <c r="CT9" i="16"/>
  <c r="CS9" i="5"/>
  <c r="CS9" i="16"/>
  <c r="CR9" i="5"/>
  <c r="CR9" i="16"/>
  <c r="CQ9" i="5"/>
  <c r="CQ9" i="16"/>
  <c r="DB8" i="5"/>
  <c r="DB8" i="16"/>
  <c r="DA8" i="5"/>
  <c r="DA8" i="16"/>
  <c r="CZ8" i="5"/>
  <c r="CZ8" i="16"/>
  <c r="CY8" i="5"/>
  <c r="CY8" i="16"/>
  <c r="CX8" i="5"/>
  <c r="CX8" i="16"/>
  <c r="CW8" i="5"/>
  <c r="CW8" i="16"/>
  <c r="CV8" i="5"/>
  <c r="CV8" i="16"/>
  <c r="CU8" i="5"/>
  <c r="CU8" i="16"/>
  <c r="CT8" i="5"/>
  <c r="CT8" i="16"/>
  <c r="CS8" i="5"/>
  <c r="CS8" i="16"/>
  <c r="CR8" i="5"/>
  <c r="CR8" i="16"/>
  <c r="CQ8" i="5"/>
  <c r="CQ8" i="16"/>
  <c r="DB7" i="5"/>
  <c r="DB7" i="16"/>
  <c r="DA7" i="5"/>
  <c r="DA7" i="16"/>
  <c r="CZ7" i="5"/>
  <c r="CZ7" i="16"/>
  <c r="CY7" i="5"/>
  <c r="CY7" i="16"/>
  <c r="CX7" i="5"/>
  <c r="CX7" i="16"/>
  <c r="CW7" i="5"/>
  <c r="CW7" i="16"/>
  <c r="CV7" i="5"/>
  <c r="CV7" i="16"/>
  <c r="CU7" i="5"/>
  <c r="CU7" i="16"/>
  <c r="CT7" i="5"/>
  <c r="CT7" i="16"/>
  <c r="CS7" i="5"/>
  <c r="CS7" i="16"/>
  <c r="CR7" i="5"/>
  <c r="CR7" i="16"/>
  <c r="CQ7" i="5"/>
  <c r="CQ7" i="16"/>
  <c r="DB6" i="5"/>
  <c r="DB6" i="16"/>
  <c r="DA6" i="5"/>
  <c r="DA6" i="16"/>
  <c r="CZ6" i="5"/>
  <c r="CZ6" i="16"/>
  <c r="CY6" i="5"/>
  <c r="CY6" i="16"/>
  <c r="CX6" i="5"/>
  <c r="CX6" i="16"/>
  <c r="CW6" i="5"/>
  <c r="CW6" i="16"/>
  <c r="CV6" i="5"/>
  <c r="CV6" i="16"/>
  <c r="CU6" i="5"/>
  <c r="CU6" i="16"/>
  <c r="CT6" i="5"/>
  <c r="CT6" i="16"/>
  <c r="CS6" i="5"/>
  <c r="CS6" i="16"/>
  <c r="CR6" i="5"/>
  <c r="CR6" i="16"/>
  <c r="CQ6" i="5"/>
  <c r="CQ6" i="16"/>
  <c r="DB19" i="4"/>
  <c r="DB19" i="15"/>
  <c r="DA19" i="4"/>
  <c r="DA19" i="15"/>
  <c r="CZ19" i="4"/>
  <c r="CZ19" i="15"/>
  <c r="CY19" i="4"/>
  <c r="CY19" i="15"/>
  <c r="CX19" i="4"/>
  <c r="CX19" i="15"/>
  <c r="CW19" i="4"/>
  <c r="CW19" i="15"/>
  <c r="CV19" i="4"/>
  <c r="CV19" i="15"/>
  <c r="CU19" i="4"/>
  <c r="CU19" i="15"/>
  <c r="CT19" i="4"/>
  <c r="CT19" i="15"/>
  <c r="CS19" i="4"/>
  <c r="CS19" i="15"/>
  <c r="CR19" i="4"/>
  <c r="CR19" i="15"/>
  <c r="CQ19" i="4"/>
  <c r="CQ19" i="15"/>
  <c r="DB18" i="4"/>
  <c r="DB18" i="15"/>
  <c r="DA18" i="4"/>
  <c r="DA18" i="15"/>
  <c r="CZ18" i="4"/>
  <c r="CZ18" i="15"/>
  <c r="CY18" i="4"/>
  <c r="CY18" i="15"/>
  <c r="CX18" i="4"/>
  <c r="CX18" i="15"/>
  <c r="CW18" i="4"/>
  <c r="CW18" i="15"/>
  <c r="CV18" i="4"/>
  <c r="CV18" i="15"/>
  <c r="CU18" i="4"/>
  <c r="CU18" i="15"/>
  <c r="CT18" i="4"/>
  <c r="CT18" i="15"/>
  <c r="CS18" i="4"/>
  <c r="CS18" i="15"/>
  <c r="CR18" i="15"/>
  <c r="CQ18" i="4"/>
  <c r="CQ18" i="15"/>
  <c r="DB17" i="4"/>
  <c r="DB17" i="15"/>
  <c r="DA17" i="4"/>
  <c r="DA17" i="15"/>
  <c r="CZ17" i="4"/>
  <c r="CZ17" i="15"/>
  <c r="CY17" i="4"/>
  <c r="CY17" i="15"/>
  <c r="CX17" i="4"/>
  <c r="CX17" i="15"/>
  <c r="CW17" i="4"/>
  <c r="CW17" i="15"/>
  <c r="CV17" i="4"/>
  <c r="CV17" i="15"/>
  <c r="CU17" i="4"/>
  <c r="CU17" i="15"/>
  <c r="CT17" i="4"/>
  <c r="CT17" i="15"/>
  <c r="CS17" i="4"/>
  <c r="CS17" i="15"/>
  <c r="CR17" i="4"/>
  <c r="CR17" i="15"/>
  <c r="CQ17" i="4"/>
  <c r="CQ17" i="15"/>
  <c r="DB16" i="4"/>
  <c r="DB16" i="15"/>
  <c r="DA16" i="4"/>
  <c r="DA16" i="15"/>
  <c r="CZ16" i="4"/>
  <c r="CZ16" i="15"/>
  <c r="CY16" i="4"/>
  <c r="CY16" i="15"/>
  <c r="CX16" i="4"/>
  <c r="CX16" i="15"/>
  <c r="CW16" i="4"/>
  <c r="CW16" i="15"/>
  <c r="CV16" i="4"/>
  <c r="CV16" i="15"/>
  <c r="CU16" i="4"/>
  <c r="CU16" i="15"/>
  <c r="CT16" i="4"/>
  <c r="CT16" i="15"/>
  <c r="CS16" i="4"/>
  <c r="CS16" i="15"/>
  <c r="CR16" i="4"/>
  <c r="CR16" i="15"/>
  <c r="CQ16" i="4"/>
  <c r="CQ16" i="15"/>
  <c r="DB15" i="4"/>
  <c r="DB15" i="15"/>
  <c r="DA15" i="4"/>
  <c r="DA15" i="15"/>
  <c r="CZ15" i="4"/>
  <c r="CZ15" i="15"/>
  <c r="CY15" i="4"/>
  <c r="CY15" i="15"/>
  <c r="CX15" i="4"/>
  <c r="CX15" i="15"/>
  <c r="CW15" i="4"/>
  <c r="CW15" i="15"/>
  <c r="CV15" i="4"/>
  <c r="CV15" i="15"/>
  <c r="CU15" i="4"/>
  <c r="CU15" i="15"/>
  <c r="CT15" i="4"/>
  <c r="CT15" i="15"/>
  <c r="CS15" i="4"/>
  <c r="CS15" i="15"/>
  <c r="CR15" i="4"/>
  <c r="CR15" i="15"/>
  <c r="CQ15" i="4"/>
  <c r="CQ15" i="15"/>
  <c r="DB14" i="4"/>
  <c r="DB14" i="15"/>
  <c r="DA14" i="4"/>
  <c r="DA14" i="15"/>
  <c r="CZ14" i="4"/>
  <c r="CZ14" i="15"/>
  <c r="CY14" i="4"/>
  <c r="CY14" i="15"/>
  <c r="CX14" i="4"/>
  <c r="CX14" i="15"/>
  <c r="CW14" i="4"/>
  <c r="CW14" i="15"/>
  <c r="CV14" i="4"/>
  <c r="CV14" i="15"/>
  <c r="CU14" i="4"/>
  <c r="CU14" i="15"/>
  <c r="CT14" i="4"/>
  <c r="CT14" i="15"/>
  <c r="CS14" i="4"/>
  <c r="CS14" i="15"/>
  <c r="CR14" i="4"/>
  <c r="CR14" i="15"/>
  <c r="CQ14" i="4"/>
  <c r="CQ14" i="15"/>
  <c r="DB13" i="4"/>
  <c r="DB13" i="15"/>
  <c r="DA13" i="4"/>
  <c r="DA13" i="15"/>
  <c r="CZ13" i="4"/>
  <c r="CZ13" i="15"/>
  <c r="CY13" i="4"/>
  <c r="CY13" i="15"/>
  <c r="CX13" i="4"/>
  <c r="CX13" i="15"/>
  <c r="CW13" i="4"/>
  <c r="CW13" i="15"/>
  <c r="CV13" i="4"/>
  <c r="CV13" i="15"/>
  <c r="CU13" i="4"/>
  <c r="CU13" i="15"/>
  <c r="CT13" i="4"/>
  <c r="CT13" i="15"/>
  <c r="CS13" i="4"/>
  <c r="CS13" i="15"/>
  <c r="CR13" i="4"/>
  <c r="CR13" i="15"/>
  <c r="CQ13" i="15"/>
  <c r="DB12" i="4"/>
  <c r="DB12" i="15"/>
  <c r="DA12" i="4"/>
  <c r="DA12" i="15"/>
  <c r="CZ12" i="4"/>
  <c r="CZ12" i="15"/>
  <c r="CY12" i="4"/>
  <c r="CY12" i="15"/>
  <c r="CX12" i="4"/>
  <c r="CX12" i="15"/>
  <c r="CW12" i="4"/>
  <c r="CW12" i="15"/>
  <c r="CV12" i="4"/>
  <c r="CV12" i="15"/>
  <c r="CU12" i="4"/>
  <c r="CU12" i="15"/>
  <c r="CT12" i="4"/>
  <c r="CT12" i="15"/>
  <c r="CS12" i="4"/>
  <c r="CS12" i="15"/>
  <c r="CR12" i="4"/>
  <c r="CR12" i="15"/>
  <c r="CQ12" i="4"/>
  <c r="CQ12" i="15"/>
  <c r="DB11" i="4"/>
  <c r="DB11" i="15"/>
  <c r="DA11" i="4"/>
  <c r="DA11" i="15"/>
  <c r="CZ11" i="4"/>
  <c r="CZ11" i="15"/>
  <c r="CY11" i="4"/>
  <c r="CY11" i="15"/>
  <c r="CX11" i="4"/>
  <c r="CX11" i="15"/>
  <c r="CW11" i="4"/>
  <c r="CW11" i="15"/>
  <c r="CV11" i="4"/>
  <c r="CV11" i="15"/>
  <c r="CU11" i="4"/>
  <c r="CU11" i="15"/>
  <c r="CT11" i="4"/>
  <c r="CT11" i="15"/>
  <c r="CS11" i="4"/>
  <c r="CS11" i="15"/>
  <c r="CR11" i="4"/>
  <c r="CR11" i="15"/>
  <c r="CQ11" i="4"/>
  <c r="CQ11" i="15"/>
  <c r="DB10" i="4"/>
  <c r="DB10" i="15"/>
  <c r="DA10" i="4"/>
  <c r="DA10" i="15"/>
  <c r="CZ10" i="4"/>
  <c r="CZ10" i="15"/>
  <c r="CY10" i="4"/>
  <c r="CY10" i="15"/>
  <c r="CX10" i="4"/>
  <c r="CX10" i="15"/>
  <c r="CW10" i="4"/>
  <c r="CW10" i="15"/>
  <c r="CV10" i="4"/>
  <c r="CV10" i="15"/>
  <c r="CU10" i="4"/>
  <c r="CU10" i="15"/>
  <c r="CT10" i="4"/>
  <c r="CT10" i="15"/>
  <c r="CS10" i="4"/>
  <c r="CS10" i="15"/>
  <c r="CR10" i="4"/>
  <c r="CR10" i="15"/>
  <c r="CQ10" i="4"/>
  <c r="CQ10" i="15"/>
  <c r="DB9" i="4"/>
  <c r="DB9" i="15"/>
  <c r="DA9" i="4"/>
  <c r="DA9" i="15"/>
  <c r="CZ9" i="4"/>
  <c r="CZ9" i="15"/>
  <c r="CY9" i="4"/>
  <c r="CY9" i="15"/>
  <c r="CX9" i="4"/>
  <c r="CX9" i="15"/>
  <c r="CW9" i="4"/>
  <c r="CW9" i="15"/>
  <c r="CV9" i="4"/>
  <c r="CV9" i="15"/>
  <c r="CU9" i="4"/>
  <c r="CU9" i="15"/>
  <c r="CT9" i="4"/>
  <c r="CT9" i="15"/>
  <c r="CS9" i="4"/>
  <c r="CS9" i="15"/>
  <c r="CR9" i="4"/>
  <c r="CR9" i="15"/>
  <c r="CQ9" i="4"/>
  <c r="CQ9" i="15"/>
  <c r="DB8" i="4"/>
  <c r="DB8" i="15"/>
  <c r="DA8" i="4"/>
  <c r="DA8" i="15"/>
  <c r="CZ8" i="4"/>
  <c r="CZ8" i="15"/>
  <c r="CY8" i="4"/>
  <c r="CY8" i="15"/>
  <c r="CX8" i="4"/>
  <c r="CX8" i="15"/>
  <c r="CW8" i="4"/>
  <c r="CW8" i="15"/>
  <c r="CV8" i="4"/>
  <c r="CV8" i="15"/>
  <c r="CU8" i="4"/>
  <c r="CU8" i="15"/>
  <c r="CT8" i="4"/>
  <c r="CT8" i="15"/>
  <c r="CS8" i="4"/>
  <c r="CS8" i="15"/>
  <c r="CR8" i="4"/>
  <c r="CR8" i="15"/>
  <c r="CQ8" i="4"/>
  <c r="CQ8" i="15"/>
  <c r="DB7" i="4"/>
  <c r="DB7" i="15"/>
  <c r="DA7" i="4"/>
  <c r="DA7" i="15"/>
  <c r="CZ7" i="4"/>
  <c r="CZ7" i="15"/>
  <c r="CY7" i="4"/>
  <c r="CY7" i="15"/>
  <c r="CX7" i="4"/>
  <c r="CX7" i="15"/>
  <c r="CW7" i="4"/>
  <c r="CW7" i="15"/>
  <c r="CV7" i="4"/>
  <c r="CV7" i="15"/>
  <c r="CU7" i="4"/>
  <c r="CU7" i="15"/>
  <c r="CT7" i="4"/>
  <c r="CT7" i="15"/>
  <c r="CS7" i="4"/>
  <c r="CS7" i="15"/>
  <c r="CR7" i="4"/>
  <c r="CR7" i="15"/>
  <c r="CQ7" i="4"/>
  <c r="CQ7" i="15"/>
  <c r="DB6" i="4"/>
  <c r="DB6" i="15"/>
  <c r="DA6" i="4"/>
  <c r="DA6" i="15"/>
  <c r="CZ6" i="4"/>
  <c r="CZ6" i="15"/>
  <c r="CY6" i="4"/>
  <c r="CY6" i="15"/>
  <c r="CX6" i="4"/>
  <c r="CX6" i="15"/>
  <c r="CW6" i="4"/>
  <c r="CW6" i="15"/>
  <c r="CV6" i="4"/>
  <c r="CV6" i="15"/>
  <c r="CU6" i="4"/>
  <c r="CU6" i="15"/>
  <c r="CT6" i="4"/>
  <c r="CT6" i="15"/>
  <c r="CS6" i="4"/>
  <c r="CS6" i="15"/>
  <c r="CR6" i="4"/>
  <c r="CR6" i="15"/>
  <c r="CQ6" i="4"/>
  <c r="CQ6" i="15"/>
  <c r="DB38" i="3"/>
  <c r="DB38" i="14"/>
  <c r="DA38" i="3"/>
  <c r="DA38" i="14"/>
  <c r="CZ38" i="3"/>
  <c r="CZ38" i="14"/>
  <c r="CY38" i="3"/>
  <c r="CY38" i="14"/>
  <c r="CX38" i="3"/>
  <c r="CX38" i="14"/>
  <c r="CW38" i="3"/>
  <c r="CW38" i="14"/>
  <c r="CV38" i="3"/>
  <c r="CV38" i="14"/>
  <c r="CU38" i="3"/>
  <c r="CU38" i="14"/>
  <c r="CT38" i="3"/>
  <c r="CT38" i="14"/>
  <c r="CS38" i="3"/>
  <c r="CS38" i="14"/>
  <c r="CR38" i="3"/>
  <c r="CR38" i="14"/>
  <c r="CQ38" i="3"/>
  <c r="CQ38" i="14"/>
  <c r="DB37" i="3"/>
  <c r="DB37" i="14"/>
  <c r="DA37" i="3"/>
  <c r="DA37" i="14"/>
  <c r="CZ37" i="3"/>
  <c r="CZ37" i="14"/>
  <c r="CY37" i="3"/>
  <c r="CY37" i="14"/>
  <c r="CX37" i="3"/>
  <c r="CX37" i="14"/>
  <c r="CW37" i="3"/>
  <c r="CW37" i="14"/>
  <c r="CV37" i="3"/>
  <c r="CV37" i="14"/>
  <c r="CU37" i="3"/>
  <c r="CU37" i="14"/>
  <c r="CT37" i="3"/>
  <c r="CT37" i="14"/>
  <c r="CS37" i="3"/>
  <c r="CS37" i="14"/>
  <c r="CR37" i="3"/>
  <c r="CR37" i="14"/>
  <c r="CQ37" i="3"/>
  <c r="CQ37" i="14"/>
  <c r="DB36" i="3"/>
  <c r="DB36" i="14"/>
  <c r="DA36" i="3"/>
  <c r="DA36" i="14"/>
  <c r="CZ36" i="3"/>
  <c r="CZ36" i="14"/>
  <c r="CY36" i="3"/>
  <c r="CY36" i="14"/>
  <c r="CX36" i="3"/>
  <c r="CX36" i="14"/>
  <c r="CW36" i="3"/>
  <c r="CW36" i="14"/>
  <c r="CV36" i="3"/>
  <c r="CV36" i="14"/>
  <c r="CU36" i="3"/>
  <c r="CU36" i="14"/>
  <c r="CT36" i="3"/>
  <c r="CT36" i="14"/>
  <c r="CS36" i="3"/>
  <c r="CS36" i="14"/>
  <c r="CR36" i="3"/>
  <c r="CR36" i="14"/>
  <c r="CQ36" i="3"/>
  <c r="CQ36" i="14"/>
  <c r="DB35" i="3"/>
  <c r="DB35" i="14"/>
  <c r="DA35" i="3"/>
  <c r="DA35" i="14"/>
  <c r="CZ35" i="3"/>
  <c r="CZ35" i="14"/>
  <c r="CY35" i="3"/>
  <c r="CY35" i="14"/>
  <c r="CX35" i="3"/>
  <c r="CX35" i="14"/>
  <c r="CW35" i="3"/>
  <c r="CW35" i="14"/>
  <c r="CV35" i="3"/>
  <c r="CV35" i="14"/>
  <c r="CU35" i="3"/>
  <c r="CU35" i="14"/>
  <c r="CT35" i="3"/>
  <c r="CT35" i="14"/>
  <c r="CS35" i="3"/>
  <c r="CS35" i="14"/>
  <c r="CR35" i="3"/>
  <c r="CR35" i="14"/>
  <c r="CQ35" i="3"/>
  <c r="CQ35" i="14"/>
  <c r="DB34" i="3"/>
  <c r="DB34" i="14"/>
  <c r="DA34" i="3"/>
  <c r="DA34" i="14"/>
  <c r="CZ34" i="3"/>
  <c r="CZ34" i="14"/>
  <c r="CY34" i="3"/>
  <c r="CY34" i="14"/>
  <c r="CX34" i="3"/>
  <c r="CX34" i="14"/>
  <c r="CW34" i="3"/>
  <c r="CW34" i="14"/>
  <c r="CV34" i="3"/>
  <c r="CV34" i="14"/>
  <c r="CU34" i="3"/>
  <c r="CU34" i="14"/>
  <c r="CT34" i="3"/>
  <c r="CT34" i="14"/>
  <c r="CS34" i="3"/>
  <c r="CS34" i="14"/>
  <c r="CR34" i="3"/>
  <c r="CR34" i="14"/>
  <c r="CQ34" i="3"/>
  <c r="CQ34" i="14"/>
  <c r="DB33" i="3"/>
  <c r="DB33" i="14"/>
  <c r="DA33" i="3"/>
  <c r="DA33" i="14"/>
  <c r="CZ33" i="3"/>
  <c r="CZ33" i="14"/>
  <c r="CY33" i="3"/>
  <c r="CY33" i="14"/>
  <c r="CX33" i="3"/>
  <c r="CX33" i="14"/>
  <c r="CW33" i="3"/>
  <c r="CW33" i="14"/>
  <c r="CV33" i="3"/>
  <c r="CV33" i="14"/>
  <c r="CU33" i="3"/>
  <c r="CU33" i="14"/>
  <c r="CT33" i="3"/>
  <c r="CT33" i="14"/>
  <c r="CS33" i="3"/>
  <c r="CS33" i="14"/>
  <c r="CR33" i="3"/>
  <c r="CR33" i="14"/>
  <c r="CQ33" i="3"/>
  <c r="CQ33" i="14"/>
  <c r="DB32" i="3"/>
  <c r="DB32" i="14"/>
  <c r="DA32" i="3"/>
  <c r="DA32" i="14"/>
  <c r="CZ32" i="3"/>
  <c r="CZ32" i="14"/>
  <c r="CY32" i="3"/>
  <c r="CY32" i="14"/>
  <c r="CX32" i="3"/>
  <c r="CX32" i="14"/>
  <c r="CW32" i="3"/>
  <c r="CW32" i="14"/>
  <c r="CV32" i="3"/>
  <c r="CV32" i="14"/>
  <c r="CU32" i="3"/>
  <c r="CU32" i="14"/>
  <c r="CT32" i="3"/>
  <c r="CT32" i="14"/>
  <c r="CS32" i="3"/>
  <c r="CS32" i="14"/>
  <c r="CR32" i="3"/>
  <c r="CR32" i="14"/>
  <c r="CQ32" i="3"/>
  <c r="CQ32" i="14"/>
  <c r="DB31" i="3"/>
  <c r="DB31" i="14"/>
  <c r="DA31" i="3"/>
  <c r="DA31" i="14"/>
  <c r="CZ31" i="3"/>
  <c r="CZ31" i="14"/>
  <c r="CY31" i="3"/>
  <c r="CY31" i="14"/>
  <c r="CX31" i="3"/>
  <c r="CX31" i="14"/>
  <c r="CW31" i="3"/>
  <c r="CW31" i="14"/>
  <c r="CV31" i="3"/>
  <c r="CV31" i="14"/>
  <c r="CU31" i="3"/>
  <c r="CU31" i="14"/>
  <c r="CT31" i="3"/>
  <c r="CT31" i="14"/>
  <c r="CS31" i="3"/>
  <c r="CS31" i="14"/>
  <c r="CR31" i="3"/>
  <c r="CR31" i="14"/>
  <c r="CQ31" i="3"/>
  <c r="CQ31" i="14"/>
  <c r="DB30" i="3"/>
  <c r="DB30" i="14"/>
  <c r="DA30" i="3"/>
  <c r="DA30" i="14"/>
  <c r="CZ30" i="3"/>
  <c r="CZ30" i="14"/>
  <c r="CY30" i="3"/>
  <c r="CY30" i="14"/>
  <c r="CX30" i="3"/>
  <c r="CX30" i="14"/>
  <c r="CW30" i="3"/>
  <c r="CW30" i="14"/>
  <c r="CV30" i="3"/>
  <c r="CV30" i="14"/>
  <c r="CU30" i="3"/>
  <c r="CU30" i="14"/>
  <c r="CT30" i="3"/>
  <c r="CT30" i="14"/>
  <c r="CS30" i="3"/>
  <c r="CS30" i="14"/>
  <c r="CR30" i="3"/>
  <c r="CR30" i="14"/>
  <c r="CQ30" i="3"/>
  <c r="CQ30" i="14"/>
  <c r="DB29" i="3"/>
  <c r="DB29" i="14"/>
  <c r="DA29" i="3"/>
  <c r="DA29" i="14"/>
  <c r="CZ29" i="3"/>
  <c r="CZ29" i="14"/>
  <c r="CY29" i="3"/>
  <c r="CY29" i="14"/>
  <c r="CX29" i="3"/>
  <c r="CX29" i="14"/>
  <c r="CW29" i="3"/>
  <c r="CW29" i="14"/>
  <c r="CV29" i="3"/>
  <c r="CV29" i="14"/>
  <c r="CU29" i="3"/>
  <c r="CU29" i="14"/>
  <c r="CT29" i="3"/>
  <c r="CT29" i="14"/>
  <c r="CS29" i="3"/>
  <c r="CS29" i="14"/>
  <c r="CR29" i="3"/>
  <c r="CR29" i="14"/>
  <c r="CQ29" i="3"/>
  <c r="CQ29" i="14"/>
  <c r="DB28" i="3"/>
  <c r="DB28" i="14"/>
  <c r="DA28" i="3"/>
  <c r="DA28" i="14"/>
  <c r="CZ28" i="3"/>
  <c r="CZ28" i="14"/>
  <c r="CY28" i="3"/>
  <c r="CY28" i="14"/>
  <c r="CX28" i="3"/>
  <c r="CX28" i="14"/>
  <c r="CW28" i="3"/>
  <c r="CW28" i="14"/>
  <c r="CV28" i="3"/>
  <c r="CV28" i="14"/>
  <c r="CU28" i="3"/>
  <c r="CU28" i="14"/>
  <c r="CT28" i="3"/>
  <c r="CT28" i="14"/>
  <c r="CS28" i="3"/>
  <c r="CS28" i="14"/>
  <c r="CR28" i="3"/>
  <c r="CR28" i="14"/>
  <c r="CQ28" i="3"/>
  <c r="CQ28" i="14"/>
  <c r="DB27" i="3"/>
  <c r="DB27" i="14"/>
  <c r="DA27" i="3"/>
  <c r="DA27" i="14"/>
  <c r="CZ27" i="3"/>
  <c r="CZ27" i="14"/>
  <c r="CY27" i="3"/>
  <c r="CY27" i="14"/>
  <c r="CX27" i="3"/>
  <c r="CX27" i="14"/>
  <c r="CW27" i="3"/>
  <c r="CW27" i="14"/>
  <c r="CV27" i="3"/>
  <c r="CV27" i="14"/>
  <c r="CU27" i="3"/>
  <c r="CU27" i="14"/>
  <c r="CT27" i="3"/>
  <c r="CT27" i="14"/>
  <c r="CS27" i="3"/>
  <c r="CS27" i="14"/>
  <c r="CR27" i="3"/>
  <c r="CR27" i="14"/>
  <c r="CQ27" i="3"/>
  <c r="CQ27" i="14"/>
  <c r="DB26" i="3"/>
  <c r="DB26" i="14"/>
  <c r="DA26" i="3"/>
  <c r="DA26" i="14"/>
  <c r="CZ26" i="3"/>
  <c r="CZ26" i="14"/>
  <c r="CY26" i="3"/>
  <c r="CY26" i="14"/>
  <c r="CX26" i="3"/>
  <c r="CX26" i="14"/>
  <c r="CW26" i="3"/>
  <c r="CW26" i="14"/>
  <c r="CV26" i="3"/>
  <c r="CV26" i="14"/>
  <c r="CU26" i="3"/>
  <c r="CU26" i="14"/>
  <c r="CT26" i="3"/>
  <c r="CT26" i="14"/>
  <c r="CS26" i="3"/>
  <c r="CS26" i="14"/>
  <c r="CR26" i="3"/>
  <c r="CR26" i="14"/>
  <c r="CQ26" i="3"/>
  <c r="CQ26" i="14"/>
  <c r="DB25" i="3"/>
  <c r="DB25" i="14"/>
  <c r="DA25" i="3"/>
  <c r="DA25" i="14"/>
  <c r="CZ25" i="3"/>
  <c r="CZ25" i="14"/>
  <c r="CY25" i="3"/>
  <c r="CY25" i="14"/>
  <c r="CX25" i="3"/>
  <c r="CX25" i="14"/>
  <c r="CW25" i="3"/>
  <c r="CW25" i="14"/>
  <c r="CV25" i="3"/>
  <c r="CV25" i="14"/>
  <c r="CU25" i="3"/>
  <c r="CU25" i="14"/>
  <c r="CT25" i="3"/>
  <c r="CT25" i="14"/>
  <c r="CS25" i="3"/>
  <c r="CS25" i="14"/>
  <c r="CR25" i="3"/>
  <c r="CR25" i="14"/>
  <c r="CQ25" i="3"/>
  <c r="CQ25" i="14"/>
  <c r="DB19" i="3"/>
  <c r="DB19" i="14"/>
  <c r="DA19" i="3"/>
  <c r="DA19" i="14"/>
  <c r="CZ19" i="3"/>
  <c r="CZ19" i="14"/>
  <c r="CY19" i="3"/>
  <c r="CY19" i="14"/>
  <c r="CX19" i="3"/>
  <c r="CX19" i="14"/>
  <c r="CW19" i="3"/>
  <c r="CW19" i="14"/>
  <c r="CV19" i="3"/>
  <c r="CV19" i="14"/>
  <c r="CU19" i="3"/>
  <c r="CU19" i="14"/>
  <c r="CT19" i="3"/>
  <c r="CT19" i="14"/>
  <c r="CS19" i="3"/>
  <c r="CS19" i="14"/>
  <c r="CR19" i="3"/>
  <c r="CR19" i="14"/>
  <c r="CQ19" i="3"/>
  <c r="CQ19" i="14"/>
  <c r="DB18" i="3"/>
  <c r="DB18" i="14"/>
  <c r="DA18" i="3"/>
  <c r="DA18" i="14"/>
  <c r="CZ18" i="3"/>
  <c r="CZ18" i="14"/>
  <c r="CY18" i="3"/>
  <c r="CY18" i="14"/>
  <c r="CX18" i="3"/>
  <c r="CX18" i="14"/>
  <c r="CW18" i="3"/>
  <c r="CW18" i="14"/>
  <c r="CV18" i="3"/>
  <c r="CV18" i="14"/>
  <c r="CU18" i="3"/>
  <c r="CU18" i="14"/>
  <c r="CT18" i="3"/>
  <c r="CT18" i="14"/>
  <c r="CS18" i="3"/>
  <c r="CS18" i="14"/>
  <c r="CR18" i="3"/>
  <c r="CR18" i="14"/>
  <c r="CQ18" i="3"/>
  <c r="CQ18" i="14"/>
  <c r="DB17" i="3"/>
  <c r="DB17" i="14"/>
  <c r="DA17" i="3"/>
  <c r="DA17" i="14"/>
  <c r="CZ17" i="3"/>
  <c r="CZ17" i="14"/>
  <c r="CY17" i="3"/>
  <c r="CY17" i="14"/>
  <c r="CX17" i="3"/>
  <c r="CX17" i="14"/>
  <c r="CW17" i="3"/>
  <c r="CW17" i="14"/>
  <c r="CV17" i="3"/>
  <c r="CV17" i="14"/>
  <c r="CU17" i="3"/>
  <c r="CU17" i="14"/>
  <c r="CT17" i="3"/>
  <c r="CT17" i="14"/>
  <c r="CS17" i="3"/>
  <c r="CS17" i="14"/>
  <c r="CR17" i="3"/>
  <c r="CR17" i="14"/>
  <c r="CQ17" i="3"/>
  <c r="CQ17" i="14"/>
  <c r="DB16" i="3"/>
  <c r="DB16" i="14"/>
  <c r="DA16" i="3"/>
  <c r="DA16" i="14"/>
  <c r="CZ16" i="3"/>
  <c r="CZ16" i="14"/>
  <c r="CY16" i="3"/>
  <c r="CY16" i="14"/>
  <c r="CX16" i="3"/>
  <c r="CX16" i="14"/>
  <c r="CW16" i="3"/>
  <c r="CW16" i="14"/>
  <c r="CV16" i="3"/>
  <c r="CV16" i="14"/>
  <c r="CU16" i="3"/>
  <c r="CU16" i="14"/>
  <c r="CT16" i="3"/>
  <c r="CT16" i="14"/>
  <c r="CS16" i="3"/>
  <c r="CS16" i="14"/>
  <c r="CR16" i="3"/>
  <c r="CR16" i="14"/>
  <c r="CQ16" i="3"/>
  <c r="CQ16" i="14"/>
  <c r="DB15" i="3"/>
  <c r="DB15" i="14"/>
  <c r="DA15" i="3"/>
  <c r="DA15" i="14"/>
  <c r="CZ15" i="3"/>
  <c r="CZ15" i="14"/>
  <c r="CY15" i="3"/>
  <c r="CY15" i="14"/>
  <c r="CX15" i="3"/>
  <c r="CX15" i="14"/>
  <c r="CW15" i="3"/>
  <c r="CW15" i="14"/>
  <c r="CV15" i="3"/>
  <c r="CV15" i="14"/>
  <c r="CU15" i="3"/>
  <c r="CU15" i="14"/>
  <c r="CT15" i="3"/>
  <c r="CT15" i="14"/>
  <c r="CS15" i="3"/>
  <c r="CS15" i="14"/>
  <c r="CR15" i="3"/>
  <c r="CR15" i="14"/>
  <c r="CQ15" i="3"/>
  <c r="CQ15" i="14"/>
  <c r="DB14" i="3"/>
  <c r="DB14" i="14"/>
  <c r="DA14" i="3"/>
  <c r="DA14" i="14"/>
  <c r="CZ14" i="3"/>
  <c r="CZ14" i="14"/>
  <c r="CY14" i="3"/>
  <c r="CY14" i="14"/>
  <c r="CX14" i="3"/>
  <c r="CX14" i="14"/>
  <c r="CW14" i="3"/>
  <c r="CW14" i="14"/>
  <c r="CV14" i="3"/>
  <c r="CV14" i="14"/>
  <c r="CU14" i="3"/>
  <c r="CU14" i="14"/>
  <c r="CT14" i="3"/>
  <c r="CT14" i="14"/>
  <c r="CS14" i="3"/>
  <c r="CS14" i="14"/>
  <c r="CR14" i="3"/>
  <c r="CR14" i="14"/>
  <c r="CQ14" i="3"/>
  <c r="CQ14" i="14"/>
  <c r="DB13" i="3"/>
  <c r="DB13" i="14"/>
  <c r="DA13" i="3"/>
  <c r="DA13" i="14"/>
  <c r="CZ13" i="3"/>
  <c r="CZ13" i="14"/>
  <c r="CY13" i="3"/>
  <c r="CY13" i="14"/>
  <c r="CX13" i="3"/>
  <c r="CX13" i="14"/>
  <c r="CW13" i="3"/>
  <c r="CW13" i="14"/>
  <c r="CV13" i="3"/>
  <c r="CV13" i="14"/>
  <c r="CU13" i="3"/>
  <c r="CU13" i="14"/>
  <c r="CT13" i="3"/>
  <c r="CT13" i="14"/>
  <c r="CS13" i="3"/>
  <c r="CS13" i="14"/>
  <c r="CR13" i="3"/>
  <c r="CR13" i="14"/>
  <c r="CQ13" i="14"/>
  <c r="DB12" i="3"/>
  <c r="DB12" i="14"/>
  <c r="DA12" i="3"/>
  <c r="DA12" i="14"/>
  <c r="CZ12" i="3"/>
  <c r="CZ12" i="14"/>
  <c r="CY12" i="3"/>
  <c r="CY12" i="14"/>
  <c r="CX12" i="3"/>
  <c r="CX12" i="14"/>
  <c r="CW12" i="3"/>
  <c r="CW12" i="14"/>
  <c r="CV12" i="3"/>
  <c r="CV12" i="14"/>
  <c r="CU12" i="3"/>
  <c r="CU12" i="14"/>
  <c r="CT12" i="3"/>
  <c r="CT12" i="14"/>
  <c r="CS12" i="3"/>
  <c r="CS12" i="14"/>
  <c r="CR12" i="3"/>
  <c r="CR12" i="14"/>
  <c r="CQ12" i="3"/>
  <c r="CQ12" i="14"/>
  <c r="DB11" i="3"/>
  <c r="DB11" i="14"/>
  <c r="DA11" i="3"/>
  <c r="DA11" i="14"/>
  <c r="CZ11" i="3"/>
  <c r="CZ11" i="14"/>
  <c r="CY11" i="3"/>
  <c r="CY11" i="14"/>
  <c r="CX11" i="3"/>
  <c r="CX11" i="14"/>
  <c r="CW11" i="3"/>
  <c r="CW11" i="14"/>
  <c r="CV11" i="3"/>
  <c r="CV11" i="14"/>
  <c r="CU11" i="3"/>
  <c r="CU11" i="14"/>
  <c r="CT11" i="3"/>
  <c r="CT11" i="14"/>
  <c r="CS11" i="3"/>
  <c r="CS11" i="14"/>
  <c r="CR11" i="3"/>
  <c r="CR11" i="14"/>
  <c r="CQ11" i="3"/>
  <c r="CQ11" i="14"/>
  <c r="DB10" i="3"/>
  <c r="DB10" i="14"/>
  <c r="DA10" i="3"/>
  <c r="DA10" i="14"/>
  <c r="CZ10" i="3"/>
  <c r="CZ10" i="14"/>
  <c r="CY10" i="3"/>
  <c r="CY10" i="14"/>
  <c r="CX10" i="3"/>
  <c r="CX10" i="14"/>
  <c r="CW10" i="3"/>
  <c r="CW10" i="14"/>
  <c r="CV10" i="3"/>
  <c r="CV10" i="14"/>
  <c r="CU10" i="3"/>
  <c r="CU10" i="14"/>
  <c r="CT10" i="3"/>
  <c r="CT10" i="14"/>
  <c r="CS10" i="3"/>
  <c r="CS10" i="14"/>
  <c r="CR10" i="3"/>
  <c r="CR10" i="14"/>
  <c r="CQ10" i="3"/>
  <c r="CQ10" i="14"/>
  <c r="DB9" i="3"/>
  <c r="DB9" i="14"/>
  <c r="DA9" i="3"/>
  <c r="DA9" i="14"/>
  <c r="CZ9" i="3"/>
  <c r="CZ9" i="14"/>
  <c r="CY9" i="3"/>
  <c r="CY9" i="14"/>
  <c r="CX9" i="3"/>
  <c r="CX9" i="14"/>
  <c r="CW9" i="3"/>
  <c r="CW9" i="14"/>
  <c r="CV9" i="3"/>
  <c r="CV9" i="14"/>
  <c r="CU9" i="3"/>
  <c r="CU9" i="14"/>
  <c r="CT9" i="3"/>
  <c r="CT9" i="14"/>
  <c r="CS9" i="3"/>
  <c r="CS9" i="14"/>
  <c r="CR9" i="3"/>
  <c r="CR9" i="14"/>
  <c r="CQ9" i="3"/>
  <c r="CQ9" i="14"/>
  <c r="DB8" i="3"/>
  <c r="DB8" i="14"/>
  <c r="DA8" i="3"/>
  <c r="DA8" i="14"/>
  <c r="CZ8" i="3"/>
  <c r="CZ8" i="14"/>
  <c r="CY8" i="3"/>
  <c r="CY8" i="14"/>
  <c r="CX8" i="3"/>
  <c r="CX8" i="14"/>
  <c r="CW8" i="3"/>
  <c r="CW8" i="14"/>
  <c r="CV8" i="3"/>
  <c r="CV8" i="14"/>
  <c r="CU8" i="3"/>
  <c r="CU8" i="14"/>
  <c r="CT8" i="3"/>
  <c r="CT8" i="14"/>
  <c r="CS8" i="3"/>
  <c r="CS8" i="14"/>
  <c r="CR8" i="3"/>
  <c r="CR8" i="14"/>
  <c r="CQ8" i="3"/>
  <c r="CQ8" i="14"/>
  <c r="DB7" i="3"/>
  <c r="DB7" i="14"/>
  <c r="DA7" i="3"/>
  <c r="DA7" i="14"/>
  <c r="CZ7" i="3"/>
  <c r="CZ7" i="14"/>
  <c r="CY7" i="3"/>
  <c r="CY7" i="14"/>
  <c r="CX7" i="3"/>
  <c r="CX7" i="14"/>
  <c r="CW7" i="3"/>
  <c r="CW7" i="14"/>
  <c r="CV7" i="3"/>
  <c r="CV7" i="14"/>
  <c r="CU7" i="3"/>
  <c r="CU7" i="14"/>
  <c r="CT7" i="3"/>
  <c r="CT7" i="14"/>
  <c r="CS7" i="3"/>
  <c r="CS7" i="14"/>
  <c r="CR7" i="3"/>
  <c r="CR7" i="14"/>
  <c r="CQ7" i="3"/>
  <c r="CQ7" i="14"/>
  <c r="DB6" i="3"/>
  <c r="DB6" i="14"/>
  <c r="DA6" i="3"/>
  <c r="DA6" i="14"/>
  <c r="CZ6" i="3"/>
  <c r="CZ6" i="14"/>
  <c r="CY6" i="3"/>
  <c r="CY6" i="14"/>
  <c r="CX6" i="3"/>
  <c r="CX6" i="14"/>
  <c r="CW6" i="3"/>
  <c r="CW6" i="14"/>
  <c r="CV6" i="3"/>
  <c r="CV6" i="14"/>
  <c r="CU6" i="3"/>
  <c r="CU6" i="14"/>
  <c r="CT6" i="3"/>
  <c r="CT6" i="14"/>
  <c r="CS6" i="3"/>
  <c r="CS6" i="14"/>
  <c r="CR6" i="3"/>
  <c r="CR6" i="14"/>
  <c r="CQ6" i="3"/>
  <c r="CQ6" i="14"/>
  <c r="DB19" i="6"/>
  <c r="DB19" i="13"/>
  <c r="DA19" i="6"/>
  <c r="DA19" i="13"/>
  <c r="CZ19" i="6"/>
  <c r="CZ19" i="13"/>
  <c r="CY19" i="6"/>
  <c r="CY19" i="13"/>
  <c r="CX19" i="6"/>
  <c r="CX19" i="13"/>
  <c r="CW19" i="6"/>
  <c r="CW19" i="13"/>
  <c r="CV19" i="6"/>
  <c r="CV19" i="13"/>
  <c r="CU19" i="6"/>
  <c r="CU19" i="13"/>
  <c r="CT19" i="6"/>
  <c r="CT19" i="13"/>
  <c r="CS19" i="6"/>
  <c r="CS19" i="13"/>
  <c r="CR19" i="6"/>
  <c r="CR19" i="13"/>
  <c r="CQ19" i="6"/>
  <c r="CQ19" i="13"/>
  <c r="DB18" i="6"/>
  <c r="DB18" i="13"/>
  <c r="DA18" i="6"/>
  <c r="DA18" i="13"/>
  <c r="CZ18" i="6"/>
  <c r="CZ18" i="13"/>
  <c r="CY18" i="6"/>
  <c r="CY18" i="13"/>
  <c r="CX18" i="6"/>
  <c r="CX18" i="13"/>
  <c r="CW18" i="6"/>
  <c r="CW18" i="13"/>
  <c r="CV18" i="6"/>
  <c r="CV18" i="13"/>
  <c r="CU18" i="6"/>
  <c r="CU18" i="13"/>
  <c r="CT18" i="6"/>
  <c r="CT18" i="13"/>
  <c r="CS18" i="6"/>
  <c r="CS18" i="13"/>
  <c r="CR18" i="6"/>
  <c r="CR18" i="13"/>
  <c r="CQ18" i="6"/>
  <c r="CQ18" i="13"/>
  <c r="DB17" i="6"/>
  <c r="DB17" i="13"/>
  <c r="DA17" i="6"/>
  <c r="DA17" i="13"/>
  <c r="CZ17" i="6"/>
  <c r="CZ17" i="13"/>
  <c r="CY17" i="6"/>
  <c r="CY17" i="13"/>
  <c r="CX17" i="6"/>
  <c r="CX17" i="13"/>
  <c r="CW17" i="6"/>
  <c r="CW17" i="13"/>
  <c r="CV17" i="6"/>
  <c r="CV17" i="13"/>
  <c r="CU17" i="6"/>
  <c r="CU17" i="13"/>
  <c r="CT17" i="6"/>
  <c r="CT17" i="13"/>
  <c r="CS17" i="6"/>
  <c r="CS17" i="13"/>
  <c r="CR17" i="6"/>
  <c r="CR17" i="13"/>
  <c r="CQ17" i="6"/>
  <c r="CQ17" i="13"/>
  <c r="DB16" i="6"/>
  <c r="DB16" i="13"/>
  <c r="DA16" i="6"/>
  <c r="DA16" i="13"/>
  <c r="CZ16" i="6"/>
  <c r="CZ16" i="13"/>
  <c r="CY16" i="6"/>
  <c r="CY16" i="13"/>
  <c r="CX16" i="6"/>
  <c r="CX16" i="13"/>
  <c r="CW16" i="6"/>
  <c r="CW16" i="13"/>
  <c r="CV16" i="6"/>
  <c r="CV16" i="13"/>
  <c r="CU16" i="6"/>
  <c r="CU16" i="13"/>
  <c r="CT16" i="6"/>
  <c r="CT16" i="13"/>
  <c r="CS16" i="6"/>
  <c r="CS16" i="13"/>
  <c r="CR16" i="6"/>
  <c r="CR16" i="13"/>
  <c r="CQ16" i="6"/>
  <c r="CQ16" i="13"/>
  <c r="DB15" i="6"/>
  <c r="DB15" i="13"/>
  <c r="DA15" i="6"/>
  <c r="DA15" i="13"/>
  <c r="CZ15" i="6"/>
  <c r="CZ15" i="13"/>
  <c r="CY15" i="6"/>
  <c r="CY15" i="13"/>
  <c r="CX15" i="6"/>
  <c r="CX15" i="13"/>
  <c r="CW15" i="6"/>
  <c r="CW15" i="13"/>
  <c r="CV15" i="6"/>
  <c r="CV15" i="13"/>
  <c r="CU15" i="6"/>
  <c r="CU15" i="13"/>
  <c r="CT15" i="6"/>
  <c r="CT15" i="13"/>
  <c r="CS15" i="6"/>
  <c r="CS15" i="13"/>
  <c r="CR15" i="6"/>
  <c r="CR15" i="13"/>
  <c r="CQ15" i="6"/>
  <c r="CQ15" i="13"/>
  <c r="DB14" i="6"/>
  <c r="DB14" i="13"/>
  <c r="DA14" i="6"/>
  <c r="DA14" i="13"/>
  <c r="CZ14" i="6"/>
  <c r="CZ14" i="13"/>
  <c r="CY14" i="6"/>
  <c r="CY14" i="13"/>
  <c r="CX14" i="6"/>
  <c r="CX14" i="13"/>
  <c r="CW14" i="6"/>
  <c r="CW14" i="13"/>
  <c r="CV14" i="6"/>
  <c r="CV14" i="13"/>
  <c r="CU14" i="6"/>
  <c r="CU14" i="13"/>
  <c r="CT14" i="6"/>
  <c r="CT14" i="13"/>
  <c r="CS14" i="6"/>
  <c r="CS14" i="13"/>
  <c r="CR14" i="6"/>
  <c r="CR14" i="13"/>
  <c r="CQ14" i="6"/>
  <c r="CQ14" i="13"/>
  <c r="DB13" i="6"/>
  <c r="DB13" i="13"/>
  <c r="DA13" i="6"/>
  <c r="DA13" i="13"/>
  <c r="CZ13" i="6"/>
  <c r="CZ13" i="13"/>
  <c r="CY13" i="6"/>
  <c r="CY13" i="13"/>
  <c r="CX13" i="6"/>
  <c r="CX13" i="13"/>
  <c r="CW13" i="6"/>
  <c r="CW13" i="13"/>
  <c r="CV13" i="6"/>
  <c r="CV13" i="13"/>
  <c r="CU13" i="6"/>
  <c r="CU13" i="13"/>
  <c r="CT13" i="6"/>
  <c r="CT13" i="13"/>
  <c r="CS13" i="6"/>
  <c r="CS13" i="13"/>
  <c r="CR13" i="6"/>
  <c r="CR13" i="13"/>
  <c r="CQ13" i="13"/>
  <c r="DB12" i="6"/>
  <c r="DB12" i="13"/>
  <c r="DA12" i="6"/>
  <c r="DA12" i="13"/>
  <c r="CZ12" i="6"/>
  <c r="CZ12" i="13"/>
  <c r="CY12" i="6"/>
  <c r="CY12" i="13"/>
  <c r="CX12" i="6"/>
  <c r="CX12" i="13"/>
  <c r="CW12" i="6"/>
  <c r="CW12" i="13"/>
  <c r="CV12" i="6"/>
  <c r="CV12" i="13"/>
  <c r="CU12" i="6"/>
  <c r="CU12" i="13"/>
  <c r="CT12" i="6"/>
  <c r="CT12" i="13"/>
  <c r="CS12" i="6"/>
  <c r="CS12" i="13"/>
  <c r="CR12" i="6"/>
  <c r="CR12" i="13"/>
  <c r="CQ12" i="6"/>
  <c r="CQ12" i="13"/>
  <c r="DB11" i="6"/>
  <c r="DB11" i="13"/>
  <c r="DA11" i="6"/>
  <c r="DA11" i="13"/>
  <c r="CZ11" i="6"/>
  <c r="CZ11" i="13"/>
  <c r="CY11" i="6"/>
  <c r="CY11" i="13"/>
  <c r="CX11" i="6"/>
  <c r="CX11" i="13"/>
  <c r="CW11" i="6"/>
  <c r="CW11" i="13"/>
  <c r="CV11" i="6"/>
  <c r="CV11" i="13"/>
  <c r="CU11" i="6"/>
  <c r="CU11" i="13"/>
  <c r="CT11" i="6"/>
  <c r="CT11" i="13"/>
  <c r="CS11" i="6"/>
  <c r="CS11" i="13"/>
  <c r="CR11" i="6"/>
  <c r="CR11" i="13"/>
  <c r="CQ11" i="6"/>
  <c r="CQ11" i="13"/>
  <c r="DB10" i="6"/>
  <c r="DB10" i="13"/>
  <c r="DA10" i="6"/>
  <c r="DA10" i="13"/>
  <c r="CZ10" i="6"/>
  <c r="CZ10" i="13"/>
  <c r="CY10" i="6"/>
  <c r="CY10" i="13"/>
  <c r="CX10" i="6"/>
  <c r="CX10" i="13"/>
  <c r="CW10" i="6"/>
  <c r="CW10" i="13"/>
  <c r="CV10" i="6"/>
  <c r="CV10" i="13"/>
  <c r="CU10" i="6"/>
  <c r="CU10" i="13"/>
  <c r="CT10" i="6"/>
  <c r="CT10" i="13"/>
  <c r="CS10" i="6"/>
  <c r="CS10" i="13"/>
  <c r="CR10" i="6"/>
  <c r="CR10" i="13"/>
  <c r="CQ10" i="6"/>
  <c r="CQ10" i="13"/>
  <c r="DB9" i="6"/>
  <c r="DB9" i="13"/>
  <c r="DA9" i="6"/>
  <c r="DA9" i="13"/>
  <c r="CZ9" i="6"/>
  <c r="CZ9" i="13"/>
  <c r="CY9" i="6"/>
  <c r="CY9" i="13"/>
  <c r="CX9" i="6"/>
  <c r="CX9" i="13"/>
  <c r="CW9" i="6"/>
  <c r="CW9" i="13"/>
  <c r="CV9" i="6"/>
  <c r="CV9" i="13"/>
  <c r="CU9" i="6"/>
  <c r="CU9" i="13"/>
  <c r="CT9" i="6"/>
  <c r="CT9" i="13"/>
  <c r="CS9" i="6"/>
  <c r="CS9" i="13"/>
  <c r="CR9" i="6"/>
  <c r="CR9" i="13"/>
  <c r="CQ9" i="6"/>
  <c r="CQ9" i="13"/>
  <c r="DB8" i="6"/>
  <c r="DB8" i="13"/>
  <c r="DA8" i="6"/>
  <c r="DA8" i="13"/>
  <c r="CZ8" i="6"/>
  <c r="CZ8" i="13"/>
  <c r="CY8" i="6"/>
  <c r="CY8" i="13"/>
  <c r="CX8" i="6"/>
  <c r="CX8" i="13"/>
  <c r="CW8" i="6"/>
  <c r="CW8" i="13"/>
  <c r="CV8" i="6"/>
  <c r="CV8" i="13"/>
  <c r="CU8" i="6"/>
  <c r="CU8" i="13"/>
  <c r="CT8" i="6"/>
  <c r="CT8" i="13"/>
  <c r="CS8" i="6"/>
  <c r="CS8" i="13"/>
  <c r="CR8" i="6"/>
  <c r="CR8" i="13"/>
  <c r="CQ8" i="6"/>
  <c r="CQ8" i="13"/>
  <c r="DB7" i="6"/>
  <c r="DB7" i="13"/>
  <c r="DA7" i="6"/>
  <c r="DA7" i="13"/>
  <c r="CZ7" i="6"/>
  <c r="CZ7" i="13"/>
  <c r="CY7" i="6"/>
  <c r="CY7" i="13"/>
  <c r="CX7" i="6"/>
  <c r="CX7" i="13"/>
  <c r="CW7" i="6"/>
  <c r="CW7" i="13"/>
  <c r="CV7" i="6"/>
  <c r="CV7" i="13"/>
  <c r="CU7" i="6"/>
  <c r="CU7" i="13"/>
  <c r="CT7" i="6"/>
  <c r="CT7" i="13"/>
  <c r="CS7" i="6"/>
  <c r="CS7" i="13"/>
  <c r="CR7" i="6"/>
  <c r="CR7" i="13"/>
  <c r="CQ7" i="6"/>
  <c r="CQ7" i="13"/>
  <c r="DB6" i="6"/>
  <c r="DB6" i="13"/>
  <c r="DA6" i="6"/>
  <c r="DA6" i="13"/>
  <c r="CZ6" i="6"/>
  <c r="CZ6" i="13"/>
  <c r="CY6" i="6"/>
  <c r="CY6" i="13"/>
  <c r="CX6" i="6"/>
  <c r="CX6" i="13"/>
  <c r="CW6" i="6"/>
  <c r="CW6" i="13"/>
  <c r="CV6" i="6"/>
  <c r="CV6" i="13"/>
  <c r="CU6" i="6"/>
  <c r="CU6" i="13"/>
  <c r="CT6" i="6"/>
  <c r="CT6" i="13"/>
  <c r="CS6" i="6"/>
  <c r="CS6" i="13"/>
  <c r="CR6" i="6"/>
  <c r="CR6" i="13"/>
  <c r="CQ6" i="6"/>
  <c r="CQ6" i="13"/>
  <c r="CO10" i="3"/>
  <c r="CO10" i="4"/>
  <c r="CO10" i="6"/>
  <c r="CO9" i="3"/>
  <c r="CO9" i="4"/>
  <c r="CO9" i="6"/>
  <c r="CO8" i="3"/>
  <c r="CO8" i="4"/>
  <c r="CO8" i="6"/>
  <c r="CO11" i="3"/>
  <c r="CO11" i="4"/>
  <c r="CO11" i="6"/>
  <c r="CO12" i="3"/>
  <c r="CO12" i="4"/>
  <c r="CO12" i="6"/>
  <c r="CO7" i="6"/>
  <c r="CO16" i="3"/>
  <c r="CO16" i="4"/>
  <c r="CO16" i="6"/>
  <c r="CO17" i="3"/>
  <c r="CO17" i="4"/>
  <c r="CO17" i="6"/>
  <c r="CO18" i="3"/>
  <c r="CO18" i="4"/>
  <c r="CO18" i="6"/>
  <c r="CO19" i="3"/>
  <c r="CO19" i="4"/>
  <c r="CO19" i="6"/>
  <c r="CO15" i="6"/>
  <c r="CO14" i="3"/>
  <c r="CO14" i="4"/>
  <c r="CO14" i="6"/>
  <c r="CO6" i="6"/>
  <c r="CO32" i="3"/>
  <c r="CO32" i="14"/>
  <c r="CN32" i="3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O13" i="14"/>
  <c r="CN13" i="14"/>
  <c r="CM13" i="14"/>
  <c r="CL13" i="14"/>
  <c r="CK13" i="14"/>
  <c r="CJ13" i="14"/>
  <c r="CI13" i="14"/>
  <c r="CH13" i="14"/>
  <c r="CG13" i="14"/>
  <c r="CF13" i="14"/>
  <c r="CE13" i="14"/>
  <c r="CD13" i="14"/>
  <c r="CB13" i="14"/>
  <c r="CA13" i="14"/>
  <c r="BZ13" i="14"/>
  <c r="BY13" i="14"/>
  <c r="BX13" i="14"/>
  <c r="BW13" i="14"/>
  <c r="BV13" i="14"/>
  <c r="BU13" i="14"/>
  <c r="BT13" i="14"/>
  <c r="BS13" i="14"/>
  <c r="BR13" i="14"/>
  <c r="BQ13" i="14"/>
  <c r="BP13" i="14"/>
  <c r="BO13" i="14"/>
  <c r="BN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O38" i="3"/>
  <c r="CO37" i="3"/>
  <c r="CO36" i="3"/>
  <c r="CO35" i="3"/>
  <c r="CO34" i="3"/>
  <c r="CO33" i="3"/>
  <c r="CO30" i="3"/>
  <c r="CO29" i="3"/>
  <c r="CO28" i="3"/>
  <c r="CO27" i="3"/>
  <c r="CO31" i="3"/>
  <c r="CO26" i="3"/>
  <c r="CO25" i="3"/>
  <c r="CN38" i="3"/>
  <c r="CN37" i="3"/>
  <c r="CN36" i="3"/>
  <c r="CN35" i="3"/>
  <c r="CN34" i="3"/>
  <c r="CN33" i="3"/>
  <c r="CN31" i="3"/>
  <c r="CN30" i="3"/>
  <c r="CN29" i="3"/>
  <c r="CN28" i="3"/>
  <c r="CN27" i="3"/>
  <c r="CN26" i="3"/>
  <c r="CN25" i="3"/>
  <c r="CN8" i="3"/>
  <c r="CN8" i="4"/>
  <c r="CN8" i="6"/>
  <c r="CN9" i="3"/>
  <c r="CN9" i="4"/>
  <c r="CN9" i="6"/>
  <c r="CN10" i="3"/>
  <c r="CN10" i="4"/>
  <c r="CN10" i="6"/>
  <c r="CN11" i="3"/>
  <c r="CN11" i="4"/>
  <c r="CN11" i="6"/>
  <c r="CN12" i="3"/>
  <c r="CN12" i="4"/>
  <c r="CN12" i="6"/>
  <c r="CN7" i="6"/>
  <c r="CM8" i="3"/>
  <c r="CM8" i="4"/>
  <c r="CM8" i="6"/>
  <c r="CM9" i="3"/>
  <c r="CM9" i="4"/>
  <c r="CM9" i="6"/>
  <c r="CM10" i="3"/>
  <c r="CM10" i="4"/>
  <c r="CM10" i="6"/>
  <c r="CM11" i="3"/>
  <c r="CM11" i="4"/>
  <c r="CM11" i="6"/>
  <c r="CM12" i="3"/>
  <c r="CM12" i="4"/>
  <c r="CM12" i="6"/>
  <c r="CM7" i="6"/>
  <c r="CL8" i="3"/>
  <c r="CL8" i="4"/>
  <c r="CL8" i="6"/>
  <c r="CL9" i="3"/>
  <c r="CL9" i="4"/>
  <c r="CL9" i="6"/>
  <c r="CL10" i="3"/>
  <c r="CL10" i="4"/>
  <c r="CL10" i="6"/>
  <c r="CL11" i="3"/>
  <c r="CL11" i="4"/>
  <c r="CL11" i="6"/>
  <c r="CL12" i="3"/>
  <c r="CL12" i="4"/>
  <c r="CL12" i="6"/>
  <c r="CL7" i="6"/>
  <c r="CK8" i="3"/>
  <c r="CK8" i="4"/>
  <c r="CK8" i="6"/>
  <c r="CK9" i="3"/>
  <c r="CK9" i="4"/>
  <c r="CK9" i="6"/>
  <c r="CK10" i="3"/>
  <c r="CK10" i="4"/>
  <c r="CK10" i="6"/>
  <c r="CK11" i="3"/>
  <c r="CK11" i="4"/>
  <c r="CK11" i="6"/>
  <c r="CK12" i="3"/>
  <c r="CK12" i="4"/>
  <c r="CK12" i="6"/>
  <c r="CK7" i="6"/>
  <c r="CJ8" i="3"/>
  <c r="CJ8" i="4"/>
  <c r="CJ8" i="6"/>
  <c r="CJ9" i="3"/>
  <c r="CJ9" i="4"/>
  <c r="CJ9" i="6"/>
  <c r="CJ10" i="3"/>
  <c r="CJ10" i="4"/>
  <c r="CJ10" i="6"/>
  <c r="CJ11" i="3"/>
  <c r="CJ11" i="4"/>
  <c r="CJ11" i="6"/>
  <c r="CJ12" i="3"/>
  <c r="CJ12" i="4"/>
  <c r="CJ12" i="6"/>
  <c r="CJ7" i="6"/>
  <c r="CI8" i="3"/>
  <c r="CI8" i="4"/>
  <c r="CI8" i="6"/>
  <c r="CI9" i="3"/>
  <c r="CI9" i="4"/>
  <c r="CI9" i="6"/>
  <c r="CI10" i="3"/>
  <c r="CI10" i="4"/>
  <c r="CI10" i="6"/>
  <c r="CI11" i="3"/>
  <c r="CI11" i="4"/>
  <c r="CI11" i="6"/>
  <c r="CI12" i="3"/>
  <c r="CI12" i="4"/>
  <c r="CI12" i="6"/>
  <c r="CI7" i="6"/>
  <c r="CH8" i="3"/>
  <c r="CH8" i="4"/>
  <c r="CH8" i="6"/>
  <c r="CH9" i="3"/>
  <c r="CH9" i="4"/>
  <c r="CH9" i="6"/>
  <c r="CH10" i="3"/>
  <c r="CH10" i="4"/>
  <c r="CH10" i="6"/>
  <c r="CH11" i="3"/>
  <c r="CH11" i="4"/>
  <c r="CH11" i="6"/>
  <c r="CH12" i="3"/>
  <c r="CH12" i="4"/>
  <c r="CH12" i="6"/>
  <c r="CH7" i="6"/>
  <c r="CG8" i="3"/>
  <c r="CG8" i="4"/>
  <c r="CG8" i="6"/>
  <c r="CG9" i="3"/>
  <c r="CG9" i="4"/>
  <c r="CG9" i="6"/>
  <c r="CG10" i="3"/>
  <c r="CG10" i="4"/>
  <c r="CG10" i="6"/>
  <c r="CG11" i="3"/>
  <c r="CG11" i="4"/>
  <c r="CG11" i="6"/>
  <c r="CG12" i="3"/>
  <c r="CG12" i="4"/>
  <c r="CG12" i="6"/>
  <c r="CG7" i="6"/>
  <c r="CF8" i="3"/>
  <c r="CF8" i="4"/>
  <c r="CF8" i="6"/>
  <c r="CF9" i="3"/>
  <c r="CF9" i="4"/>
  <c r="CF9" i="6"/>
  <c r="CF10" i="3"/>
  <c r="CF10" i="4"/>
  <c r="CF10" i="6"/>
  <c r="CF11" i="3"/>
  <c r="CF11" i="4"/>
  <c r="CF11" i="6"/>
  <c r="CF12" i="3"/>
  <c r="CF12" i="4"/>
  <c r="CF12" i="6"/>
  <c r="CF7" i="6"/>
  <c r="CE8" i="3"/>
  <c r="CE8" i="4"/>
  <c r="CE8" i="6"/>
  <c r="CE9" i="3"/>
  <c r="CE9" i="4"/>
  <c r="CE9" i="6"/>
  <c r="CE10" i="3"/>
  <c r="CE10" i="4"/>
  <c r="CE10" i="6"/>
  <c r="CE11" i="3"/>
  <c r="CE11" i="4"/>
  <c r="CE11" i="6"/>
  <c r="CE12" i="3"/>
  <c r="CE12" i="4"/>
  <c r="CE12" i="6"/>
  <c r="CE7" i="6"/>
  <c r="CD8" i="3"/>
  <c r="CD8" i="4"/>
  <c r="CD8" i="6"/>
  <c r="CD9" i="3"/>
  <c r="CD9" i="4"/>
  <c r="CD9" i="6"/>
  <c r="CD10" i="3"/>
  <c r="CD10" i="4"/>
  <c r="CD10" i="6"/>
  <c r="CD11" i="3"/>
  <c r="CD11" i="4"/>
  <c r="CD11" i="6"/>
  <c r="CD12" i="3"/>
  <c r="CD12" i="4"/>
  <c r="CD12" i="6"/>
  <c r="CD7" i="6"/>
  <c r="CB8" i="3"/>
  <c r="CB8" i="4"/>
  <c r="CB8" i="6"/>
  <c r="CB9" i="3"/>
  <c r="CB9" i="4"/>
  <c r="CB9" i="6"/>
  <c r="CB10" i="3"/>
  <c r="CB10" i="4"/>
  <c r="CB10" i="6"/>
  <c r="CB11" i="3"/>
  <c r="CB11" i="4"/>
  <c r="CB11" i="6"/>
  <c r="CB12" i="3"/>
  <c r="CB12" i="4"/>
  <c r="CB12" i="6"/>
  <c r="CB7" i="6"/>
  <c r="CA8" i="3"/>
  <c r="CA8" i="4"/>
  <c r="CA8" i="6"/>
  <c r="CA9" i="3"/>
  <c r="CA9" i="4"/>
  <c r="CA9" i="6"/>
  <c r="CA10" i="3"/>
  <c r="CA10" i="4"/>
  <c r="CA10" i="6"/>
  <c r="CA11" i="3"/>
  <c r="CA11" i="4"/>
  <c r="CA11" i="6"/>
  <c r="CA12" i="3"/>
  <c r="CA12" i="4"/>
  <c r="CA12" i="6"/>
  <c r="CA7" i="6"/>
  <c r="BZ8" i="3"/>
  <c r="BZ8" i="4"/>
  <c r="BZ8" i="6"/>
  <c r="BZ9" i="3"/>
  <c r="BZ9" i="4"/>
  <c r="BZ9" i="6"/>
  <c r="BZ10" i="3"/>
  <c r="BZ10" i="4"/>
  <c r="BZ10" i="6"/>
  <c r="BZ11" i="3"/>
  <c r="BZ11" i="4"/>
  <c r="BZ11" i="6"/>
  <c r="BZ12" i="3"/>
  <c r="BZ12" i="4"/>
  <c r="BZ12" i="6"/>
  <c r="BZ7" i="6"/>
  <c r="BY8" i="3"/>
  <c r="BY8" i="4"/>
  <c r="BY8" i="6"/>
  <c r="BY9" i="3"/>
  <c r="BY9" i="4"/>
  <c r="BY9" i="6"/>
  <c r="BY10" i="3"/>
  <c r="BY10" i="4"/>
  <c r="BY10" i="6"/>
  <c r="BY11" i="3"/>
  <c r="BY11" i="4"/>
  <c r="BY11" i="6"/>
  <c r="BY12" i="3"/>
  <c r="BY12" i="4"/>
  <c r="BY12" i="6"/>
  <c r="BY7" i="6"/>
  <c r="BX8" i="3"/>
  <c r="BX8" i="4"/>
  <c r="BX8" i="6"/>
  <c r="BX9" i="3"/>
  <c r="BX9" i="4"/>
  <c r="BX9" i="6"/>
  <c r="BX10" i="3"/>
  <c r="BX10" i="4"/>
  <c r="BX10" i="6"/>
  <c r="BX11" i="3"/>
  <c r="BX11" i="4"/>
  <c r="BX11" i="6"/>
  <c r="BX12" i="3"/>
  <c r="BX12" i="4"/>
  <c r="BX12" i="6"/>
  <c r="BX7" i="6"/>
  <c r="BW8" i="3"/>
  <c r="BW8" i="4"/>
  <c r="BW8" i="6"/>
  <c r="BW9" i="3"/>
  <c r="BW9" i="4"/>
  <c r="BW9" i="6"/>
  <c r="BW10" i="3"/>
  <c r="BW10" i="4"/>
  <c r="BW10" i="6"/>
  <c r="BW11" i="3"/>
  <c r="BW11" i="4"/>
  <c r="BW11" i="6"/>
  <c r="BW12" i="3"/>
  <c r="BW12" i="4"/>
  <c r="BW12" i="6"/>
  <c r="BW7" i="6"/>
  <c r="BV8" i="3"/>
  <c r="BV8" i="4"/>
  <c r="BV8" i="6"/>
  <c r="BV9" i="3"/>
  <c r="BV9" i="4"/>
  <c r="BV9" i="6"/>
  <c r="BV10" i="3"/>
  <c r="BV10" i="4"/>
  <c r="BV10" i="6"/>
  <c r="BV11" i="3"/>
  <c r="BV11" i="4"/>
  <c r="BV11" i="6"/>
  <c r="BV12" i="3"/>
  <c r="BV12" i="4"/>
  <c r="BV12" i="6"/>
  <c r="BV7" i="6"/>
  <c r="BU8" i="3"/>
  <c r="BU8" i="4"/>
  <c r="BU8" i="6"/>
  <c r="BU9" i="3"/>
  <c r="BU9" i="4"/>
  <c r="BU9" i="6"/>
  <c r="BU10" i="3"/>
  <c r="BU10" i="4"/>
  <c r="BU10" i="6"/>
  <c r="BU11" i="3"/>
  <c r="BU11" i="4"/>
  <c r="BU11" i="6"/>
  <c r="BU12" i="3"/>
  <c r="BU12" i="4"/>
  <c r="BU12" i="6"/>
  <c r="BU7" i="6"/>
  <c r="BT8" i="3"/>
  <c r="BT8" i="4"/>
  <c r="BT8" i="6"/>
  <c r="BT9" i="3"/>
  <c r="BT9" i="4"/>
  <c r="BT9" i="6"/>
  <c r="BT10" i="3"/>
  <c r="BT10" i="4"/>
  <c r="BT10" i="6"/>
  <c r="BT11" i="3"/>
  <c r="BT11" i="4"/>
  <c r="BT11" i="6"/>
  <c r="BT12" i="3"/>
  <c r="BT12" i="4"/>
  <c r="BT12" i="6"/>
  <c r="BT7" i="6"/>
  <c r="BS8" i="3"/>
  <c r="BS8" i="4"/>
  <c r="BS8" i="6"/>
  <c r="BS9" i="3"/>
  <c r="BS9" i="4"/>
  <c r="BS9" i="6"/>
  <c r="BS10" i="3"/>
  <c r="BS10" i="4"/>
  <c r="BS10" i="6"/>
  <c r="BS11" i="3"/>
  <c r="BS11" i="4"/>
  <c r="BS11" i="6"/>
  <c r="BS12" i="3"/>
  <c r="BS12" i="4"/>
  <c r="BS12" i="6"/>
  <c r="BS7" i="6"/>
  <c r="BR8" i="3"/>
  <c r="BR8" i="4"/>
  <c r="BR8" i="6"/>
  <c r="BR9" i="3"/>
  <c r="BR9" i="4"/>
  <c r="BR9" i="6"/>
  <c r="BR10" i="3"/>
  <c r="BR10" i="4"/>
  <c r="BR10" i="6"/>
  <c r="BR11" i="3"/>
  <c r="BR11" i="4"/>
  <c r="BR11" i="6"/>
  <c r="BR12" i="3"/>
  <c r="BR12" i="4"/>
  <c r="BR12" i="6"/>
  <c r="BR7" i="6"/>
  <c r="BQ8" i="3"/>
  <c r="BQ8" i="4"/>
  <c r="BQ8" i="6"/>
  <c r="BQ9" i="3"/>
  <c r="BQ9" i="4"/>
  <c r="BQ9" i="6"/>
  <c r="BQ10" i="3"/>
  <c r="BQ10" i="4"/>
  <c r="BQ10" i="6"/>
  <c r="BQ11" i="3"/>
  <c r="BQ11" i="4"/>
  <c r="BQ11" i="6"/>
  <c r="BQ12" i="3"/>
  <c r="BQ12" i="4"/>
  <c r="BQ12" i="6"/>
  <c r="BQ7" i="6"/>
  <c r="BQ16" i="3"/>
  <c r="BQ16" i="4"/>
  <c r="BQ16" i="6"/>
  <c r="BQ17" i="3"/>
  <c r="BQ17" i="4"/>
  <c r="BQ17" i="6"/>
  <c r="BQ18" i="3"/>
  <c r="BQ18" i="4"/>
  <c r="BQ18" i="6"/>
  <c r="BQ19" i="3"/>
  <c r="BQ19" i="4"/>
  <c r="BQ19" i="6"/>
  <c r="BQ15" i="6"/>
  <c r="BQ14" i="3"/>
  <c r="BQ14" i="4"/>
  <c r="BQ14" i="6"/>
  <c r="BQ6" i="6"/>
  <c r="CD16" i="3"/>
  <c r="CD16" i="4"/>
  <c r="CD16" i="6"/>
  <c r="CD17" i="3"/>
  <c r="CD17" i="4"/>
  <c r="CD17" i="6"/>
  <c r="CD18" i="3"/>
  <c r="CD18" i="4"/>
  <c r="CD18" i="6"/>
  <c r="CD19" i="3"/>
  <c r="CD19" i="4"/>
  <c r="CD19" i="6"/>
  <c r="CD15" i="6"/>
  <c r="CD14" i="3"/>
  <c r="CD14" i="4"/>
  <c r="CD14" i="6"/>
  <c r="CD6" i="6"/>
  <c r="CO19" i="13"/>
  <c r="CN19" i="3"/>
  <c r="CN19" i="4"/>
  <c r="CN19" i="6"/>
  <c r="CN19" i="13"/>
  <c r="CM19" i="3"/>
  <c r="CM19" i="4"/>
  <c r="CM19" i="6"/>
  <c r="CM19" i="13"/>
  <c r="CL19" i="3"/>
  <c r="CL19" i="4"/>
  <c r="CL19" i="6"/>
  <c r="CL19" i="13"/>
  <c r="CK19" i="3"/>
  <c r="CK19" i="4"/>
  <c r="CK19" i="6"/>
  <c r="CK19" i="13"/>
  <c r="CJ19" i="3"/>
  <c r="CJ19" i="4"/>
  <c r="CJ19" i="6"/>
  <c r="CJ19" i="13"/>
  <c r="CI19" i="3"/>
  <c r="CI19" i="4"/>
  <c r="CI19" i="6"/>
  <c r="CI19" i="13"/>
  <c r="CH19" i="3"/>
  <c r="CH19" i="4"/>
  <c r="CH19" i="6"/>
  <c r="CH19" i="13"/>
  <c r="CG19" i="3"/>
  <c r="CG19" i="4"/>
  <c r="CG19" i="6"/>
  <c r="CG19" i="13"/>
  <c r="CF19" i="3"/>
  <c r="CF19" i="4"/>
  <c r="CF19" i="6"/>
  <c r="CF19" i="13"/>
  <c r="CE19" i="3"/>
  <c r="CE19" i="4"/>
  <c r="CE19" i="6"/>
  <c r="CE19" i="13"/>
  <c r="CD19" i="13"/>
  <c r="CC19" i="13"/>
  <c r="CB19" i="3"/>
  <c r="CB19" i="4"/>
  <c r="CB19" i="6"/>
  <c r="CB19" i="13"/>
  <c r="CA19" i="3"/>
  <c r="CA19" i="4"/>
  <c r="CA19" i="6"/>
  <c r="CA19" i="13"/>
  <c r="BZ19" i="3"/>
  <c r="BZ19" i="4"/>
  <c r="BZ19" i="6"/>
  <c r="BZ19" i="13"/>
  <c r="BY19" i="3"/>
  <c r="BY19" i="4"/>
  <c r="BY19" i="6"/>
  <c r="BY19" i="13"/>
  <c r="BX19" i="3"/>
  <c r="BX19" i="4"/>
  <c r="BX19" i="6"/>
  <c r="BX19" i="13"/>
  <c r="BW19" i="3"/>
  <c r="BW19" i="4"/>
  <c r="BW19" i="6"/>
  <c r="BW19" i="13"/>
  <c r="BV19" i="3"/>
  <c r="BV19" i="4"/>
  <c r="BV19" i="6"/>
  <c r="BV19" i="13"/>
  <c r="BU19" i="3"/>
  <c r="BU19" i="4"/>
  <c r="BU19" i="6"/>
  <c r="BU19" i="13"/>
  <c r="BT19" i="3"/>
  <c r="BT19" i="4"/>
  <c r="BT19" i="6"/>
  <c r="BT19" i="13"/>
  <c r="BS19" i="3"/>
  <c r="BS19" i="4"/>
  <c r="BS19" i="6"/>
  <c r="BS19" i="13"/>
  <c r="BR19" i="3"/>
  <c r="BR19" i="4"/>
  <c r="BR19" i="6"/>
  <c r="BR19" i="13"/>
  <c r="BQ19" i="13"/>
  <c r="CO18" i="13"/>
  <c r="CN18" i="3"/>
  <c r="CN18" i="4"/>
  <c r="CN18" i="6"/>
  <c r="CN18" i="13"/>
  <c r="CM18" i="3"/>
  <c r="CM18" i="4"/>
  <c r="CM18" i="6"/>
  <c r="CM18" i="13"/>
  <c r="CL18" i="3"/>
  <c r="CL18" i="4"/>
  <c r="CL18" i="6"/>
  <c r="CL18" i="13"/>
  <c r="CK18" i="3"/>
  <c r="CK18" i="4"/>
  <c r="CK18" i="6"/>
  <c r="CK18" i="13"/>
  <c r="CJ18" i="3"/>
  <c r="CJ18" i="4"/>
  <c r="CJ18" i="6"/>
  <c r="CJ18" i="13"/>
  <c r="CI18" i="3"/>
  <c r="CI18" i="4"/>
  <c r="CI18" i="6"/>
  <c r="CI18" i="13"/>
  <c r="CH18" i="3"/>
  <c r="CH18" i="4"/>
  <c r="CH18" i="6"/>
  <c r="CH18" i="13"/>
  <c r="CG18" i="3"/>
  <c r="CG18" i="4"/>
  <c r="CG18" i="6"/>
  <c r="CG18" i="13"/>
  <c r="CF18" i="3"/>
  <c r="CF18" i="4"/>
  <c r="CF18" i="6"/>
  <c r="CF18" i="13"/>
  <c r="CE18" i="3"/>
  <c r="CE18" i="4"/>
  <c r="CE18" i="6"/>
  <c r="CE18" i="13"/>
  <c r="CD18" i="13"/>
  <c r="CC18" i="13"/>
  <c r="CB18" i="3"/>
  <c r="CB18" i="4"/>
  <c r="CB18" i="6"/>
  <c r="CB18" i="13"/>
  <c r="CA18" i="3"/>
  <c r="CA18" i="4"/>
  <c r="CA18" i="6"/>
  <c r="CA18" i="13"/>
  <c r="BZ18" i="3"/>
  <c r="BZ18" i="4"/>
  <c r="BZ18" i="6"/>
  <c r="BZ18" i="13"/>
  <c r="BY18" i="3"/>
  <c r="BY18" i="4"/>
  <c r="BY18" i="6"/>
  <c r="BY18" i="13"/>
  <c r="BX18" i="3"/>
  <c r="BX18" i="4"/>
  <c r="BX18" i="6"/>
  <c r="BX18" i="13"/>
  <c r="BW18" i="3"/>
  <c r="BW18" i="4"/>
  <c r="BW18" i="6"/>
  <c r="BW18" i="13"/>
  <c r="BV18" i="3"/>
  <c r="BV18" i="4"/>
  <c r="BV18" i="6"/>
  <c r="BV18" i="13"/>
  <c r="BU18" i="3"/>
  <c r="BU18" i="4"/>
  <c r="BU18" i="6"/>
  <c r="BU18" i="13"/>
  <c r="BT18" i="3"/>
  <c r="BT18" i="4"/>
  <c r="BT18" i="6"/>
  <c r="BT18" i="13"/>
  <c r="BS18" i="3"/>
  <c r="BS18" i="4"/>
  <c r="BS18" i="6"/>
  <c r="BS18" i="13"/>
  <c r="BR18" i="3"/>
  <c r="BR18" i="4"/>
  <c r="BR18" i="6"/>
  <c r="BR18" i="13"/>
  <c r="BQ18" i="13"/>
  <c r="CO17" i="13"/>
  <c r="CN17" i="3"/>
  <c r="CN17" i="4"/>
  <c r="CN17" i="6"/>
  <c r="CN17" i="13"/>
  <c r="CM17" i="3"/>
  <c r="CM17" i="4"/>
  <c r="CM17" i="6"/>
  <c r="CM17" i="13"/>
  <c r="CL17" i="3"/>
  <c r="CL17" i="4"/>
  <c r="CL17" i="6"/>
  <c r="CL17" i="13"/>
  <c r="CK17" i="3"/>
  <c r="CK17" i="4"/>
  <c r="CK17" i="6"/>
  <c r="CK17" i="13"/>
  <c r="CJ17" i="3"/>
  <c r="CJ17" i="4"/>
  <c r="CJ17" i="6"/>
  <c r="CJ17" i="13"/>
  <c r="CI17" i="3"/>
  <c r="CI17" i="4"/>
  <c r="CI17" i="6"/>
  <c r="CI17" i="13"/>
  <c r="CH17" i="3"/>
  <c r="CH17" i="4"/>
  <c r="CH17" i="6"/>
  <c r="CH17" i="13"/>
  <c r="CG17" i="3"/>
  <c r="CG17" i="4"/>
  <c r="CG17" i="6"/>
  <c r="CG17" i="13"/>
  <c r="CF17" i="3"/>
  <c r="CF17" i="4"/>
  <c r="CF17" i="6"/>
  <c r="CF17" i="13"/>
  <c r="CE17" i="3"/>
  <c r="CE17" i="4"/>
  <c r="CE17" i="6"/>
  <c r="CE17" i="13"/>
  <c r="CD17" i="13"/>
  <c r="CC17" i="13"/>
  <c r="CB17" i="3"/>
  <c r="CB17" i="4"/>
  <c r="CB17" i="6"/>
  <c r="CB17" i="13"/>
  <c r="CA17" i="3"/>
  <c r="CA17" i="4"/>
  <c r="CA17" i="6"/>
  <c r="CA17" i="13"/>
  <c r="BZ17" i="3"/>
  <c r="BZ17" i="4"/>
  <c r="BZ17" i="6"/>
  <c r="BZ17" i="13"/>
  <c r="BY17" i="3"/>
  <c r="BY17" i="4"/>
  <c r="BY17" i="6"/>
  <c r="BY17" i="13"/>
  <c r="BX17" i="3"/>
  <c r="BX17" i="4"/>
  <c r="BX17" i="6"/>
  <c r="BX17" i="13"/>
  <c r="BW17" i="3"/>
  <c r="BW17" i="4"/>
  <c r="BW17" i="6"/>
  <c r="BW17" i="13"/>
  <c r="BV17" i="3"/>
  <c r="BV17" i="4"/>
  <c r="BV17" i="6"/>
  <c r="BV17" i="13"/>
  <c r="BU17" i="3"/>
  <c r="BU17" i="4"/>
  <c r="BU17" i="6"/>
  <c r="BU17" i="13"/>
  <c r="BT17" i="3"/>
  <c r="BT17" i="4"/>
  <c r="BT17" i="6"/>
  <c r="BT17" i="13"/>
  <c r="BS17" i="3"/>
  <c r="BS17" i="4"/>
  <c r="BS17" i="6"/>
  <c r="BS17" i="13"/>
  <c r="BR17" i="3"/>
  <c r="BR17" i="4"/>
  <c r="BR17" i="6"/>
  <c r="BR17" i="13"/>
  <c r="BQ17" i="13"/>
  <c r="CO16" i="13"/>
  <c r="CN16" i="3"/>
  <c r="CN16" i="4"/>
  <c r="CN16" i="6"/>
  <c r="CN16" i="13"/>
  <c r="CM16" i="3"/>
  <c r="CM16" i="4"/>
  <c r="CM16" i="6"/>
  <c r="CM16" i="13"/>
  <c r="CL16" i="3"/>
  <c r="CL16" i="4"/>
  <c r="CL16" i="6"/>
  <c r="CL16" i="13"/>
  <c r="CK16" i="3"/>
  <c r="CK16" i="4"/>
  <c r="CK16" i="6"/>
  <c r="CK16" i="13"/>
  <c r="CJ16" i="3"/>
  <c r="CJ16" i="4"/>
  <c r="CJ16" i="6"/>
  <c r="CJ16" i="13"/>
  <c r="CI16" i="3"/>
  <c r="CI16" i="4"/>
  <c r="CI16" i="6"/>
  <c r="CI16" i="13"/>
  <c r="CH16" i="3"/>
  <c r="CH16" i="4"/>
  <c r="CH16" i="6"/>
  <c r="CH16" i="13"/>
  <c r="CG16" i="3"/>
  <c r="CG16" i="4"/>
  <c r="CG16" i="6"/>
  <c r="CG16" i="13"/>
  <c r="CF16" i="3"/>
  <c r="CF16" i="4"/>
  <c r="CF16" i="6"/>
  <c r="CF16" i="13"/>
  <c r="CE16" i="3"/>
  <c r="CE16" i="4"/>
  <c r="CE16" i="6"/>
  <c r="CE16" i="13"/>
  <c r="CD16" i="13"/>
  <c r="CC16" i="13"/>
  <c r="CB16" i="3"/>
  <c r="CB16" i="4"/>
  <c r="CB16" i="6"/>
  <c r="CB16" i="13"/>
  <c r="CA16" i="3"/>
  <c r="CA16" i="4"/>
  <c r="CA16" i="6"/>
  <c r="CA16" i="13"/>
  <c r="BZ16" i="3"/>
  <c r="BZ16" i="4"/>
  <c r="BZ16" i="6"/>
  <c r="BZ16" i="13"/>
  <c r="BY16" i="3"/>
  <c r="BY16" i="4"/>
  <c r="BY16" i="6"/>
  <c r="BY16" i="13"/>
  <c r="BX16" i="3"/>
  <c r="BX16" i="4"/>
  <c r="BX16" i="6"/>
  <c r="BX16" i="13"/>
  <c r="BW16" i="3"/>
  <c r="BW16" i="4"/>
  <c r="BW16" i="6"/>
  <c r="BW16" i="13"/>
  <c r="BV16" i="3"/>
  <c r="BV16" i="4"/>
  <c r="BV16" i="6"/>
  <c r="BV16" i="13"/>
  <c r="BU16" i="3"/>
  <c r="BU16" i="4"/>
  <c r="BU16" i="6"/>
  <c r="BU16" i="13"/>
  <c r="BT16" i="3"/>
  <c r="BT16" i="4"/>
  <c r="BT16" i="6"/>
  <c r="BT16" i="13"/>
  <c r="BS16" i="3"/>
  <c r="BS16" i="4"/>
  <c r="BS16" i="6"/>
  <c r="BS16" i="13"/>
  <c r="BR16" i="3"/>
  <c r="BR16" i="4"/>
  <c r="BR16" i="6"/>
  <c r="BR16" i="13"/>
  <c r="BQ16" i="13"/>
  <c r="CO15" i="13"/>
  <c r="CN15" i="6"/>
  <c r="CN15" i="13"/>
  <c r="CM15" i="6"/>
  <c r="CM15" i="13"/>
  <c r="CL15" i="6"/>
  <c r="CL15" i="13"/>
  <c r="CK15" i="6"/>
  <c r="CK15" i="13"/>
  <c r="CJ15" i="6"/>
  <c r="CJ15" i="13"/>
  <c r="CI15" i="6"/>
  <c r="CI15" i="13"/>
  <c r="CH15" i="6"/>
  <c r="CH15" i="13"/>
  <c r="CG15" i="6"/>
  <c r="CG15" i="13"/>
  <c r="CF15" i="6"/>
  <c r="CF15" i="13"/>
  <c r="CE15" i="6"/>
  <c r="CE15" i="13"/>
  <c r="CD15" i="13"/>
  <c r="CC15" i="13"/>
  <c r="CB15" i="6"/>
  <c r="CB15" i="13"/>
  <c r="CA15" i="6"/>
  <c r="CA15" i="13"/>
  <c r="BZ15" i="6"/>
  <c r="BZ15" i="13"/>
  <c r="BY15" i="6"/>
  <c r="BY15" i="13"/>
  <c r="BX15" i="6"/>
  <c r="BX15" i="13"/>
  <c r="BW15" i="6"/>
  <c r="BW15" i="13"/>
  <c r="BV15" i="6"/>
  <c r="BV15" i="13"/>
  <c r="BU15" i="6"/>
  <c r="BU15" i="13"/>
  <c r="BT15" i="6"/>
  <c r="BT15" i="13"/>
  <c r="BS15" i="6"/>
  <c r="BS15" i="13"/>
  <c r="BR15" i="6"/>
  <c r="BR15" i="13"/>
  <c r="BQ15" i="13"/>
  <c r="CO14" i="13"/>
  <c r="CN14" i="3"/>
  <c r="CN14" i="4"/>
  <c r="CN14" i="6"/>
  <c r="CN14" i="13"/>
  <c r="CM14" i="3"/>
  <c r="CM14" i="4"/>
  <c r="CM14" i="6"/>
  <c r="CM14" i="13"/>
  <c r="CL14" i="3"/>
  <c r="CL14" i="4"/>
  <c r="CL14" i="6"/>
  <c r="CL14" i="13"/>
  <c r="CK14" i="3"/>
  <c r="CK14" i="4"/>
  <c r="CK14" i="6"/>
  <c r="CK14" i="13"/>
  <c r="CJ14" i="3"/>
  <c r="CJ14" i="4"/>
  <c r="CJ14" i="6"/>
  <c r="CJ14" i="13"/>
  <c r="CI14" i="3"/>
  <c r="CI14" i="4"/>
  <c r="CI14" i="6"/>
  <c r="CI14" i="13"/>
  <c r="CH14" i="3"/>
  <c r="CH14" i="4"/>
  <c r="CH14" i="6"/>
  <c r="CH14" i="13"/>
  <c r="CG14" i="3"/>
  <c r="CG14" i="4"/>
  <c r="CG14" i="6"/>
  <c r="CG14" i="13"/>
  <c r="CF14" i="3"/>
  <c r="CF14" i="4"/>
  <c r="CF14" i="6"/>
  <c r="CF14" i="13"/>
  <c r="CE14" i="3"/>
  <c r="CE14" i="4"/>
  <c r="CE14" i="6"/>
  <c r="CE14" i="13"/>
  <c r="CD14" i="13"/>
  <c r="CC14" i="13"/>
  <c r="CB14" i="3"/>
  <c r="CB14" i="4"/>
  <c r="CB14" i="6"/>
  <c r="CB14" i="13"/>
  <c r="CA14" i="3"/>
  <c r="CA14" i="4"/>
  <c r="CA14" i="6"/>
  <c r="CA14" i="13"/>
  <c r="BZ14" i="3"/>
  <c r="BZ14" i="4"/>
  <c r="BZ14" i="6"/>
  <c r="BZ14" i="13"/>
  <c r="BY14" i="3"/>
  <c r="BY14" i="4"/>
  <c r="BY14" i="6"/>
  <c r="BY14" i="13"/>
  <c r="BX14" i="3"/>
  <c r="BX14" i="4"/>
  <c r="BX14" i="6"/>
  <c r="BX14" i="13"/>
  <c r="BW14" i="3"/>
  <c r="BW14" i="4"/>
  <c r="BW14" i="6"/>
  <c r="BW14" i="13"/>
  <c r="BV14" i="3"/>
  <c r="BV14" i="4"/>
  <c r="BV14" i="6"/>
  <c r="BV14" i="13"/>
  <c r="BU14" i="3"/>
  <c r="BU14" i="4"/>
  <c r="BU14" i="6"/>
  <c r="BU14" i="13"/>
  <c r="BT14" i="3"/>
  <c r="BT14" i="4"/>
  <c r="BT14" i="6"/>
  <c r="BT14" i="13"/>
  <c r="BS14" i="3"/>
  <c r="BS14" i="4"/>
  <c r="BS14" i="6"/>
  <c r="BS14" i="13"/>
  <c r="BR14" i="3"/>
  <c r="BR14" i="4"/>
  <c r="BR14" i="6"/>
  <c r="BR14" i="13"/>
  <c r="BQ14" i="13"/>
  <c r="CO13" i="13"/>
  <c r="CN13" i="13"/>
  <c r="CM13" i="13"/>
  <c r="CL13" i="13"/>
  <c r="CK13" i="13"/>
  <c r="CJ13" i="13"/>
  <c r="CI13" i="13"/>
  <c r="CH13" i="13"/>
  <c r="CG13" i="13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CO11" i="13"/>
  <c r="CN11" i="13"/>
  <c r="CM11" i="13"/>
  <c r="CL11" i="13"/>
  <c r="CK11" i="13"/>
  <c r="CJ11" i="13"/>
  <c r="CI11" i="13"/>
  <c r="CH11" i="13"/>
  <c r="CG11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CO10" i="13"/>
  <c r="CN10" i="13"/>
  <c r="CM10" i="13"/>
  <c r="CL10" i="13"/>
  <c r="CK10" i="13"/>
  <c r="CJ10" i="13"/>
  <c r="CI10" i="13"/>
  <c r="CH10" i="13"/>
  <c r="CG10" i="13"/>
  <c r="CF10" i="13"/>
  <c r="CE10" i="13"/>
  <c r="CD10" i="13"/>
  <c r="CC10" i="13"/>
  <c r="CB10" i="13"/>
  <c r="CA10" i="13"/>
  <c r="BZ10" i="13"/>
  <c r="BY10" i="13"/>
  <c r="BX10" i="13"/>
  <c r="BW10" i="13"/>
  <c r="BV10" i="13"/>
  <c r="BU10" i="13"/>
  <c r="BT10" i="13"/>
  <c r="BS10" i="13"/>
  <c r="BR10" i="13"/>
  <c r="BQ10" i="13"/>
  <c r="CO9" i="13"/>
  <c r="CN9" i="13"/>
  <c r="CM9" i="13"/>
  <c r="CL9" i="13"/>
  <c r="CK9" i="13"/>
  <c r="CJ9" i="13"/>
  <c r="CI9" i="13"/>
  <c r="CH9" i="13"/>
  <c r="CG9" i="13"/>
  <c r="CF9" i="13"/>
  <c r="CE9" i="13"/>
  <c r="CD9" i="13"/>
  <c r="CC9" i="13"/>
  <c r="CB9" i="13"/>
  <c r="CA9" i="13"/>
  <c r="BZ9" i="13"/>
  <c r="BY9" i="13"/>
  <c r="BX9" i="13"/>
  <c r="BW9" i="13"/>
  <c r="BV9" i="13"/>
  <c r="BU9" i="13"/>
  <c r="BT9" i="13"/>
  <c r="BS9" i="13"/>
  <c r="BR9" i="13"/>
  <c r="BQ9" i="13"/>
  <c r="CN8" i="13"/>
  <c r="CM8" i="13"/>
  <c r="CL8" i="13"/>
  <c r="CK8" i="13"/>
  <c r="CJ8" i="13"/>
  <c r="CI8" i="13"/>
  <c r="CH8" i="13"/>
  <c r="CG8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CO7" i="13"/>
  <c r="CN7" i="13"/>
  <c r="CM7" i="13"/>
  <c r="CL7" i="13"/>
  <c r="CK7" i="13"/>
  <c r="CJ7" i="13"/>
  <c r="CI7" i="13"/>
  <c r="CH7" i="13"/>
  <c r="CG7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CO6" i="13"/>
  <c r="CN6" i="6"/>
  <c r="CN6" i="13"/>
  <c r="CM6" i="6"/>
  <c r="CM6" i="13"/>
  <c r="CL6" i="6"/>
  <c r="CL6" i="13"/>
  <c r="CK6" i="6"/>
  <c r="CK6" i="13"/>
  <c r="CJ6" i="6"/>
  <c r="CJ6" i="13"/>
  <c r="CI6" i="6"/>
  <c r="CI6" i="13"/>
  <c r="CH6" i="6"/>
  <c r="CH6" i="13"/>
  <c r="CG6" i="6"/>
  <c r="CG6" i="13"/>
  <c r="CF6" i="6"/>
  <c r="CF6" i="13"/>
  <c r="CE6" i="6"/>
  <c r="CE6" i="13"/>
  <c r="CD6" i="13"/>
  <c r="CC6" i="13"/>
  <c r="CB6" i="6"/>
  <c r="CB6" i="13"/>
  <c r="CA6" i="6"/>
  <c r="CA6" i="13"/>
  <c r="BZ6" i="6"/>
  <c r="BZ6" i="13"/>
  <c r="BY6" i="6"/>
  <c r="BY6" i="13"/>
  <c r="BX6" i="6"/>
  <c r="BX6" i="13"/>
  <c r="BW6" i="6"/>
  <c r="BW6" i="13"/>
  <c r="BV6" i="6"/>
  <c r="BV6" i="13"/>
  <c r="BU6" i="6"/>
  <c r="BU6" i="13"/>
  <c r="BT6" i="6"/>
  <c r="BT6" i="13"/>
  <c r="BS6" i="6"/>
  <c r="BS6" i="13"/>
  <c r="BR6" i="6"/>
  <c r="BR6" i="13"/>
  <c r="BQ6" i="13"/>
  <c r="CF13" i="2"/>
  <c r="CO23" i="1"/>
  <c r="CO22" i="1"/>
  <c r="CO42" i="1"/>
  <c r="CO41" i="1"/>
  <c r="CO40" i="1"/>
  <c r="CO39" i="1"/>
  <c r="CO38" i="1"/>
  <c r="CO37" i="1"/>
  <c r="CO36" i="1"/>
  <c r="CO35" i="1"/>
  <c r="CO34" i="1"/>
  <c r="CO33" i="1"/>
  <c r="CO32" i="1"/>
  <c r="CO31" i="1"/>
  <c r="CO30" i="1"/>
  <c r="CO29" i="1"/>
  <c r="CN39" i="1"/>
  <c r="CN40" i="1"/>
  <c r="CN41" i="1"/>
  <c r="CN42" i="1"/>
  <c r="CN38" i="1"/>
  <c r="CN37" i="1"/>
  <c r="CN36" i="1"/>
  <c r="CN35" i="1"/>
  <c r="CN34" i="1"/>
  <c r="CN33" i="1"/>
  <c r="CN32" i="1"/>
  <c r="CN31" i="1"/>
  <c r="CN30" i="1"/>
  <c r="CN29" i="1"/>
  <c r="CO19" i="2"/>
  <c r="CO19" i="18"/>
  <c r="CN19" i="2"/>
  <c r="CN19" i="18"/>
  <c r="CM19" i="2"/>
  <c r="CM19" i="18"/>
  <c r="CL19" i="2"/>
  <c r="CL19" i="18"/>
  <c r="CK19" i="2"/>
  <c r="CK19" i="18"/>
  <c r="CJ19" i="2"/>
  <c r="CJ19" i="18"/>
  <c r="CI19" i="2"/>
  <c r="CI19" i="18"/>
  <c r="CH19" i="2"/>
  <c r="CH19" i="18"/>
  <c r="CG19" i="2"/>
  <c r="CG19" i="18"/>
  <c r="CF19" i="2"/>
  <c r="CF19" i="18"/>
  <c r="CE19" i="2"/>
  <c r="CE19" i="18"/>
  <c r="CD19" i="2"/>
  <c r="CD19" i="18"/>
  <c r="CC19" i="18"/>
  <c r="CB19" i="2"/>
  <c r="CB19" i="18"/>
  <c r="CA19" i="2"/>
  <c r="CA19" i="18"/>
  <c r="BZ19" i="2"/>
  <c r="BZ19" i="18"/>
  <c r="BY19" i="2"/>
  <c r="BY19" i="18"/>
  <c r="BX19" i="2"/>
  <c r="BX19" i="18"/>
  <c r="BW19" i="2"/>
  <c r="BW19" i="18"/>
  <c r="BV19" i="2"/>
  <c r="BV19" i="18"/>
  <c r="BU19" i="2"/>
  <c r="BU19" i="18"/>
  <c r="BT19" i="2"/>
  <c r="BT19" i="18"/>
  <c r="BS19" i="2"/>
  <c r="BS19" i="18"/>
  <c r="BR19" i="2"/>
  <c r="BR19" i="18"/>
  <c r="BQ19" i="2"/>
  <c r="BQ19" i="18"/>
  <c r="BP19" i="18"/>
  <c r="BO19" i="2"/>
  <c r="BO19" i="18"/>
  <c r="BN19" i="2"/>
  <c r="BN19" i="18"/>
  <c r="BM19" i="2"/>
  <c r="BM19" i="18"/>
  <c r="BL19" i="2"/>
  <c r="BL19" i="18"/>
  <c r="BK19" i="2"/>
  <c r="BK19" i="18"/>
  <c r="BJ19" i="2"/>
  <c r="BJ19" i="18"/>
  <c r="BI19" i="2"/>
  <c r="BI19" i="18"/>
  <c r="BH19" i="2"/>
  <c r="BH19" i="18"/>
  <c r="BG19" i="2"/>
  <c r="BG19" i="18"/>
  <c r="BF19" i="2"/>
  <c r="BF19" i="18"/>
  <c r="BE19" i="2"/>
  <c r="BE19" i="18"/>
  <c r="BD19" i="2"/>
  <c r="BD19" i="18"/>
  <c r="BC19" i="18"/>
  <c r="BB19" i="2"/>
  <c r="BB19" i="18"/>
  <c r="BA19" i="2"/>
  <c r="BA19" i="18"/>
  <c r="AZ19" i="2"/>
  <c r="AZ19" i="18"/>
  <c r="AY19" i="2"/>
  <c r="AY19" i="18"/>
  <c r="AX19" i="2"/>
  <c r="AX19" i="18"/>
  <c r="AW19" i="2"/>
  <c r="AW19" i="18"/>
  <c r="AV19" i="2"/>
  <c r="AV19" i="18"/>
  <c r="AU19" i="2"/>
  <c r="AU19" i="18"/>
  <c r="AT19" i="2"/>
  <c r="AT19" i="18"/>
  <c r="AS19" i="2"/>
  <c r="AS19" i="18"/>
  <c r="AR19" i="2"/>
  <c r="AR19" i="18"/>
  <c r="AQ19" i="2"/>
  <c r="AQ19" i="18"/>
  <c r="AP19" i="18"/>
  <c r="AO19" i="2"/>
  <c r="AO19" i="18"/>
  <c r="AN19" i="2"/>
  <c r="AN19" i="18"/>
  <c r="AM19" i="2"/>
  <c r="AM19" i="18"/>
  <c r="AL19" i="2"/>
  <c r="AL19" i="18"/>
  <c r="AK19" i="2"/>
  <c r="AK19" i="18"/>
  <c r="AJ19" i="2"/>
  <c r="AJ19" i="18"/>
  <c r="AI19" i="2"/>
  <c r="AI19" i="18"/>
  <c r="AH19" i="2"/>
  <c r="AH19" i="18"/>
  <c r="AG19" i="2"/>
  <c r="AG19" i="18"/>
  <c r="AF19" i="2"/>
  <c r="AF19" i="18"/>
  <c r="AE19" i="2"/>
  <c r="AE19" i="18"/>
  <c r="AD19" i="2"/>
  <c r="AD19" i="18"/>
  <c r="AC19" i="18"/>
  <c r="AB19" i="2"/>
  <c r="AB19" i="18"/>
  <c r="AA19" i="2"/>
  <c r="AA19" i="18"/>
  <c r="Z19" i="2"/>
  <c r="Z19" i="18"/>
  <c r="Y19" i="2"/>
  <c r="Y19" i="18"/>
  <c r="X19" i="2"/>
  <c r="X19" i="18"/>
  <c r="W19" i="2"/>
  <c r="W19" i="18"/>
  <c r="V19" i="2"/>
  <c r="V19" i="18"/>
  <c r="U19" i="2"/>
  <c r="U19" i="18"/>
  <c r="T19" i="2"/>
  <c r="T19" i="18"/>
  <c r="S19" i="2"/>
  <c r="S19" i="18"/>
  <c r="R19" i="2"/>
  <c r="R19" i="18"/>
  <c r="Q19" i="2"/>
  <c r="Q19" i="18"/>
  <c r="P19" i="18"/>
  <c r="O19" i="2"/>
  <c r="O19" i="18"/>
  <c r="N19" i="2"/>
  <c r="N19" i="18"/>
  <c r="M19" i="2"/>
  <c r="M19" i="18"/>
  <c r="L19" i="2"/>
  <c r="L19" i="18"/>
  <c r="K19" i="2"/>
  <c r="K19" i="18"/>
  <c r="J19" i="2"/>
  <c r="J19" i="18"/>
  <c r="I19" i="2"/>
  <c r="I19" i="18"/>
  <c r="H19" i="2"/>
  <c r="H19" i="18"/>
  <c r="G19" i="2"/>
  <c r="G19" i="18"/>
  <c r="F19" i="2"/>
  <c r="F19" i="18"/>
  <c r="E19" i="2"/>
  <c r="E19" i="18"/>
  <c r="D19" i="2"/>
  <c r="D19" i="18"/>
  <c r="CO18" i="2"/>
  <c r="CO18" i="18"/>
  <c r="CN18" i="2"/>
  <c r="CN18" i="18"/>
  <c r="CM18" i="2"/>
  <c r="CM18" i="18"/>
  <c r="CL18" i="2"/>
  <c r="CL18" i="18"/>
  <c r="CK18" i="2"/>
  <c r="CK18" i="18"/>
  <c r="CJ18" i="2"/>
  <c r="CJ18" i="18"/>
  <c r="CI18" i="2"/>
  <c r="CI18" i="18"/>
  <c r="CH18" i="2"/>
  <c r="CH18" i="18"/>
  <c r="CG18" i="2"/>
  <c r="CG18" i="18"/>
  <c r="CF18" i="2"/>
  <c r="CF18" i="18"/>
  <c r="CE18" i="2"/>
  <c r="CE18" i="18"/>
  <c r="CD18" i="2"/>
  <c r="CD18" i="18"/>
  <c r="CC18" i="18"/>
  <c r="CB18" i="2"/>
  <c r="CB18" i="18"/>
  <c r="CA18" i="2"/>
  <c r="CA18" i="18"/>
  <c r="BZ18" i="2"/>
  <c r="BZ18" i="18"/>
  <c r="BY18" i="2"/>
  <c r="BY18" i="18"/>
  <c r="BX18" i="2"/>
  <c r="BX18" i="18"/>
  <c r="BW18" i="2"/>
  <c r="BW18" i="18"/>
  <c r="BV18" i="2"/>
  <c r="BV18" i="18"/>
  <c r="BU18" i="2"/>
  <c r="BU18" i="18"/>
  <c r="BT18" i="2"/>
  <c r="BT18" i="18"/>
  <c r="BS18" i="2"/>
  <c r="BS18" i="18"/>
  <c r="BR18" i="2"/>
  <c r="BR18" i="18"/>
  <c r="BQ18" i="2"/>
  <c r="BQ18" i="18"/>
  <c r="BP18" i="18"/>
  <c r="BO18" i="2"/>
  <c r="BO18" i="18"/>
  <c r="BN18" i="2"/>
  <c r="BN18" i="18"/>
  <c r="BM18" i="2"/>
  <c r="BM18" i="18"/>
  <c r="BL18" i="2"/>
  <c r="BL18" i="18"/>
  <c r="BK18" i="2"/>
  <c r="BK18" i="18"/>
  <c r="BJ18" i="2"/>
  <c r="BJ18" i="18"/>
  <c r="BI18" i="2"/>
  <c r="BI18" i="18"/>
  <c r="BH18" i="2"/>
  <c r="BH18" i="18"/>
  <c r="BG18" i="2"/>
  <c r="BG18" i="18"/>
  <c r="BF18" i="2"/>
  <c r="BF18" i="18"/>
  <c r="BE18" i="2"/>
  <c r="BE18" i="18"/>
  <c r="BD18" i="2"/>
  <c r="BD18" i="18"/>
  <c r="BC18" i="18"/>
  <c r="BB18" i="2"/>
  <c r="BB18" i="18"/>
  <c r="BA18" i="2"/>
  <c r="BA18" i="18"/>
  <c r="AZ18" i="2"/>
  <c r="AZ18" i="18"/>
  <c r="AY18" i="2"/>
  <c r="AY18" i="18"/>
  <c r="AX18" i="2"/>
  <c r="AX18" i="18"/>
  <c r="AW18" i="2"/>
  <c r="AW18" i="18"/>
  <c r="AV18" i="2"/>
  <c r="AV18" i="18"/>
  <c r="AU18" i="2"/>
  <c r="AU18" i="18"/>
  <c r="AT18" i="2"/>
  <c r="AT18" i="18"/>
  <c r="AS18" i="2"/>
  <c r="AS18" i="18"/>
  <c r="AR18" i="2"/>
  <c r="AR18" i="18"/>
  <c r="AQ18" i="2"/>
  <c r="AQ18" i="18"/>
  <c r="AP18" i="18"/>
  <c r="AO18" i="2"/>
  <c r="AO18" i="18"/>
  <c r="AN18" i="2"/>
  <c r="AN18" i="18"/>
  <c r="AM18" i="2"/>
  <c r="AM18" i="18"/>
  <c r="AL18" i="2"/>
  <c r="AL18" i="18"/>
  <c r="AK18" i="2"/>
  <c r="AK18" i="18"/>
  <c r="AJ18" i="2"/>
  <c r="AJ18" i="18"/>
  <c r="AI18" i="2"/>
  <c r="AI18" i="18"/>
  <c r="AH18" i="2"/>
  <c r="AH18" i="18"/>
  <c r="AG18" i="2"/>
  <c r="AG18" i="18"/>
  <c r="AF18" i="2"/>
  <c r="AF18" i="18"/>
  <c r="AE18" i="2"/>
  <c r="AE18" i="18"/>
  <c r="AD18" i="2"/>
  <c r="AD18" i="18"/>
  <c r="AC18" i="18"/>
  <c r="AB18" i="2"/>
  <c r="AB18" i="18"/>
  <c r="AA18" i="2"/>
  <c r="AA18" i="18"/>
  <c r="Z18" i="2"/>
  <c r="Z18" i="18"/>
  <c r="Y18" i="2"/>
  <c r="Y18" i="18"/>
  <c r="X18" i="2"/>
  <c r="X18" i="18"/>
  <c r="W18" i="2"/>
  <c r="W18" i="18"/>
  <c r="V18" i="2"/>
  <c r="V18" i="18"/>
  <c r="U18" i="2"/>
  <c r="U18" i="18"/>
  <c r="T18" i="2"/>
  <c r="T18" i="18"/>
  <c r="S18" i="2"/>
  <c r="S18" i="18"/>
  <c r="R18" i="2"/>
  <c r="R18" i="18"/>
  <c r="Q18" i="2"/>
  <c r="Q18" i="18"/>
  <c r="P18" i="18"/>
  <c r="O18" i="2"/>
  <c r="O18" i="18"/>
  <c r="N18" i="2"/>
  <c r="N18" i="18"/>
  <c r="M18" i="2"/>
  <c r="M18" i="18"/>
  <c r="L18" i="2"/>
  <c r="L18" i="18"/>
  <c r="K18" i="2"/>
  <c r="K18" i="18"/>
  <c r="J18" i="2"/>
  <c r="J18" i="18"/>
  <c r="I18" i="2"/>
  <c r="I18" i="18"/>
  <c r="H18" i="2"/>
  <c r="H18" i="18"/>
  <c r="G18" i="2"/>
  <c r="G18" i="18"/>
  <c r="F18" i="2"/>
  <c r="F18" i="18"/>
  <c r="E18" i="2"/>
  <c r="E18" i="18"/>
  <c r="D18" i="2"/>
  <c r="D18" i="18"/>
  <c r="CO17" i="2"/>
  <c r="CO17" i="18"/>
  <c r="CN17" i="2"/>
  <c r="CN17" i="18"/>
  <c r="CM17" i="2"/>
  <c r="CM17" i="18"/>
  <c r="CL17" i="2"/>
  <c r="CL17" i="18"/>
  <c r="CK17" i="2"/>
  <c r="CK17" i="18"/>
  <c r="CJ17" i="2"/>
  <c r="CJ17" i="18"/>
  <c r="CI17" i="2"/>
  <c r="CI17" i="18"/>
  <c r="CH17" i="2"/>
  <c r="CH17" i="18"/>
  <c r="CG17" i="2"/>
  <c r="CG17" i="18"/>
  <c r="CF17" i="2"/>
  <c r="CF17" i="18"/>
  <c r="CE17" i="2"/>
  <c r="CE17" i="18"/>
  <c r="CD17" i="2"/>
  <c r="CD17" i="18"/>
  <c r="CC17" i="18"/>
  <c r="CB17" i="2"/>
  <c r="CB17" i="18"/>
  <c r="CA17" i="2"/>
  <c r="CA17" i="18"/>
  <c r="BZ17" i="2"/>
  <c r="BZ17" i="18"/>
  <c r="BY17" i="2"/>
  <c r="BY17" i="18"/>
  <c r="BX17" i="2"/>
  <c r="BX17" i="18"/>
  <c r="BW17" i="2"/>
  <c r="BW17" i="18"/>
  <c r="BV17" i="2"/>
  <c r="BV17" i="18"/>
  <c r="BU17" i="2"/>
  <c r="BU17" i="18"/>
  <c r="BT17" i="2"/>
  <c r="BT17" i="18"/>
  <c r="BS17" i="2"/>
  <c r="BS17" i="18"/>
  <c r="BR17" i="2"/>
  <c r="BR17" i="18"/>
  <c r="BQ17" i="2"/>
  <c r="BQ17" i="18"/>
  <c r="BP17" i="18"/>
  <c r="BO17" i="2"/>
  <c r="BO17" i="18"/>
  <c r="BN17" i="2"/>
  <c r="BN17" i="18"/>
  <c r="BM17" i="2"/>
  <c r="BM17" i="18"/>
  <c r="BL17" i="2"/>
  <c r="BL17" i="18"/>
  <c r="BK17" i="2"/>
  <c r="BK17" i="18"/>
  <c r="BJ17" i="2"/>
  <c r="BJ17" i="18"/>
  <c r="BI17" i="2"/>
  <c r="BI17" i="18"/>
  <c r="BH17" i="2"/>
  <c r="BH17" i="18"/>
  <c r="BG17" i="2"/>
  <c r="BG17" i="18"/>
  <c r="BF17" i="2"/>
  <c r="BF17" i="18"/>
  <c r="BE17" i="2"/>
  <c r="BE17" i="18"/>
  <c r="BD17" i="2"/>
  <c r="BD17" i="18"/>
  <c r="BC17" i="18"/>
  <c r="BB17" i="2"/>
  <c r="BB17" i="18"/>
  <c r="BA17" i="2"/>
  <c r="BA17" i="18"/>
  <c r="AZ17" i="2"/>
  <c r="AZ17" i="18"/>
  <c r="AY17" i="2"/>
  <c r="AY17" i="18"/>
  <c r="AX17" i="2"/>
  <c r="AX17" i="18"/>
  <c r="AW17" i="2"/>
  <c r="AW17" i="18"/>
  <c r="AV17" i="2"/>
  <c r="AV17" i="18"/>
  <c r="AU17" i="2"/>
  <c r="AU17" i="18"/>
  <c r="AT17" i="2"/>
  <c r="AT17" i="18"/>
  <c r="AS17" i="2"/>
  <c r="AS17" i="18"/>
  <c r="AR17" i="2"/>
  <c r="AR17" i="18"/>
  <c r="AQ17" i="2"/>
  <c r="AQ17" i="18"/>
  <c r="AP17" i="18"/>
  <c r="AO17" i="2"/>
  <c r="AO17" i="18"/>
  <c r="AN17" i="2"/>
  <c r="AN17" i="18"/>
  <c r="AM17" i="2"/>
  <c r="AM17" i="18"/>
  <c r="AL17" i="2"/>
  <c r="AL17" i="18"/>
  <c r="AK17" i="2"/>
  <c r="AK17" i="18"/>
  <c r="AJ17" i="2"/>
  <c r="AJ17" i="18"/>
  <c r="AI17" i="2"/>
  <c r="AI17" i="18"/>
  <c r="AH17" i="2"/>
  <c r="AH17" i="18"/>
  <c r="AG17" i="2"/>
  <c r="AG17" i="18"/>
  <c r="AF17" i="2"/>
  <c r="AF17" i="18"/>
  <c r="AE17" i="2"/>
  <c r="AE17" i="18"/>
  <c r="AD17" i="2"/>
  <c r="AD17" i="18"/>
  <c r="AC17" i="18"/>
  <c r="AB17" i="2"/>
  <c r="AB17" i="18"/>
  <c r="AA17" i="2"/>
  <c r="AA17" i="18"/>
  <c r="Z17" i="2"/>
  <c r="Z17" i="18"/>
  <c r="Y17" i="2"/>
  <c r="Y17" i="18"/>
  <c r="X17" i="2"/>
  <c r="X17" i="18"/>
  <c r="W17" i="2"/>
  <c r="W17" i="18"/>
  <c r="V17" i="2"/>
  <c r="V17" i="18"/>
  <c r="U17" i="2"/>
  <c r="U17" i="18"/>
  <c r="T17" i="2"/>
  <c r="T17" i="18"/>
  <c r="S17" i="2"/>
  <c r="S17" i="18"/>
  <c r="R17" i="2"/>
  <c r="R17" i="18"/>
  <c r="Q17" i="2"/>
  <c r="Q17" i="18"/>
  <c r="P17" i="18"/>
  <c r="O17" i="2"/>
  <c r="O17" i="18"/>
  <c r="N17" i="2"/>
  <c r="N17" i="18"/>
  <c r="M17" i="2"/>
  <c r="M17" i="18"/>
  <c r="L17" i="2"/>
  <c r="L17" i="18"/>
  <c r="K17" i="2"/>
  <c r="K17" i="18"/>
  <c r="J17" i="2"/>
  <c r="J17" i="18"/>
  <c r="I17" i="2"/>
  <c r="I17" i="18"/>
  <c r="H17" i="2"/>
  <c r="H17" i="18"/>
  <c r="G17" i="2"/>
  <c r="G17" i="18"/>
  <c r="F17" i="2"/>
  <c r="F17" i="18"/>
  <c r="E17" i="2"/>
  <c r="E17" i="18"/>
  <c r="D17" i="2"/>
  <c r="D17" i="18"/>
  <c r="CO16" i="2"/>
  <c r="CO16" i="18"/>
  <c r="CN16" i="2"/>
  <c r="CN16" i="18"/>
  <c r="CM16" i="2"/>
  <c r="CM16" i="18"/>
  <c r="CL16" i="2"/>
  <c r="CL16" i="18"/>
  <c r="CK16" i="2"/>
  <c r="CK16" i="18"/>
  <c r="CJ16" i="2"/>
  <c r="CJ16" i="18"/>
  <c r="CI16" i="2"/>
  <c r="CI16" i="18"/>
  <c r="CH16" i="2"/>
  <c r="CH16" i="18"/>
  <c r="CG16" i="2"/>
  <c r="CG16" i="18"/>
  <c r="CF16" i="2"/>
  <c r="CF16" i="18"/>
  <c r="CE16" i="2"/>
  <c r="CE16" i="18"/>
  <c r="CD16" i="2"/>
  <c r="CD16" i="18"/>
  <c r="CC16" i="18"/>
  <c r="CB16" i="2"/>
  <c r="CB16" i="18"/>
  <c r="CA16" i="2"/>
  <c r="CA16" i="18"/>
  <c r="BZ16" i="2"/>
  <c r="BZ16" i="18"/>
  <c r="BY16" i="2"/>
  <c r="BY16" i="18"/>
  <c r="BX16" i="2"/>
  <c r="BX16" i="18"/>
  <c r="BW16" i="2"/>
  <c r="BW16" i="18"/>
  <c r="BV16" i="2"/>
  <c r="BV16" i="18"/>
  <c r="BU16" i="2"/>
  <c r="BU16" i="18"/>
  <c r="BT16" i="2"/>
  <c r="BT16" i="18"/>
  <c r="BS16" i="2"/>
  <c r="BS16" i="18"/>
  <c r="BR16" i="2"/>
  <c r="BR16" i="18"/>
  <c r="BQ16" i="2"/>
  <c r="BQ16" i="18"/>
  <c r="BP16" i="18"/>
  <c r="BO16" i="2"/>
  <c r="BO16" i="18"/>
  <c r="BN16" i="2"/>
  <c r="BN16" i="18"/>
  <c r="BM16" i="2"/>
  <c r="BM16" i="18"/>
  <c r="BL16" i="2"/>
  <c r="BL16" i="18"/>
  <c r="BK16" i="2"/>
  <c r="BK16" i="18"/>
  <c r="BJ16" i="2"/>
  <c r="BJ16" i="18"/>
  <c r="BI16" i="2"/>
  <c r="BI16" i="18"/>
  <c r="BH16" i="2"/>
  <c r="BH16" i="18"/>
  <c r="BG16" i="2"/>
  <c r="BG16" i="18"/>
  <c r="BF16" i="2"/>
  <c r="BF16" i="18"/>
  <c r="BE16" i="2"/>
  <c r="BE16" i="18"/>
  <c r="BD16" i="2"/>
  <c r="BD16" i="18"/>
  <c r="BC16" i="18"/>
  <c r="BB16" i="2"/>
  <c r="BB16" i="18"/>
  <c r="BA16" i="2"/>
  <c r="BA16" i="18"/>
  <c r="AZ16" i="2"/>
  <c r="AZ16" i="18"/>
  <c r="AY16" i="2"/>
  <c r="AY16" i="18"/>
  <c r="AX16" i="2"/>
  <c r="AX16" i="18"/>
  <c r="AW16" i="2"/>
  <c r="AW16" i="18"/>
  <c r="AV16" i="2"/>
  <c r="AV16" i="18"/>
  <c r="AU16" i="2"/>
  <c r="AU16" i="18"/>
  <c r="AT16" i="2"/>
  <c r="AT16" i="18"/>
  <c r="AS16" i="2"/>
  <c r="AS16" i="18"/>
  <c r="AR16" i="2"/>
  <c r="AR16" i="18"/>
  <c r="AQ16" i="2"/>
  <c r="AQ16" i="18"/>
  <c r="AP16" i="18"/>
  <c r="AO16" i="2"/>
  <c r="AO16" i="18"/>
  <c r="AN16" i="2"/>
  <c r="AN16" i="18"/>
  <c r="AM16" i="2"/>
  <c r="AM16" i="18"/>
  <c r="AL16" i="2"/>
  <c r="AL16" i="18"/>
  <c r="AK16" i="2"/>
  <c r="AK16" i="18"/>
  <c r="AJ16" i="2"/>
  <c r="AJ16" i="18"/>
  <c r="AI16" i="2"/>
  <c r="AI16" i="18"/>
  <c r="AH16" i="2"/>
  <c r="AH16" i="18"/>
  <c r="AG16" i="2"/>
  <c r="AG16" i="18"/>
  <c r="AF16" i="2"/>
  <c r="AF16" i="18"/>
  <c r="AE16" i="2"/>
  <c r="AE16" i="18"/>
  <c r="AD16" i="2"/>
  <c r="AD16" i="18"/>
  <c r="AC16" i="18"/>
  <c r="AB16" i="2"/>
  <c r="AB16" i="18"/>
  <c r="AA16" i="2"/>
  <c r="AA16" i="18"/>
  <c r="Z16" i="2"/>
  <c r="Z16" i="18"/>
  <c r="Y16" i="2"/>
  <c r="Y16" i="18"/>
  <c r="X16" i="2"/>
  <c r="X16" i="18"/>
  <c r="W16" i="2"/>
  <c r="W16" i="18"/>
  <c r="V16" i="2"/>
  <c r="V16" i="18"/>
  <c r="U16" i="2"/>
  <c r="U16" i="18"/>
  <c r="T16" i="2"/>
  <c r="T16" i="18"/>
  <c r="S16" i="2"/>
  <c r="S16" i="18"/>
  <c r="R16" i="2"/>
  <c r="R16" i="18"/>
  <c r="Q16" i="2"/>
  <c r="Q16" i="18"/>
  <c r="P16" i="18"/>
  <c r="O16" i="2"/>
  <c r="O16" i="18"/>
  <c r="N16" i="2"/>
  <c r="N16" i="18"/>
  <c r="M16" i="2"/>
  <c r="M16" i="18"/>
  <c r="L16" i="2"/>
  <c r="L16" i="18"/>
  <c r="K16" i="2"/>
  <c r="K16" i="18"/>
  <c r="J16" i="2"/>
  <c r="J16" i="18"/>
  <c r="I16" i="2"/>
  <c r="I16" i="18"/>
  <c r="H16" i="2"/>
  <c r="H16" i="18"/>
  <c r="G16" i="2"/>
  <c r="G16" i="18"/>
  <c r="F16" i="2"/>
  <c r="F16" i="18"/>
  <c r="E16" i="2"/>
  <c r="E16" i="18"/>
  <c r="D16" i="2"/>
  <c r="D16" i="18"/>
  <c r="CO15" i="2"/>
  <c r="CO15" i="18"/>
  <c r="CN15" i="2"/>
  <c r="CN15" i="18"/>
  <c r="CM15" i="2"/>
  <c r="CM15" i="18"/>
  <c r="CL15" i="2"/>
  <c r="CL15" i="18"/>
  <c r="CK15" i="2"/>
  <c r="CK15" i="18"/>
  <c r="CJ15" i="2"/>
  <c r="CJ15" i="18"/>
  <c r="CI15" i="2"/>
  <c r="CI15" i="18"/>
  <c r="CH15" i="2"/>
  <c r="CH15" i="18"/>
  <c r="CG15" i="2"/>
  <c r="CG15" i="18"/>
  <c r="CF15" i="2"/>
  <c r="CF15" i="18"/>
  <c r="CE15" i="2"/>
  <c r="CE15" i="18"/>
  <c r="CD15" i="2"/>
  <c r="CD15" i="18"/>
  <c r="CC15" i="18"/>
  <c r="CB15" i="2"/>
  <c r="CB15" i="18"/>
  <c r="CA15" i="2"/>
  <c r="CA15" i="18"/>
  <c r="BZ15" i="2"/>
  <c r="BZ15" i="18"/>
  <c r="BY15" i="2"/>
  <c r="BY15" i="18"/>
  <c r="BX15" i="2"/>
  <c r="BX15" i="18"/>
  <c r="BW15" i="2"/>
  <c r="BW15" i="18"/>
  <c r="BV15" i="2"/>
  <c r="BV15" i="18"/>
  <c r="BU15" i="2"/>
  <c r="BU15" i="18"/>
  <c r="BT15" i="2"/>
  <c r="BT15" i="18"/>
  <c r="BS15" i="2"/>
  <c r="BS15" i="18"/>
  <c r="BR15" i="2"/>
  <c r="BR15" i="18"/>
  <c r="BQ15" i="2"/>
  <c r="BQ15" i="18"/>
  <c r="BP15" i="18"/>
  <c r="BO15" i="2"/>
  <c r="BO15" i="18"/>
  <c r="BN15" i="2"/>
  <c r="BN15" i="18"/>
  <c r="BM15" i="2"/>
  <c r="BM15" i="18"/>
  <c r="BL15" i="2"/>
  <c r="BL15" i="18"/>
  <c r="BK15" i="2"/>
  <c r="BK15" i="18"/>
  <c r="BJ15" i="2"/>
  <c r="BJ15" i="18"/>
  <c r="BI15" i="2"/>
  <c r="BI15" i="18"/>
  <c r="BH15" i="2"/>
  <c r="BH15" i="18"/>
  <c r="BG15" i="2"/>
  <c r="BG15" i="18"/>
  <c r="BF15" i="2"/>
  <c r="BF15" i="18"/>
  <c r="BE15" i="2"/>
  <c r="BE15" i="18"/>
  <c r="BD15" i="2"/>
  <c r="BD15" i="18"/>
  <c r="BC15" i="18"/>
  <c r="BB15" i="2"/>
  <c r="BB15" i="18"/>
  <c r="BA15" i="2"/>
  <c r="BA15" i="18"/>
  <c r="AZ15" i="2"/>
  <c r="AZ15" i="18"/>
  <c r="AY15" i="2"/>
  <c r="AY15" i="18"/>
  <c r="AX15" i="2"/>
  <c r="AX15" i="18"/>
  <c r="AW15" i="2"/>
  <c r="AW15" i="18"/>
  <c r="AV15" i="2"/>
  <c r="AV15" i="18"/>
  <c r="AU15" i="2"/>
  <c r="AU15" i="18"/>
  <c r="AT15" i="2"/>
  <c r="AT15" i="18"/>
  <c r="AS15" i="2"/>
  <c r="AS15" i="18"/>
  <c r="AR15" i="2"/>
  <c r="AR15" i="18"/>
  <c r="AQ15" i="2"/>
  <c r="AQ15" i="18"/>
  <c r="AP15" i="18"/>
  <c r="AO15" i="2"/>
  <c r="AO15" i="18"/>
  <c r="AN15" i="2"/>
  <c r="AN15" i="18"/>
  <c r="AM15" i="2"/>
  <c r="AM15" i="18"/>
  <c r="AL15" i="2"/>
  <c r="AL15" i="18"/>
  <c r="AK15" i="2"/>
  <c r="AK15" i="18"/>
  <c r="AJ15" i="2"/>
  <c r="AJ15" i="18"/>
  <c r="AI15" i="2"/>
  <c r="AI15" i="18"/>
  <c r="AH15" i="2"/>
  <c r="AH15" i="18"/>
  <c r="AG15" i="2"/>
  <c r="AG15" i="18"/>
  <c r="AF15" i="2"/>
  <c r="AF15" i="18"/>
  <c r="AE15" i="2"/>
  <c r="AE15" i="18"/>
  <c r="AD15" i="2"/>
  <c r="AD15" i="18"/>
  <c r="AC15" i="2"/>
  <c r="AC15" i="18"/>
  <c r="AB15" i="2"/>
  <c r="AB15" i="18"/>
  <c r="AA15" i="2"/>
  <c r="AA15" i="18"/>
  <c r="Z15" i="2"/>
  <c r="Z15" i="18"/>
  <c r="Y15" i="2"/>
  <c r="Y15" i="18"/>
  <c r="X15" i="2"/>
  <c r="X15" i="18"/>
  <c r="W15" i="2"/>
  <c r="W15" i="18"/>
  <c r="V15" i="2"/>
  <c r="V15" i="18"/>
  <c r="U15" i="2"/>
  <c r="U15" i="18"/>
  <c r="T15" i="2"/>
  <c r="T15" i="18"/>
  <c r="S15" i="2"/>
  <c r="S15" i="18"/>
  <c r="R15" i="2"/>
  <c r="R15" i="18"/>
  <c r="Q15" i="2"/>
  <c r="Q15" i="18"/>
  <c r="P15" i="18"/>
  <c r="O15" i="2"/>
  <c r="O15" i="18"/>
  <c r="N15" i="2"/>
  <c r="N15" i="18"/>
  <c r="M15" i="2"/>
  <c r="M15" i="18"/>
  <c r="L15" i="2"/>
  <c r="L15" i="18"/>
  <c r="K15" i="2"/>
  <c r="K15" i="18"/>
  <c r="J15" i="2"/>
  <c r="J15" i="18"/>
  <c r="I15" i="2"/>
  <c r="I15" i="18"/>
  <c r="H15" i="2"/>
  <c r="H15" i="18"/>
  <c r="G15" i="2"/>
  <c r="G15" i="18"/>
  <c r="F15" i="2"/>
  <c r="F15" i="18"/>
  <c r="E15" i="2"/>
  <c r="E15" i="18"/>
  <c r="D15" i="2"/>
  <c r="D15" i="18"/>
  <c r="CO14" i="2"/>
  <c r="CO14" i="18"/>
  <c r="CN14" i="2"/>
  <c r="CN14" i="18"/>
  <c r="CM14" i="2"/>
  <c r="CM14" i="18"/>
  <c r="CL14" i="2"/>
  <c r="CL14" i="18"/>
  <c r="CK14" i="2"/>
  <c r="CK14" i="18"/>
  <c r="CJ14" i="2"/>
  <c r="CJ14" i="18"/>
  <c r="CI14" i="2"/>
  <c r="CI14" i="18"/>
  <c r="CH14" i="2"/>
  <c r="CH14" i="18"/>
  <c r="CG14" i="2"/>
  <c r="CG14" i="18"/>
  <c r="CF14" i="2"/>
  <c r="CF14" i="18"/>
  <c r="CE14" i="2"/>
  <c r="CE14" i="18"/>
  <c r="CD14" i="2"/>
  <c r="CD14" i="18"/>
  <c r="CC14" i="18"/>
  <c r="CB14" i="2"/>
  <c r="CB14" i="18"/>
  <c r="CA14" i="2"/>
  <c r="CA14" i="18"/>
  <c r="BZ14" i="2"/>
  <c r="BZ14" i="18"/>
  <c r="BY14" i="2"/>
  <c r="BY14" i="18"/>
  <c r="BX14" i="2"/>
  <c r="BX14" i="18"/>
  <c r="BW14" i="2"/>
  <c r="BW14" i="18"/>
  <c r="BV14" i="2"/>
  <c r="BV14" i="18"/>
  <c r="BU14" i="2"/>
  <c r="BU14" i="18"/>
  <c r="BT14" i="2"/>
  <c r="BT14" i="18"/>
  <c r="BS14" i="2"/>
  <c r="BS14" i="18"/>
  <c r="BR14" i="2"/>
  <c r="BR14" i="18"/>
  <c r="BQ14" i="2"/>
  <c r="BQ14" i="18"/>
  <c r="BP14" i="18"/>
  <c r="BO14" i="2"/>
  <c r="BO14" i="18"/>
  <c r="BN14" i="2"/>
  <c r="BN14" i="18"/>
  <c r="BM14" i="2"/>
  <c r="BM14" i="18"/>
  <c r="BL14" i="2"/>
  <c r="BL14" i="18"/>
  <c r="BK14" i="2"/>
  <c r="BK14" i="18"/>
  <c r="BJ14" i="2"/>
  <c r="BJ14" i="18"/>
  <c r="BI14" i="2"/>
  <c r="BI14" i="18"/>
  <c r="BH14" i="2"/>
  <c r="BH14" i="18"/>
  <c r="BG14" i="2"/>
  <c r="BG14" i="18"/>
  <c r="BF14" i="2"/>
  <c r="BF14" i="18"/>
  <c r="BE14" i="2"/>
  <c r="BE14" i="18"/>
  <c r="BD14" i="2"/>
  <c r="BD14" i="18"/>
  <c r="BC14" i="18"/>
  <c r="BB14" i="2"/>
  <c r="BB14" i="18"/>
  <c r="BA14" i="2"/>
  <c r="BA14" i="18"/>
  <c r="AZ14" i="2"/>
  <c r="AZ14" i="18"/>
  <c r="AY14" i="2"/>
  <c r="AY14" i="18"/>
  <c r="AX14" i="2"/>
  <c r="AX14" i="18"/>
  <c r="AW14" i="2"/>
  <c r="AW14" i="18"/>
  <c r="AV14" i="2"/>
  <c r="AV14" i="18"/>
  <c r="AU14" i="2"/>
  <c r="AU14" i="18"/>
  <c r="AT14" i="2"/>
  <c r="AT14" i="18"/>
  <c r="AS14" i="2"/>
  <c r="AS14" i="18"/>
  <c r="AR14" i="2"/>
  <c r="AR14" i="18"/>
  <c r="AQ14" i="2"/>
  <c r="AQ14" i="18"/>
  <c r="AP14" i="18"/>
  <c r="AO14" i="2"/>
  <c r="AO14" i="18"/>
  <c r="AN14" i="2"/>
  <c r="AN14" i="18"/>
  <c r="AM14" i="2"/>
  <c r="AM14" i="18"/>
  <c r="AL14" i="2"/>
  <c r="AL14" i="18"/>
  <c r="AK14" i="2"/>
  <c r="AK14" i="18"/>
  <c r="AJ14" i="2"/>
  <c r="AJ14" i="18"/>
  <c r="AI14" i="2"/>
  <c r="AI14" i="18"/>
  <c r="AH14" i="2"/>
  <c r="AH14" i="18"/>
  <c r="AG14" i="2"/>
  <c r="AG14" i="18"/>
  <c r="AF14" i="2"/>
  <c r="AF14" i="18"/>
  <c r="AE14" i="2"/>
  <c r="AE14" i="18"/>
  <c r="AD14" i="2"/>
  <c r="AD14" i="18"/>
  <c r="AC14" i="18"/>
  <c r="AB14" i="2"/>
  <c r="AB14" i="18"/>
  <c r="AA14" i="2"/>
  <c r="AA14" i="18"/>
  <c r="Z14" i="2"/>
  <c r="Z14" i="18"/>
  <c r="Y14" i="2"/>
  <c r="Y14" i="18"/>
  <c r="X14" i="2"/>
  <c r="X14" i="18"/>
  <c r="W14" i="2"/>
  <c r="W14" i="18"/>
  <c r="V14" i="2"/>
  <c r="V14" i="18"/>
  <c r="U14" i="2"/>
  <c r="U14" i="18"/>
  <c r="T14" i="2"/>
  <c r="T14" i="18"/>
  <c r="S14" i="2"/>
  <c r="S14" i="18"/>
  <c r="R14" i="2"/>
  <c r="R14" i="18"/>
  <c r="Q14" i="2"/>
  <c r="Q14" i="18"/>
  <c r="P14" i="18"/>
  <c r="O14" i="2"/>
  <c r="O14" i="18"/>
  <c r="N14" i="2"/>
  <c r="N14" i="18"/>
  <c r="M14" i="2"/>
  <c r="M14" i="18"/>
  <c r="L14" i="2"/>
  <c r="L14" i="18"/>
  <c r="K14" i="2"/>
  <c r="K14" i="18"/>
  <c r="J14" i="2"/>
  <c r="J14" i="18"/>
  <c r="I14" i="2"/>
  <c r="I14" i="18"/>
  <c r="H14" i="2"/>
  <c r="H14" i="18"/>
  <c r="G14" i="2"/>
  <c r="G14" i="18"/>
  <c r="F14" i="2"/>
  <c r="F14" i="18"/>
  <c r="E14" i="2"/>
  <c r="E14" i="18"/>
  <c r="D14" i="2"/>
  <c r="D14" i="18"/>
  <c r="CO13" i="2"/>
  <c r="CO13" i="18"/>
  <c r="CN13" i="2"/>
  <c r="CN13" i="18"/>
  <c r="CM13" i="2"/>
  <c r="CM13" i="18"/>
  <c r="CL13" i="2"/>
  <c r="CL13" i="18"/>
  <c r="CK13" i="2"/>
  <c r="CK13" i="18"/>
  <c r="CJ13" i="2"/>
  <c r="CJ13" i="18"/>
  <c r="CI13" i="2"/>
  <c r="CI13" i="18"/>
  <c r="CH13" i="2"/>
  <c r="CH13" i="18"/>
  <c r="CG13" i="2"/>
  <c r="CG13" i="18"/>
  <c r="CF13" i="18"/>
  <c r="CE13" i="2"/>
  <c r="CE13" i="18"/>
  <c r="CD13" i="2"/>
  <c r="CD13" i="18"/>
  <c r="CC13" i="18"/>
  <c r="CB13" i="2"/>
  <c r="CB13" i="18"/>
  <c r="CA13" i="2"/>
  <c r="CA13" i="18"/>
  <c r="BZ13" i="2"/>
  <c r="BZ13" i="18"/>
  <c r="BY13" i="2"/>
  <c r="BY13" i="18"/>
  <c r="BX13" i="2"/>
  <c r="BX13" i="18"/>
  <c r="BW13" i="2"/>
  <c r="BW13" i="18"/>
  <c r="BV13" i="2"/>
  <c r="BV13" i="18"/>
  <c r="BU13" i="2"/>
  <c r="BU13" i="18"/>
  <c r="BT13" i="2"/>
  <c r="BT13" i="18"/>
  <c r="BS13" i="2"/>
  <c r="BS13" i="18"/>
  <c r="BR13" i="2"/>
  <c r="BR13" i="18"/>
  <c r="BQ13" i="2"/>
  <c r="BQ13" i="18"/>
  <c r="BP13" i="18"/>
  <c r="BO13" i="2"/>
  <c r="BO13" i="18"/>
  <c r="BN13" i="2"/>
  <c r="BN13" i="18"/>
  <c r="BM13" i="2"/>
  <c r="BM13" i="18"/>
  <c r="BL13" i="2"/>
  <c r="BL13" i="18"/>
  <c r="BK13" i="2"/>
  <c r="BK13" i="18"/>
  <c r="BJ13" i="2"/>
  <c r="BJ13" i="18"/>
  <c r="BI13" i="2"/>
  <c r="BI13" i="18"/>
  <c r="BH13" i="2"/>
  <c r="BH13" i="18"/>
  <c r="BG13" i="2"/>
  <c r="BG13" i="18"/>
  <c r="BF13" i="2"/>
  <c r="BF13" i="18"/>
  <c r="BE13" i="2"/>
  <c r="BE13" i="18"/>
  <c r="BD13" i="2"/>
  <c r="BD13" i="18"/>
  <c r="BC13" i="18"/>
  <c r="BB13" i="2"/>
  <c r="BB13" i="18"/>
  <c r="BA13" i="2"/>
  <c r="BA13" i="18"/>
  <c r="AZ13" i="2"/>
  <c r="AZ13" i="18"/>
  <c r="AY13" i="2"/>
  <c r="AY13" i="18"/>
  <c r="AX13" i="2"/>
  <c r="AX13" i="18"/>
  <c r="AW13" i="2"/>
  <c r="AW13" i="18"/>
  <c r="AV13" i="2"/>
  <c r="AV13" i="18"/>
  <c r="AU13" i="2"/>
  <c r="AU13" i="18"/>
  <c r="AT13" i="2"/>
  <c r="AT13" i="18"/>
  <c r="AS13" i="2"/>
  <c r="AS13" i="18"/>
  <c r="AR13" i="2"/>
  <c r="AR13" i="18"/>
  <c r="AQ13" i="2"/>
  <c r="AQ13" i="18"/>
  <c r="AP13" i="18"/>
  <c r="AO13" i="2"/>
  <c r="AO13" i="18"/>
  <c r="AN13" i="2"/>
  <c r="AN13" i="18"/>
  <c r="AM13" i="2"/>
  <c r="AM13" i="18"/>
  <c r="AL13" i="2"/>
  <c r="AL13" i="18"/>
  <c r="AK13" i="2"/>
  <c r="AK13" i="18"/>
  <c r="AJ13" i="2"/>
  <c r="AJ13" i="18"/>
  <c r="AI13" i="2"/>
  <c r="AI13" i="18"/>
  <c r="AH13" i="2"/>
  <c r="AH13" i="18"/>
  <c r="AG13" i="2"/>
  <c r="AG13" i="18"/>
  <c r="AF13" i="2"/>
  <c r="AF13" i="18"/>
  <c r="AE13" i="2"/>
  <c r="AE13" i="18"/>
  <c r="AD13" i="2"/>
  <c r="AD13" i="18"/>
  <c r="AC13" i="18"/>
  <c r="AB13" i="2"/>
  <c r="AB13" i="18"/>
  <c r="AA13" i="2"/>
  <c r="AA13" i="18"/>
  <c r="Z13" i="2"/>
  <c r="Z13" i="18"/>
  <c r="Y13" i="2"/>
  <c r="Y13" i="18"/>
  <c r="X13" i="2"/>
  <c r="X13" i="18"/>
  <c r="W13" i="2"/>
  <c r="W13" i="18"/>
  <c r="V13" i="2"/>
  <c r="V13" i="18"/>
  <c r="U13" i="2"/>
  <c r="U13" i="18"/>
  <c r="T13" i="2"/>
  <c r="T13" i="18"/>
  <c r="S13" i="2"/>
  <c r="S13" i="18"/>
  <c r="R13" i="2"/>
  <c r="R13" i="18"/>
  <c r="Q13" i="2"/>
  <c r="Q13" i="18"/>
  <c r="P13" i="18"/>
  <c r="O13" i="2"/>
  <c r="O13" i="18"/>
  <c r="N13" i="2"/>
  <c r="N13" i="18"/>
  <c r="M13" i="2"/>
  <c r="M13" i="18"/>
  <c r="L13" i="2"/>
  <c r="L13" i="18"/>
  <c r="K13" i="2"/>
  <c r="K13" i="18"/>
  <c r="J13" i="2"/>
  <c r="J13" i="18"/>
  <c r="I13" i="2"/>
  <c r="I13" i="18"/>
  <c r="H13" i="2"/>
  <c r="H13" i="18"/>
  <c r="G13" i="2"/>
  <c r="G13" i="18"/>
  <c r="F13" i="2"/>
  <c r="F13" i="18"/>
  <c r="E13" i="2"/>
  <c r="E13" i="18"/>
  <c r="D13" i="2"/>
  <c r="D13" i="18"/>
  <c r="CO12" i="2"/>
  <c r="CO12" i="18"/>
  <c r="CN12" i="2"/>
  <c r="CN12" i="18"/>
  <c r="CM12" i="2"/>
  <c r="CM12" i="18"/>
  <c r="CL12" i="2"/>
  <c r="CL12" i="18"/>
  <c r="CK12" i="2"/>
  <c r="CK12" i="18"/>
  <c r="CJ12" i="2"/>
  <c r="CJ12" i="18"/>
  <c r="CI12" i="2"/>
  <c r="CI12" i="18"/>
  <c r="CH12" i="2"/>
  <c r="CH12" i="18"/>
  <c r="CG12" i="2"/>
  <c r="CG12" i="18"/>
  <c r="CF12" i="2"/>
  <c r="CF12" i="18"/>
  <c r="CE12" i="2"/>
  <c r="CE12" i="18"/>
  <c r="CD12" i="2"/>
  <c r="CD12" i="18"/>
  <c r="CC12" i="18"/>
  <c r="CB12" i="2"/>
  <c r="CB12" i="18"/>
  <c r="CA12" i="2"/>
  <c r="CA12" i="18"/>
  <c r="BZ12" i="2"/>
  <c r="BZ12" i="18"/>
  <c r="BY12" i="2"/>
  <c r="BY12" i="18"/>
  <c r="BX12" i="2"/>
  <c r="BX12" i="18"/>
  <c r="BW12" i="2"/>
  <c r="BW12" i="18"/>
  <c r="BV12" i="2"/>
  <c r="BV12" i="18"/>
  <c r="BU12" i="2"/>
  <c r="BU12" i="18"/>
  <c r="BT12" i="2"/>
  <c r="BT12" i="18"/>
  <c r="BS12" i="2"/>
  <c r="BS12" i="18"/>
  <c r="BR12" i="2"/>
  <c r="BR12" i="18"/>
  <c r="BQ12" i="2"/>
  <c r="BQ12" i="18"/>
  <c r="BP12" i="18"/>
  <c r="BO12" i="2"/>
  <c r="BO12" i="18"/>
  <c r="BN12" i="2"/>
  <c r="BN12" i="18"/>
  <c r="BM12" i="2"/>
  <c r="BM12" i="18"/>
  <c r="BL12" i="2"/>
  <c r="BL12" i="18"/>
  <c r="BK12" i="2"/>
  <c r="BK12" i="18"/>
  <c r="BJ12" i="2"/>
  <c r="BJ12" i="18"/>
  <c r="BI12" i="2"/>
  <c r="BI12" i="18"/>
  <c r="BH12" i="2"/>
  <c r="BH12" i="18"/>
  <c r="BG12" i="2"/>
  <c r="BG12" i="18"/>
  <c r="BF12" i="2"/>
  <c r="BF12" i="18"/>
  <c r="BE12" i="2"/>
  <c r="BE12" i="18"/>
  <c r="BD12" i="2"/>
  <c r="BD12" i="18"/>
  <c r="BC12" i="18"/>
  <c r="BB12" i="2"/>
  <c r="BB12" i="18"/>
  <c r="BA12" i="2"/>
  <c r="BA12" i="18"/>
  <c r="AZ12" i="2"/>
  <c r="AZ12" i="18"/>
  <c r="AY12" i="2"/>
  <c r="AY12" i="18"/>
  <c r="AX12" i="2"/>
  <c r="AX12" i="18"/>
  <c r="AW12" i="2"/>
  <c r="AW12" i="18"/>
  <c r="AV12" i="2"/>
  <c r="AV12" i="18"/>
  <c r="AU12" i="2"/>
  <c r="AU12" i="18"/>
  <c r="AT12" i="2"/>
  <c r="AT12" i="18"/>
  <c r="AS12" i="2"/>
  <c r="AS12" i="18"/>
  <c r="AR12" i="2"/>
  <c r="AR12" i="18"/>
  <c r="AQ12" i="2"/>
  <c r="AQ12" i="18"/>
  <c r="AP12" i="18"/>
  <c r="AO12" i="2"/>
  <c r="AO12" i="18"/>
  <c r="AN12" i="2"/>
  <c r="AN12" i="18"/>
  <c r="AM12" i="2"/>
  <c r="AM12" i="18"/>
  <c r="AL12" i="2"/>
  <c r="AL12" i="18"/>
  <c r="AK12" i="2"/>
  <c r="AK12" i="18"/>
  <c r="AJ12" i="2"/>
  <c r="AJ12" i="18"/>
  <c r="AI12" i="2"/>
  <c r="AI12" i="18"/>
  <c r="AH12" i="2"/>
  <c r="AH12" i="18"/>
  <c r="AG12" i="2"/>
  <c r="AG12" i="18"/>
  <c r="AF12" i="2"/>
  <c r="AF12" i="18"/>
  <c r="AE12" i="2"/>
  <c r="AE12" i="18"/>
  <c r="AD12" i="2"/>
  <c r="AD12" i="18"/>
  <c r="AC12" i="18"/>
  <c r="AB12" i="2"/>
  <c r="AB12" i="18"/>
  <c r="AA12" i="2"/>
  <c r="AA12" i="18"/>
  <c r="Z12" i="2"/>
  <c r="Z12" i="18"/>
  <c r="Y12" i="2"/>
  <c r="Y12" i="18"/>
  <c r="X12" i="2"/>
  <c r="X12" i="18"/>
  <c r="W12" i="2"/>
  <c r="W12" i="18"/>
  <c r="V12" i="2"/>
  <c r="V12" i="18"/>
  <c r="U12" i="2"/>
  <c r="U12" i="18"/>
  <c r="T12" i="2"/>
  <c r="T12" i="18"/>
  <c r="S12" i="2"/>
  <c r="S12" i="18"/>
  <c r="R12" i="2"/>
  <c r="R12" i="18"/>
  <c r="Q12" i="2"/>
  <c r="Q12" i="18"/>
  <c r="P12" i="18"/>
  <c r="O12" i="2"/>
  <c r="O12" i="18"/>
  <c r="N12" i="2"/>
  <c r="N12" i="18"/>
  <c r="M12" i="2"/>
  <c r="M12" i="18"/>
  <c r="L12" i="2"/>
  <c r="L12" i="18"/>
  <c r="K12" i="2"/>
  <c r="K12" i="18"/>
  <c r="J12" i="2"/>
  <c r="J12" i="18"/>
  <c r="I12" i="2"/>
  <c r="I12" i="18"/>
  <c r="H12" i="2"/>
  <c r="H12" i="18"/>
  <c r="G12" i="2"/>
  <c r="G12" i="18"/>
  <c r="F12" i="2"/>
  <c r="F12" i="18"/>
  <c r="E12" i="2"/>
  <c r="E12" i="18"/>
  <c r="D12" i="2"/>
  <c r="D12" i="18"/>
  <c r="CO11" i="2"/>
  <c r="CO11" i="18"/>
  <c r="CN11" i="2"/>
  <c r="CN11" i="18"/>
  <c r="CM11" i="2"/>
  <c r="CM11" i="18"/>
  <c r="CL11" i="2"/>
  <c r="CL11" i="18"/>
  <c r="CK11" i="2"/>
  <c r="CK11" i="18"/>
  <c r="CJ11" i="2"/>
  <c r="CJ11" i="18"/>
  <c r="CI11" i="2"/>
  <c r="CI11" i="18"/>
  <c r="CH11" i="2"/>
  <c r="CH11" i="18"/>
  <c r="CG11" i="2"/>
  <c r="CG11" i="18"/>
  <c r="CF11" i="2"/>
  <c r="CF11" i="18"/>
  <c r="CE11" i="2"/>
  <c r="CE11" i="18"/>
  <c r="CD11" i="2"/>
  <c r="CD11" i="18"/>
  <c r="CC11" i="18"/>
  <c r="CB11" i="2"/>
  <c r="CB11" i="18"/>
  <c r="CA11" i="2"/>
  <c r="CA11" i="18"/>
  <c r="BZ11" i="2"/>
  <c r="BZ11" i="18"/>
  <c r="BY11" i="2"/>
  <c r="BY11" i="18"/>
  <c r="BX11" i="2"/>
  <c r="BX11" i="18"/>
  <c r="BW11" i="2"/>
  <c r="BW11" i="18"/>
  <c r="BV11" i="2"/>
  <c r="BV11" i="18"/>
  <c r="BU11" i="2"/>
  <c r="BU11" i="18"/>
  <c r="BT11" i="2"/>
  <c r="BT11" i="18"/>
  <c r="BS11" i="2"/>
  <c r="BS11" i="18"/>
  <c r="BR11" i="2"/>
  <c r="BR11" i="18"/>
  <c r="BQ11" i="2"/>
  <c r="BQ11" i="18"/>
  <c r="BP11" i="18"/>
  <c r="BO11" i="2"/>
  <c r="BO11" i="18"/>
  <c r="BN11" i="2"/>
  <c r="BN11" i="18"/>
  <c r="BM11" i="2"/>
  <c r="BM11" i="18"/>
  <c r="BL11" i="2"/>
  <c r="BL11" i="18"/>
  <c r="BK11" i="2"/>
  <c r="BK11" i="18"/>
  <c r="BJ11" i="2"/>
  <c r="BJ11" i="18"/>
  <c r="BI11" i="2"/>
  <c r="BI11" i="18"/>
  <c r="BH11" i="2"/>
  <c r="BH11" i="18"/>
  <c r="BG11" i="2"/>
  <c r="BG11" i="18"/>
  <c r="BF11" i="2"/>
  <c r="BF11" i="18"/>
  <c r="BE11" i="2"/>
  <c r="BE11" i="18"/>
  <c r="BD11" i="2"/>
  <c r="BD11" i="18"/>
  <c r="BC11" i="18"/>
  <c r="BB11" i="2"/>
  <c r="BB11" i="18"/>
  <c r="BA11" i="2"/>
  <c r="BA11" i="18"/>
  <c r="AZ11" i="2"/>
  <c r="AZ11" i="18"/>
  <c r="AY11" i="2"/>
  <c r="AY11" i="18"/>
  <c r="AX11" i="2"/>
  <c r="AX11" i="18"/>
  <c r="AW11" i="2"/>
  <c r="AW11" i="18"/>
  <c r="AV11" i="2"/>
  <c r="AV11" i="18"/>
  <c r="AU11" i="2"/>
  <c r="AU11" i="18"/>
  <c r="AT11" i="2"/>
  <c r="AT11" i="18"/>
  <c r="AS11" i="2"/>
  <c r="AS11" i="18"/>
  <c r="AR11" i="2"/>
  <c r="AR11" i="18"/>
  <c r="AQ11" i="2"/>
  <c r="AQ11" i="18"/>
  <c r="AP11" i="18"/>
  <c r="AO11" i="2"/>
  <c r="AO11" i="18"/>
  <c r="AN11" i="2"/>
  <c r="AN11" i="18"/>
  <c r="AM11" i="2"/>
  <c r="AM11" i="18"/>
  <c r="AL11" i="2"/>
  <c r="AL11" i="18"/>
  <c r="AK11" i="2"/>
  <c r="AK11" i="18"/>
  <c r="AJ11" i="2"/>
  <c r="AJ11" i="18"/>
  <c r="AI11" i="2"/>
  <c r="AI11" i="18"/>
  <c r="AH11" i="2"/>
  <c r="AH11" i="18"/>
  <c r="AG11" i="2"/>
  <c r="AG11" i="18"/>
  <c r="AF11" i="2"/>
  <c r="AF11" i="18"/>
  <c r="AE11" i="2"/>
  <c r="AE11" i="18"/>
  <c r="AD11" i="2"/>
  <c r="AD11" i="18"/>
  <c r="AC11" i="18"/>
  <c r="AB11" i="2"/>
  <c r="AB11" i="18"/>
  <c r="AA11" i="2"/>
  <c r="AA11" i="18"/>
  <c r="Z11" i="2"/>
  <c r="Z11" i="18"/>
  <c r="Y11" i="2"/>
  <c r="Y11" i="18"/>
  <c r="X11" i="2"/>
  <c r="X11" i="18"/>
  <c r="W11" i="2"/>
  <c r="W11" i="18"/>
  <c r="V11" i="2"/>
  <c r="V11" i="18"/>
  <c r="U11" i="2"/>
  <c r="U11" i="18"/>
  <c r="T11" i="2"/>
  <c r="T11" i="18"/>
  <c r="S11" i="2"/>
  <c r="S11" i="18"/>
  <c r="R11" i="2"/>
  <c r="R11" i="18"/>
  <c r="Q11" i="2"/>
  <c r="Q11" i="18"/>
  <c r="P11" i="18"/>
  <c r="O11" i="2"/>
  <c r="O11" i="18"/>
  <c r="N11" i="2"/>
  <c r="N11" i="18"/>
  <c r="M11" i="2"/>
  <c r="M11" i="18"/>
  <c r="L11" i="2"/>
  <c r="L11" i="18"/>
  <c r="K11" i="2"/>
  <c r="K11" i="18"/>
  <c r="J11" i="2"/>
  <c r="J11" i="18"/>
  <c r="I11" i="2"/>
  <c r="I11" i="18"/>
  <c r="H11" i="2"/>
  <c r="H11" i="18"/>
  <c r="G11" i="2"/>
  <c r="G11" i="18"/>
  <c r="F11" i="2"/>
  <c r="F11" i="18"/>
  <c r="E11" i="2"/>
  <c r="E11" i="18"/>
  <c r="D11" i="2"/>
  <c r="D11" i="18"/>
  <c r="CO10" i="2"/>
  <c r="CO10" i="18"/>
  <c r="CN10" i="2"/>
  <c r="CN10" i="18"/>
  <c r="CM10" i="2"/>
  <c r="CM10" i="18"/>
  <c r="CL10" i="2"/>
  <c r="CL10" i="18"/>
  <c r="CK10" i="2"/>
  <c r="CK10" i="18"/>
  <c r="CJ10" i="2"/>
  <c r="CJ10" i="18"/>
  <c r="CI10" i="2"/>
  <c r="CI10" i="18"/>
  <c r="CH10" i="2"/>
  <c r="CH10" i="18"/>
  <c r="CG10" i="2"/>
  <c r="CG10" i="18"/>
  <c r="CF10" i="2"/>
  <c r="CF10" i="18"/>
  <c r="CE10" i="2"/>
  <c r="CE10" i="18"/>
  <c r="CD10" i="2"/>
  <c r="CD10" i="18"/>
  <c r="CC10" i="18"/>
  <c r="CB10" i="2"/>
  <c r="CB10" i="18"/>
  <c r="CA10" i="2"/>
  <c r="CA10" i="18"/>
  <c r="BZ10" i="2"/>
  <c r="BZ10" i="18"/>
  <c r="BY10" i="2"/>
  <c r="BY10" i="18"/>
  <c r="BX10" i="2"/>
  <c r="BX10" i="18"/>
  <c r="BW10" i="2"/>
  <c r="BW10" i="18"/>
  <c r="BV10" i="2"/>
  <c r="BV10" i="18"/>
  <c r="BU10" i="2"/>
  <c r="BU10" i="18"/>
  <c r="BT10" i="2"/>
  <c r="BT10" i="18"/>
  <c r="BS10" i="2"/>
  <c r="BS10" i="18"/>
  <c r="BR10" i="2"/>
  <c r="BR10" i="18"/>
  <c r="BQ10" i="2"/>
  <c r="BQ10" i="18"/>
  <c r="BP10" i="18"/>
  <c r="BO10" i="2"/>
  <c r="BO10" i="18"/>
  <c r="BN10" i="2"/>
  <c r="BN10" i="18"/>
  <c r="BM10" i="2"/>
  <c r="BM10" i="18"/>
  <c r="BL10" i="2"/>
  <c r="BL10" i="18"/>
  <c r="BK10" i="2"/>
  <c r="BK10" i="18"/>
  <c r="BJ10" i="2"/>
  <c r="BJ10" i="18"/>
  <c r="BI10" i="2"/>
  <c r="BI10" i="18"/>
  <c r="BH10" i="2"/>
  <c r="BH10" i="18"/>
  <c r="BG10" i="2"/>
  <c r="BG10" i="18"/>
  <c r="BF10" i="2"/>
  <c r="BF10" i="18"/>
  <c r="BE10" i="2"/>
  <c r="BE10" i="18"/>
  <c r="BD10" i="2"/>
  <c r="BD10" i="18"/>
  <c r="BC10" i="18"/>
  <c r="BB10" i="2"/>
  <c r="BB10" i="18"/>
  <c r="BA10" i="2"/>
  <c r="BA10" i="18"/>
  <c r="AZ10" i="2"/>
  <c r="AZ10" i="18"/>
  <c r="AY10" i="2"/>
  <c r="AY10" i="18"/>
  <c r="AX10" i="2"/>
  <c r="AX10" i="18"/>
  <c r="AW10" i="2"/>
  <c r="AW10" i="18"/>
  <c r="AV10" i="2"/>
  <c r="AV10" i="18"/>
  <c r="AU10" i="2"/>
  <c r="AU10" i="18"/>
  <c r="AT10" i="2"/>
  <c r="AT10" i="18"/>
  <c r="AS10" i="2"/>
  <c r="AS10" i="18"/>
  <c r="AR10" i="2"/>
  <c r="AR10" i="18"/>
  <c r="AQ10" i="2"/>
  <c r="AQ10" i="18"/>
  <c r="AP10" i="18"/>
  <c r="AO10" i="2"/>
  <c r="AO10" i="18"/>
  <c r="AN10" i="2"/>
  <c r="AN10" i="18"/>
  <c r="AM10" i="2"/>
  <c r="AM10" i="18"/>
  <c r="AL10" i="2"/>
  <c r="AL10" i="18"/>
  <c r="AK10" i="2"/>
  <c r="AK10" i="18"/>
  <c r="AJ10" i="2"/>
  <c r="AJ10" i="18"/>
  <c r="AI10" i="2"/>
  <c r="AI10" i="18"/>
  <c r="AH10" i="2"/>
  <c r="AH10" i="18"/>
  <c r="AG10" i="2"/>
  <c r="AG10" i="18"/>
  <c r="AF10" i="2"/>
  <c r="AF10" i="18"/>
  <c r="AE10" i="2"/>
  <c r="AE10" i="18"/>
  <c r="AD10" i="2"/>
  <c r="AD10" i="18"/>
  <c r="AC10" i="18"/>
  <c r="AB10" i="2"/>
  <c r="AB10" i="18"/>
  <c r="AA10" i="2"/>
  <c r="AA10" i="18"/>
  <c r="Z10" i="2"/>
  <c r="Z10" i="18"/>
  <c r="Y10" i="2"/>
  <c r="Y10" i="18"/>
  <c r="X10" i="2"/>
  <c r="X10" i="18"/>
  <c r="W10" i="2"/>
  <c r="W10" i="18"/>
  <c r="V10" i="2"/>
  <c r="V10" i="18"/>
  <c r="U10" i="2"/>
  <c r="U10" i="18"/>
  <c r="T10" i="2"/>
  <c r="T10" i="18"/>
  <c r="S10" i="2"/>
  <c r="S10" i="18"/>
  <c r="R10" i="2"/>
  <c r="R10" i="18"/>
  <c r="Q10" i="2"/>
  <c r="Q10" i="18"/>
  <c r="P10" i="18"/>
  <c r="O10" i="2"/>
  <c r="O10" i="18"/>
  <c r="N10" i="2"/>
  <c r="N10" i="18"/>
  <c r="M10" i="2"/>
  <c r="M10" i="18"/>
  <c r="L10" i="2"/>
  <c r="L10" i="18"/>
  <c r="K10" i="2"/>
  <c r="K10" i="18"/>
  <c r="J10" i="2"/>
  <c r="J10" i="18"/>
  <c r="I10" i="2"/>
  <c r="I10" i="18"/>
  <c r="H10" i="2"/>
  <c r="H10" i="18"/>
  <c r="G10" i="2"/>
  <c r="G10" i="18"/>
  <c r="F10" i="2"/>
  <c r="F10" i="18"/>
  <c r="E10" i="2"/>
  <c r="E10" i="18"/>
  <c r="D10" i="2"/>
  <c r="D10" i="18"/>
  <c r="CO9" i="2"/>
  <c r="CO9" i="18"/>
  <c r="CN9" i="2"/>
  <c r="CN9" i="18"/>
  <c r="CM9" i="2"/>
  <c r="CM9" i="18"/>
  <c r="CL9" i="2"/>
  <c r="CL9" i="18"/>
  <c r="CK9" i="2"/>
  <c r="CK9" i="18"/>
  <c r="CJ9" i="2"/>
  <c r="CJ9" i="18"/>
  <c r="CI9" i="2"/>
  <c r="CI9" i="18"/>
  <c r="CH9" i="2"/>
  <c r="CH9" i="18"/>
  <c r="CG9" i="2"/>
  <c r="CG9" i="18"/>
  <c r="CF9" i="2"/>
  <c r="CF9" i="18"/>
  <c r="CE9" i="2"/>
  <c r="CE9" i="18"/>
  <c r="CD9" i="2"/>
  <c r="CD9" i="18"/>
  <c r="CC9" i="18"/>
  <c r="CB9" i="2"/>
  <c r="CB9" i="18"/>
  <c r="CA9" i="2"/>
  <c r="CA9" i="18"/>
  <c r="BZ9" i="2"/>
  <c r="BZ9" i="18"/>
  <c r="BY9" i="2"/>
  <c r="BY9" i="18"/>
  <c r="BX9" i="2"/>
  <c r="BX9" i="18"/>
  <c r="BW9" i="2"/>
  <c r="BW9" i="18"/>
  <c r="BV9" i="2"/>
  <c r="BV9" i="18"/>
  <c r="BU9" i="2"/>
  <c r="BU9" i="18"/>
  <c r="BT9" i="2"/>
  <c r="BT9" i="18"/>
  <c r="BS9" i="2"/>
  <c r="BS9" i="18"/>
  <c r="BR9" i="2"/>
  <c r="BR9" i="18"/>
  <c r="BQ9" i="2"/>
  <c r="BQ9" i="18"/>
  <c r="BP9" i="18"/>
  <c r="BO9" i="2"/>
  <c r="BO9" i="18"/>
  <c r="BN9" i="2"/>
  <c r="BN9" i="18"/>
  <c r="BM9" i="2"/>
  <c r="BM9" i="18"/>
  <c r="BL9" i="2"/>
  <c r="BL9" i="18"/>
  <c r="BK9" i="2"/>
  <c r="BK9" i="18"/>
  <c r="BJ9" i="2"/>
  <c r="BJ9" i="18"/>
  <c r="BI9" i="2"/>
  <c r="BI9" i="18"/>
  <c r="BH9" i="2"/>
  <c r="BH9" i="18"/>
  <c r="BG9" i="2"/>
  <c r="BG9" i="18"/>
  <c r="BF9" i="2"/>
  <c r="BF9" i="18"/>
  <c r="BE9" i="2"/>
  <c r="BE9" i="18"/>
  <c r="BD9" i="2"/>
  <c r="BD9" i="18"/>
  <c r="BC9" i="18"/>
  <c r="BB9" i="2"/>
  <c r="BB9" i="18"/>
  <c r="BA9" i="2"/>
  <c r="BA9" i="18"/>
  <c r="AZ9" i="2"/>
  <c r="AZ9" i="18"/>
  <c r="AY9" i="2"/>
  <c r="AY9" i="18"/>
  <c r="AX9" i="2"/>
  <c r="AX9" i="18"/>
  <c r="AW9" i="2"/>
  <c r="AW9" i="18"/>
  <c r="AV9" i="2"/>
  <c r="AV9" i="18"/>
  <c r="AU9" i="2"/>
  <c r="AU9" i="18"/>
  <c r="AT9" i="2"/>
  <c r="AT9" i="18"/>
  <c r="AS9" i="2"/>
  <c r="AS9" i="18"/>
  <c r="AR9" i="2"/>
  <c r="AR9" i="18"/>
  <c r="AQ9" i="2"/>
  <c r="AQ9" i="18"/>
  <c r="AP9" i="18"/>
  <c r="AO9" i="2"/>
  <c r="AO9" i="18"/>
  <c r="AN9" i="2"/>
  <c r="AN9" i="18"/>
  <c r="AM9" i="2"/>
  <c r="AM9" i="18"/>
  <c r="AL9" i="2"/>
  <c r="AL9" i="18"/>
  <c r="AK9" i="2"/>
  <c r="AK9" i="18"/>
  <c r="AJ9" i="2"/>
  <c r="AJ9" i="18"/>
  <c r="AI9" i="2"/>
  <c r="AI9" i="18"/>
  <c r="AH9" i="2"/>
  <c r="AH9" i="18"/>
  <c r="AG9" i="2"/>
  <c r="AG9" i="18"/>
  <c r="AF9" i="2"/>
  <c r="AF9" i="18"/>
  <c r="AE9" i="2"/>
  <c r="AE9" i="18"/>
  <c r="AD9" i="2"/>
  <c r="AD9" i="18"/>
  <c r="AC9" i="18"/>
  <c r="AB9" i="2"/>
  <c r="AB9" i="18"/>
  <c r="AA9" i="2"/>
  <c r="AA9" i="18"/>
  <c r="Z9" i="2"/>
  <c r="Z9" i="18"/>
  <c r="Y9" i="2"/>
  <c r="Y9" i="18"/>
  <c r="X9" i="2"/>
  <c r="X9" i="18"/>
  <c r="W9" i="2"/>
  <c r="W9" i="18"/>
  <c r="V9" i="2"/>
  <c r="V9" i="18"/>
  <c r="U9" i="2"/>
  <c r="U9" i="18"/>
  <c r="T9" i="2"/>
  <c r="T9" i="18"/>
  <c r="S9" i="2"/>
  <c r="S9" i="18"/>
  <c r="R9" i="2"/>
  <c r="R9" i="18"/>
  <c r="Q9" i="2"/>
  <c r="Q9" i="18"/>
  <c r="P9" i="18"/>
  <c r="O9" i="2"/>
  <c r="O9" i="18"/>
  <c r="N9" i="2"/>
  <c r="N9" i="18"/>
  <c r="M9" i="2"/>
  <c r="M9" i="18"/>
  <c r="L9" i="2"/>
  <c r="L9" i="18"/>
  <c r="K9" i="2"/>
  <c r="K9" i="18"/>
  <c r="J9" i="2"/>
  <c r="J9" i="18"/>
  <c r="I9" i="2"/>
  <c r="I9" i="18"/>
  <c r="H9" i="2"/>
  <c r="H9" i="18"/>
  <c r="G9" i="2"/>
  <c r="G9" i="18"/>
  <c r="F9" i="2"/>
  <c r="F9" i="18"/>
  <c r="E9" i="2"/>
  <c r="E9" i="18"/>
  <c r="D9" i="2"/>
  <c r="D9" i="18"/>
  <c r="CO8" i="2"/>
  <c r="CO8" i="18"/>
  <c r="CN8" i="2"/>
  <c r="CN8" i="18"/>
  <c r="CM8" i="2"/>
  <c r="CM8" i="18"/>
  <c r="CL8" i="2"/>
  <c r="CL8" i="18"/>
  <c r="CK8" i="2"/>
  <c r="CK8" i="18"/>
  <c r="CJ8" i="2"/>
  <c r="CJ8" i="18"/>
  <c r="CI8" i="2"/>
  <c r="CI8" i="18"/>
  <c r="CH8" i="2"/>
  <c r="CH8" i="18"/>
  <c r="CG8" i="2"/>
  <c r="CG8" i="18"/>
  <c r="CF8" i="2"/>
  <c r="CF8" i="18"/>
  <c r="CE8" i="2"/>
  <c r="CE8" i="18"/>
  <c r="CD8" i="2"/>
  <c r="CD8" i="18"/>
  <c r="CC8" i="18"/>
  <c r="CB8" i="2"/>
  <c r="CB8" i="18"/>
  <c r="CA8" i="2"/>
  <c r="CA8" i="18"/>
  <c r="BZ8" i="2"/>
  <c r="BZ8" i="18"/>
  <c r="BY8" i="2"/>
  <c r="BY8" i="18"/>
  <c r="BX8" i="2"/>
  <c r="BX8" i="18"/>
  <c r="BW8" i="2"/>
  <c r="BW8" i="18"/>
  <c r="BV8" i="2"/>
  <c r="BV8" i="18"/>
  <c r="BU8" i="2"/>
  <c r="BU8" i="18"/>
  <c r="BT8" i="2"/>
  <c r="BT8" i="18"/>
  <c r="BS8" i="2"/>
  <c r="BS8" i="18"/>
  <c r="BR8" i="2"/>
  <c r="BR8" i="18"/>
  <c r="BQ8" i="2"/>
  <c r="BQ8" i="18"/>
  <c r="BP8" i="18"/>
  <c r="BO8" i="2"/>
  <c r="BO8" i="18"/>
  <c r="BN8" i="2"/>
  <c r="BN8" i="18"/>
  <c r="BM8" i="2"/>
  <c r="BM8" i="18"/>
  <c r="BL8" i="2"/>
  <c r="BL8" i="18"/>
  <c r="BK8" i="2"/>
  <c r="BK8" i="18"/>
  <c r="BJ8" i="2"/>
  <c r="BJ8" i="18"/>
  <c r="BI8" i="2"/>
  <c r="BI8" i="18"/>
  <c r="BH8" i="2"/>
  <c r="BH8" i="18"/>
  <c r="BG8" i="2"/>
  <c r="BG8" i="18"/>
  <c r="BF8" i="2"/>
  <c r="BF8" i="18"/>
  <c r="BE8" i="2"/>
  <c r="BE8" i="18"/>
  <c r="BD8" i="2"/>
  <c r="BD8" i="18"/>
  <c r="BC8" i="18"/>
  <c r="BB8" i="2"/>
  <c r="BB8" i="18"/>
  <c r="BA8" i="2"/>
  <c r="BA8" i="18"/>
  <c r="AZ8" i="2"/>
  <c r="AZ8" i="18"/>
  <c r="AY8" i="2"/>
  <c r="AY8" i="18"/>
  <c r="AX8" i="2"/>
  <c r="AX8" i="18"/>
  <c r="AW8" i="2"/>
  <c r="AW8" i="18"/>
  <c r="AV8" i="2"/>
  <c r="AV8" i="18"/>
  <c r="AU8" i="2"/>
  <c r="AU8" i="18"/>
  <c r="AT8" i="2"/>
  <c r="AT8" i="18"/>
  <c r="AS8" i="2"/>
  <c r="AS8" i="18"/>
  <c r="AR8" i="2"/>
  <c r="AR8" i="18"/>
  <c r="AQ8" i="2"/>
  <c r="AQ8" i="18"/>
  <c r="AP8" i="18"/>
  <c r="AO8" i="2"/>
  <c r="AO8" i="18"/>
  <c r="AN8" i="2"/>
  <c r="AN8" i="18"/>
  <c r="AM8" i="2"/>
  <c r="AM8" i="18"/>
  <c r="AL8" i="2"/>
  <c r="AL8" i="18"/>
  <c r="AK8" i="2"/>
  <c r="AK8" i="18"/>
  <c r="AJ8" i="2"/>
  <c r="AJ8" i="18"/>
  <c r="AI8" i="2"/>
  <c r="AI8" i="18"/>
  <c r="AH8" i="2"/>
  <c r="AH8" i="18"/>
  <c r="AG8" i="2"/>
  <c r="AG8" i="18"/>
  <c r="AF8" i="2"/>
  <c r="AF8" i="18"/>
  <c r="AE8" i="2"/>
  <c r="AE8" i="18"/>
  <c r="AD8" i="2"/>
  <c r="AD8" i="18"/>
  <c r="AC8" i="18"/>
  <c r="AB8" i="2"/>
  <c r="AB8" i="18"/>
  <c r="AA8" i="2"/>
  <c r="AA8" i="18"/>
  <c r="Z8" i="2"/>
  <c r="Z8" i="18"/>
  <c r="Y8" i="2"/>
  <c r="Y8" i="18"/>
  <c r="X8" i="2"/>
  <c r="X8" i="18"/>
  <c r="W8" i="2"/>
  <c r="W8" i="18"/>
  <c r="V8" i="2"/>
  <c r="V8" i="18"/>
  <c r="U8" i="2"/>
  <c r="U8" i="18"/>
  <c r="T8" i="2"/>
  <c r="T8" i="18"/>
  <c r="S8" i="2"/>
  <c r="S8" i="18"/>
  <c r="R8" i="2"/>
  <c r="R8" i="18"/>
  <c r="Q8" i="2"/>
  <c r="Q8" i="18"/>
  <c r="P8" i="18"/>
  <c r="O8" i="2"/>
  <c r="O8" i="18"/>
  <c r="N8" i="2"/>
  <c r="N8" i="18"/>
  <c r="M8" i="2"/>
  <c r="M8" i="18"/>
  <c r="L8" i="2"/>
  <c r="L8" i="18"/>
  <c r="K8" i="2"/>
  <c r="K8" i="18"/>
  <c r="J8" i="2"/>
  <c r="J8" i="18"/>
  <c r="I8" i="2"/>
  <c r="I8" i="18"/>
  <c r="H8" i="2"/>
  <c r="H8" i="18"/>
  <c r="G8" i="2"/>
  <c r="G8" i="18"/>
  <c r="F8" i="2"/>
  <c r="F8" i="18"/>
  <c r="E8" i="2"/>
  <c r="E8" i="18"/>
  <c r="D8" i="2"/>
  <c r="D8" i="18"/>
  <c r="CO7" i="2"/>
  <c r="CO7" i="18"/>
  <c r="CN7" i="2"/>
  <c r="CN7" i="18"/>
  <c r="CM7" i="2"/>
  <c r="CM7" i="18"/>
  <c r="CL7" i="2"/>
  <c r="CL7" i="18"/>
  <c r="CK7" i="2"/>
  <c r="CK7" i="18"/>
  <c r="CJ7" i="2"/>
  <c r="CJ7" i="18"/>
  <c r="CI7" i="2"/>
  <c r="CI7" i="18"/>
  <c r="CH7" i="2"/>
  <c r="CH7" i="18"/>
  <c r="CG7" i="2"/>
  <c r="CG7" i="18"/>
  <c r="CF7" i="2"/>
  <c r="CF7" i="18"/>
  <c r="CE7" i="2"/>
  <c r="CE7" i="18"/>
  <c r="CD7" i="2"/>
  <c r="CD7" i="18"/>
  <c r="CC7" i="18"/>
  <c r="CB7" i="2"/>
  <c r="CB7" i="18"/>
  <c r="CA7" i="2"/>
  <c r="CA7" i="18"/>
  <c r="BZ7" i="2"/>
  <c r="BZ7" i="18"/>
  <c r="BY7" i="2"/>
  <c r="BY7" i="18"/>
  <c r="BX7" i="2"/>
  <c r="BX7" i="18"/>
  <c r="BW7" i="2"/>
  <c r="BW7" i="18"/>
  <c r="BV7" i="2"/>
  <c r="BV7" i="18"/>
  <c r="BU7" i="2"/>
  <c r="BU7" i="18"/>
  <c r="BT7" i="2"/>
  <c r="BT7" i="18"/>
  <c r="BS7" i="2"/>
  <c r="BS7" i="18"/>
  <c r="BR7" i="2"/>
  <c r="BR7" i="18"/>
  <c r="BQ7" i="2"/>
  <c r="BQ7" i="18"/>
  <c r="BP7" i="18"/>
  <c r="BO7" i="2"/>
  <c r="BO7" i="18"/>
  <c r="BN7" i="2"/>
  <c r="BN7" i="18"/>
  <c r="BM7" i="2"/>
  <c r="BM7" i="18"/>
  <c r="BL7" i="2"/>
  <c r="BL7" i="18"/>
  <c r="BK7" i="2"/>
  <c r="BK7" i="18"/>
  <c r="BJ7" i="2"/>
  <c r="BJ7" i="18"/>
  <c r="BI7" i="2"/>
  <c r="BI7" i="18"/>
  <c r="BH7" i="2"/>
  <c r="BH7" i="18"/>
  <c r="BG7" i="2"/>
  <c r="BG7" i="18"/>
  <c r="BF7" i="2"/>
  <c r="BF7" i="18"/>
  <c r="BE7" i="2"/>
  <c r="BE7" i="18"/>
  <c r="BD7" i="2"/>
  <c r="BD7" i="18"/>
  <c r="BC7" i="18"/>
  <c r="BB7" i="2"/>
  <c r="BB7" i="18"/>
  <c r="BA7" i="2"/>
  <c r="BA7" i="18"/>
  <c r="AZ7" i="2"/>
  <c r="AZ7" i="18"/>
  <c r="AY7" i="2"/>
  <c r="AY7" i="18"/>
  <c r="AX7" i="2"/>
  <c r="AX7" i="18"/>
  <c r="AW7" i="2"/>
  <c r="AW7" i="18"/>
  <c r="AV7" i="2"/>
  <c r="AV7" i="18"/>
  <c r="AU7" i="2"/>
  <c r="AU7" i="18"/>
  <c r="AT7" i="2"/>
  <c r="AT7" i="18"/>
  <c r="AS7" i="2"/>
  <c r="AS7" i="18"/>
  <c r="AR7" i="2"/>
  <c r="AR7" i="18"/>
  <c r="AQ7" i="2"/>
  <c r="AQ7" i="18"/>
  <c r="AP7" i="18"/>
  <c r="AO7" i="2"/>
  <c r="AO7" i="18"/>
  <c r="AN7" i="2"/>
  <c r="AN7" i="18"/>
  <c r="AM7" i="2"/>
  <c r="AM7" i="18"/>
  <c r="AL7" i="2"/>
  <c r="AL7" i="18"/>
  <c r="AK7" i="2"/>
  <c r="AK7" i="18"/>
  <c r="AJ7" i="2"/>
  <c r="AJ7" i="18"/>
  <c r="AI7" i="2"/>
  <c r="AI7" i="18"/>
  <c r="AH7" i="2"/>
  <c r="AH7" i="18"/>
  <c r="AG7" i="2"/>
  <c r="AG7" i="18"/>
  <c r="AF7" i="2"/>
  <c r="AF7" i="18"/>
  <c r="AE7" i="2"/>
  <c r="AE7" i="18"/>
  <c r="AD7" i="2"/>
  <c r="AD7" i="18"/>
  <c r="AC7" i="2"/>
  <c r="AC7" i="18"/>
  <c r="AB7" i="2"/>
  <c r="AB7" i="18"/>
  <c r="AA7" i="2"/>
  <c r="AA7" i="18"/>
  <c r="Z7" i="2"/>
  <c r="Z7" i="18"/>
  <c r="Y7" i="2"/>
  <c r="Y7" i="18"/>
  <c r="X7" i="2"/>
  <c r="X7" i="18"/>
  <c r="W7" i="2"/>
  <c r="W7" i="18"/>
  <c r="V7" i="2"/>
  <c r="V7" i="18"/>
  <c r="U7" i="2"/>
  <c r="U7" i="18"/>
  <c r="T7" i="2"/>
  <c r="T7" i="18"/>
  <c r="S7" i="2"/>
  <c r="S7" i="18"/>
  <c r="R7" i="2"/>
  <c r="R7" i="18"/>
  <c r="Q7" i="2"/>
  <c r="Q7" i="18"/>
  <c r="P7" i="18"/>
  <c r="O7" i="2"/>
  <c r="O7" i="18"/>
  <c r="N7" i="2"/>
  <c r="N7" i="18"/>
  <c r="M7" i="2"/>
  <c r="M7" i="18"/>
  <c r="L7" i="2"/>
  <c r="L7" i="18"/>
  <c r="K7" i="2"/>
  <c r="K7" i="18"/>
  <c r="J7" i="2"/>
  <c r="J7" i="18"/>
  <c r="I7" i="2"/>
  <c r="I7" i="18"/>
  <c r="H7" i="2"/>
  <c r="H7" i="18"/>
  <c r="G7" i="2"/>
  <c r="G7" i="18"/>
  <c r="F7" i="2"/>
  <c r="F7" i="18"/>
  <c r="E7" i="2"/>
  <c r="E7" i="18"/>
  <c r="D7" i="2"/>
  <c r="D7" i="18"/>
  <c r="CO6" i="2"/>
  <c r="CO6" i="18"/>
  <c r="CN6" i="2"/>
  <c r="CN6" i="18"/>
  <c r="CM6" i="2"/>
  <c r="CM6" i="18"/>
  <c r="CL6" i="2"/>
  <c r="CL6" i="18"/>
  <c r="CK6" i="2"/>
  <c r="CK6" i="18"/>
  <c r="CJ6" i="2"/>
  <c r="CJ6" i="18"/>
  <c r="CI6" i="2"/>
  <c r="CI6" i="18"/>
  <c r="CH6" i="2"/>
  <c r="CH6" i="18"/>
  <c r="CG6" i="2"/>
  <c r="CG6" i="18"/>
  <c r="CF6" i="2"/>
  <c r="CF6" i="18"/>
  <c r="CE6" i="2"/>
  <c r="CE6" i="18"/>
  <c r="CD6" i="2"/>
  <c r="CD6" i="18"/>
  <c r="CC6" i="18"/>
  <c r="CB6" i="2"/>
  <c r="CB6" i="18"/>
  <c r="CA6" i="2"/>
  <c r="CA6" i="18"/>
  <c r="BZ6" i="2"/>
  <c r="BZ6" i="18"/>
  <c r="BY6" i="2"/>
  <c r="BY6" i="18"/>
  <c r="BX6" i="2"/>
  <c r="BX6" i="18"/>
  <c r="BW6" i="2"/>
  <c r="BW6" i="18"/>
  <c r="BV6" i="2"/>
  <c r="BV6" i="18"/>
  <c r="BU6" i="2"/>
  <c r="BU6" i="18"/>
  <c r="BT6" i="2"/>
  <c r="BT6" i="18"/>
  <c r="BS6" i="2"/>
  <c r="BS6" i="18"/>
  <c r="BR6" i="2"/>
  <c r="BR6" i="18"/>
  <c r="BQ6" i="2"/>
  <c r="BQ6" i="18"/>
  <c r="BP6" i="18"/>
  <c r="BO6" i="2"/>
  <c r="BO6" i="18"/>
  <c r="BN6" i="2"/>
  <c r="BN6" i="18"/>
  <c r="BM6" i="2"/>
  <c r="BM6" i="18"/>
  <c r="BL6" i="2"/>
  <c r="BL6" i="18"/>
  <c r="BK6" i="2"/>
  <c r="BK6" i="18"/>
  <c r="BJ6" i="2"/>
  <c r="BJ6" i="18"/>
  <c r="BI6" i="2"/>
  <c r="BI6" i="18"/>
  <c r="BH6" i="2"/>
  <c r="BH6" i="18"/>
  <c r="BG6" i="2"/>
  <c r="BG6" i="18"/>
  <c r="BF6" i="2"/>
  <c r="BF6" i="18"/>
  <c r="BE6" i="2"/>
  <c r="BE6" i="18"/>
  <c r="BD6" i="2"/>
  <c r="BD6" i="18"/>
  <c r="BC6" i="18"/>
  <c r="BB6" i="2"/>
  <c r="BB6" i="18"/>
  <c r="BA6" i="2"/>
  <c r="BA6" i="18"/>
  <c r="AZ6" i="2"/>
  <c r="AZ6" i="18"/>
  <c r="AY6" i="2"/>
  <c r="AY6" i="18"/>
  <c r="AX6" i="2"/>
  <c r="AX6" i="18"/>
  <c r="AW6" i="2"/>
  <c r="AW6" i="18"/>
  <c r="AV6" i="2"/>
  <c r="AV6" i="18"/>
  <c r="AU6" i="2"/>
  <c r="AU6" i="18"/>
  <c r="AT6" i="2"/>
  <c r="AT6" i="18"/>
  <c r="AS6" i="2"/>
  <c r="AS6" i="18"/>
  <c r="AR6" i="2"/>
  <c r="AR6" i="18"/>
  <c r="AQ6" i="2"/>
  <c r="AQ6" i="18"/>
  <c r="AP6" i="18"/>
  <c r="AO6" i="2"/>
  <c r="AO6" i="18"/>
  <c r="AN6" i="2"/>
  <c r="AN6" i="18"/>
  <c r="AM6" i="2"/>
  <c r="AM6" i="18"/>
  <c r="AL6" i="2"/>
  <c r="AL6" i="18"/>
  <c r="AK6" i="2"/>
  <c r="AK6" i="18"/>
  <c r="AJ6" i="2"/>
  <c r="AJ6" i="18"/>
  <c r="AI6" i="2"/>
  <c r="AI6" i="18"/>
  <c r="AH6" i="2"/>
  <c r="AH6" i="18"/>
  <c r="AG6" i="2"/>
  <c r="AG6" i="18"/>
  <c r="AF6" i="2"/>
  <c r="AF6" i="18"/>
  <c r="AE6" i="2"/>
  <c r="AE6" i="18"/>
  <c r="AD6" i="2"/>
  <c r="AD6" i="18"/>
  <c r="AC6" i="2"/>
  <c r="AC6" i="18"/>
  <c r="AB6" i="2"/>
  <c r="AB6" i="18"/>
  <c r="AA6" i="2"/>
  <c r="AA6" i="18"/>
  <c r="Z6" i="2"/>
  <c r="Z6" i="18"/>
  <c r="Y6" i="2"/>
  <c r="Y6" i="18"/>
  <c r="X6" i="2"/>
  <c r="X6" i="18"/>
  <c r="W6" i="2"/>
  <c r="W6" i="18"/>
  <c r="V6" i="2"/>
  <c r="V6" i="18"/>
  <c r="U6" i="2"/>
  <c r="U6" i="18"/>
  <c r="T6" i="2"/>
  <c r="T6" i="18"/>
  <c r="S6" i="2"/>
  <c r="S6" i="18"/>
  <c r="R6" i="2"/>
  <c r="R6" i="18"/>
  <c r="Q6" i="2"/>
  <c r="Q6" i="18"/>
  <c r="P6" i="18"/>
  <c r="O6" i="2"/>
  <c r="O6" i="18"/>
  <c r="N6" i="2"/>
  <c r="N6" i="18"/>
  <c r="M6" i="2"/>
  <c r="M6" i="18"/>
  <c r="L6" i="2"/>
  <c r="L6" i="18"/>
  <c r="K6" i="2"/>
  <c r="K6" i="18"/>
  <c r="J6" i="2"/>
  <c r="J6" i="18"/>
  <c r="I6" i="2"/>
  <c r="I6" i="18"/>
  <c r="H6" i="2"/>
  <c r="H6" i="18"/>
  <c r="G6" i="2"/>
  <c r="G6" i="18"/>
  <c r="F6" i="2"/>
  <c r="F6" i="18"/>
  <c r="E6" i="2"/>
  <c r="E6" i="18"/>
  <c r="D6" i="2"/>
  <c r="D6" i="18"/>
  <c r="CO42" i="17"/>
  <c r="CN42" i="17"/>
  <c r="CM42" i="17"/>
  <c r="CL42" i="17"/>
  <c r="CK42" i="17"/>
  <c r="CJ42" i="17"/>
  <c r="CI42" i="17"/>
  <c r="CH42" i="17"/>
  <c r="CG42" i="17"/>
  <c r="CF42" i="17"/>
  <c r="CE42" i="17"/>
  <c r="CD42" i="17"/>
  <c r="CC42" i="17"/>
  <c r="CB42" i="17"/>
  <c r="CA42" i="17"/>
  <c r="BZ42" i="17"/>
  <c r="BY42" i="17"/>
  <c r="BX42" i="17"/>
  <c r="BW42" i="17"/>
  <c r="BV42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O41" i="17"/>
  <c r="CN41" i="17"/>
  <c r="CM41" i="17"/>
  <c r="CL41" i="17"/>
  <c r="CK41" i="17"/>
  <c r="CJ41" i="17"/>
  <c r="CI41" i="17"/>
  <c r="CH41" i="17"/>
  <c r="CG41" i="17"/>
  <c r="CF41" i="17"/>
  <c r="CE41" i="17"/>
  <c r="CD41" i="17"/>
  <c r="CC41" i="17"/>
  <c r="CB41" i="17"/>
  <c r="CA41" i="17"/>
  <c r="BZ41" i="17"/>
  <c r="BY41" i="17"/>
  <c r="BX41" i="17"/>
  <c r="BW41" i="17"/>
  <c r="BV41" i="17"/>
  <c r="BU41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O40" i="17"/>
  <c r="CN40" i="17"/>
  <c r="CM40" i="17"/>
  <c r="CL40" i="17"/>
  <c r="CK40" i="17"/>
  <c r="CJ40" i="17"/>
  <c r="CI40" i="17"/>
  <c r="CH40" i="17"/>
  <c r="CG40" i="17"/>
  <c r="CF40" i="17"/>
  <c r="CE40" i="17"/>
  <c r="CD40" i="17"/>
  <c r="CC40" i="17"/>
  <c r="CB40" i="17"/>
  <c r="CA40" i="17"/>
  <c r="BZ40" i="17"/>
  <c r="BY40" i="17"/>
  <c r="BX40" i="17"/>
  <c r="BW40" i="17"/>
  <c r="BV40" i="17"/>
  <c r="BU40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O39" i="17"/>
  <c r="CN39" i="17"/>
  <c r="CM39" i="17"/>
  <c r="CL39" i="17"/>
  <c r="CK39" i="17"/>
  <c r="CJ39" i="17"/>
  <c r="CI39" i="17"/>
  <c r="CH39" i="17"/>
  <c r="CG39" i="17"/>
  <c r="CF39" i="17"/>
  <c r="CE39" i="17"/>
  <c r="CD39" i="17"/>
  <c r="CC39" i="17"/>
  <c r="CB39" i="17"/>
  <c r="CA39" i="17"/>
  <c r="BZ39" i="17"/>
  <c r="BY39" i="17"/>
  <c r="BX39" i="17"/>
  <c r="BW39" i="17"/>
  <c r="BV39" i="17"/>
  <c r="BU39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O38" i="17"/>
  <c r="CN38" i="17"/>
  <c r="CM38" i="17"/>
  <c r="CL38" i="17"/>
  <c r="CK38" i="17"/>
  <c r="CJ38" i="17"/>
  <c r="CI38" i="17"/>
  <c r="CH38" i="17"/>
  <c r="CG38" i="17"/>
  <c r="CF38" i="17"/>
  <c r="CE38" i="17"/>
  <c r="CD38" i="17"/>
  <c r="CC38" i="17"/>
  <c r="CB38" i="17"/>
  <c r="CA38" i="17"/>
  <c r="BZ38" i="17"/>
  <c r="BY38" i="17"/>
  <c r="BX38" i="17"/>
  <c r="BW38" i="17"/>
  <c r="BV38" i="17"/>
  <c r="BU38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O37" i="17"/>
  <c r="CN37" i="17"/>
  <c r="CM37" i="17"/>
  <c r="CL37" i="17"/>
  <c r="CK37" i="17"/>
  <c r="CJ37" i="17"/>
  <c r="CI37" i="17"/>
  <c r="CH37" i="17"/>
  <c r="CG37" i="17"/>
  <c r="CF37" i="17"/>
  <c r="CE37" i="17"/>
  <c r="CD37" i="17"/>
  <c r="CC37" i="17"/>
  <c r="CB37" i="17"/>
  <c r="CA37" i="17"/>
  <c r="BZ37" i="17"/>
  <c r="BY37" i="17"/>
  <c r="BX37" i="17"/>
  <c r="BW37" i="17"/>
  <c r="BV37" i="17"/>
  <c r="BU37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O36" i="17"/>
  <c r="CN36" i="17"/>
  <c r="CM36" i="17"/>
  <c r="CL36" i="17"/>
  <c r="CK36" i="17"/>
  <c r="CJ36" i="17"/>
  <c r="CI36" i="17"/>
  <c r="CH36" i="17"/>
  <c r="CG36" i="17"/>
  <c r="CF36" i="17"/>
  <c r="CE36" i="17"/>
  <c r="CD36" i="17"/>
  <c r="CC36" i="17"/>
  <c r="CB36" i="17"/>
  <c r="CA36" i="17"/>
  <c r="BZ36" i="17"/>
  <c r="BY36" i="17"/>
  <c r="BX36" i="17"/>
  <c r="BW36" i="17"/>
  <c r="BV36" i="17"/>
  <c r="BU36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O35" i="17"/>
  <c r="CN35" i="17"/>
  <c r="CM35" i="17"/>
  <c r="CL35" i="17"/>
  <c r="CK35" i="17"/>
  <c r="CJ35" i="17"/>
  <c r="CI35" i="17"/>
  <c r="CH35" i="17"/>
  <c r="CG35" i="17"/>
  <c r="CF35" i="17"/>
  <c r="CE35" i="17"/>
  <c r="CD35" i="17"/>
  <c r="CC35" i="17"/>
  <c r="CB35" i="17"/>
  <c r="CA35" i="17"/>
  <c r="BZ35" i="17"/>
  <c r="BY35" i="17"/>
  <c r="BX35" i="17"/>
  <c r="BW35" i="17"/>
  <c r="BV35" i="17"/>
  <c r="BU35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O34" i="17"/>
  <c r="CN34" i="17"/>
  <c r="CM34" i="17"/>
  <c r="CL34" i="17"/>
  <c r="CK34" i="17"/>
  <c r="CJ34" i="17"/>
  <c r="CI34" i="17"/>
  <c r="CH34" i="17"/>
  <c r="CG34" i="17"/>
  <c r="CF34" i="17"/>
  <c r="CE34" i="17"/>
  <c r="CD34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W33" i="17"/>
  <c r="BV33" i="1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O32" i="17"/>
  <c r="CN32" i="17"/>
  <c r="CM32" i="17"/>
  <c r="CL32" i="17"/>
  <c r="CK32" i="17"/>
  <c r="CJ32" i="17"/>
  <c r="CI32" i="17"/>
  <c r="CH32" i="17"/>
  <c r="CG32" i="17"/>
  <c r="CF32" i="17"/>
  <c r="CE32" i="17"/>
  <c r="CD32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O31" i="17"/>
  <c r="CN31" i="17"/>
  <c r="CM31" i="17"/>
  <c r="CL31" i="17"/>
  <c r="CK31" i="17"/>
  <c r="CJ31" i="17"/>
  <c r="CI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"/>
  <c r="BV31" i="17"/>
  <c r="BU31" i="1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O30" i="17"/>
  <c r="CN30" i="17"/>
  <c r="CM30" i="1"/>
  <c r="CM30" i="17"/>
  <c r="CL30" i="1"/>
  <c r="CL30" i="17"/>
  <c r="CK30" i="1"/>
  <c r="CK30" i="17"/>
  <c r="CJ30" i="1"/>
  <c r="CJ30" i="17"/>
  <c r="CI30" i="1"/>
  <c r="CI30" i="17"/>
  <c r="CH30" i="1"/>
  <c r="CH30" i="17"/>
  <c r="CG30" i="1"/>
  <c r="CG30" i="17"/>
  <c r="CF30" i="1"/>
  <c r="CF30" i="17"/>
  <c r="CE30" i="1"/>
  <c r="CE30" i="17"/>
  <c r="CD30" i="1"/>
  <c r="CD30" i="17"/>
  <c r="CC30" i="17"/>
  <c r="CB30" i="1"/>
  <c r="CB30" i="17"/>
  <c r="CA30" i="1"/>
  <c r="CA30" i="17"/>
  <c r="BZ30" i="1"/>
  <c r="BZ30" i="17"/>
  <c r="BY30" i="1"/>
  <c r="BY30" i="17"/>
  <c r="BX30" i="1"/>
  <c r="BX30" i="17"/>
  <c r="BW30" i="1"/>
  <c r="BW30" i="17"/>
  <c r="BV30" i="1"/>
  <c r="BV30" i="17"/>
  <c r="BU30" i="1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O29" i="17"/>
  <c r="CN29" i="17"/>
  <c r="CM29" i="1"/>
  <c r="CM29" i="17"/>
  <c r="CL29" i="1"/>
  <c r="CL29" i="17"/>
  <c r="CK29" i="1"/>
  <c r="CK29" i="17"/>
  <c r="CJ29" i="1"/>
  <c r="CJ29" i="17"/>
  <c r="CI29" i="1"/>
  <c r="CI29" i="17"/>
  <c r="CH29" i="1"/>
  <c r="CH29" i="17"/>
  <c r="CG29" i="1"/>
  <c r="CG29" i="17"/>
  <c r="CF29" i="1"/>
  <c r="CF29" i="17"/>
  <c r="CE29" i="1"/>
  <c r="CE29" i="17"/>
  <c r="CD29" i="1"/>
  <c r="CD29" i="17"/>
  <c r="CC29" i="17"/>
  <c r="CB29" i="1"/>
  <c r="CB29" i="17"/>
  <c r="CA29" i="1"/>
  <c r="CA29" i="17"/>
  <c r="BZ29" i="1"/>
  <c r="BZ29" i="17"/>
  <c r="BY29" i="1"/>
  <c r="BY29" i="17"/>
  <c r="BX29" i="1"/>
  <c r="BX29" i="17"/>
  <c r="BW29" i="1"/>
  <c r="BW29" i="17"/>
  <c r="BV29" i="1"/>
  <c r="BV29" i="17"/>
  <c r="BU29" i="1"/>
  <c r="BU29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O23" i="17"/>
  <c r="CN23" i="1"/>
  <c r="CN23" i="17"/>
  <c r="CM23" i="1"/>
  <c r="CM23" i="17"/>
  <c r="CL23" i="1"/>
  <c r="CL23" i="17"/>
  <c r="CK23" i="1"/>
  <c r="CK23" i="17"/>
  <c r="CJ23" i="1"/>
  <c r="CJ23" i="17"/>
  <c r="CI23" i="1"/>
  <c r="CI23" i="17"/>
  <c r="CH23" i="1"/>
  <c r="CH23" i="17"/>
  <c r="CG23" i="1"/>
  <c r="CG23" i="17"/>
  <c r="CF23" i="1"/>
  <c r="CF23" i="17"/>
  <c r="CE23" i="1"/>
  <c r="CE23" i="17"/>
  <c r="CD23" i="1"/>
  <c r="CD23" i="17"/>
  <c r="CC23" i="17"/>
  <c r="CB23" i="1"/>
  <c r="CB23" i="17"/>
  <c r="CA23" i="1"/>
  <c r="CA23" i="17"/>
  <c r="BZ23" i="1"/>
  <c r="BZ23" i="17"/>
  <c r="BY23" i="1"/>
  <c r="BY23" i="17"/>
  <c r="BX23" i="1"/>
  <c r="BX23" i="17"/>
  <c r="BW23" i="1"/>
  <c r="BW23" i="17"/>
  <c r="BV23" i="1"/>
  <c r="BV23" i="17"/>
  <c r="BU23" i="1"/>
  <c r="BU23" i="17"/>
  <c r="BT23" i="1"/>
  <c r="BT23" i="17"/>
  <c r="BS23" i="1"/>
  <c r="BS23" i="17"/>
  <c r="BR23" i="1"/>
  <c r="BR23" i="17"/>
  <c r="BQ23" i="1"/>
  <c r="BQ23" i="17"/>
  <c r="BP23" i="17"/>
  <c r="BO23" i="1"/>
  <c r="BO23" i="17"/>
  <c r="BN23" i="1"/>
  <c r="BN23" i="17"/>
  <c r="BM23" i="1"/>
  <c r="BM23" i="17"/>
  <c r="BL23" i="1"/>
  <c r="BL23" i="17"/>
  <c r="BK23" i="1"/>
  <c r="BK23" i="17"/>
  <c r="BJ23" i="1"/>
  <c r="BJ23" i="17"/>
  <c r="BI23" i="1"/>
  <c r="BI23" i="17"/>
  <c r="BH23" i="1"/>
  <c r="BH23" i="17"/>
  <c r="BG23" i="1"/>
  <c r="BG23" i="17"/>
  <c r="BF23" i="1"/>
  <c r="BF23" i="17"/>
  <c r="BE23" i="1"/>
  <c r="BE23" i="17"/>
  <c r="BD23" i="1"/>
  <c r="BD23" i="17"/>
  <c r="BC23" i="17"/>
  <c r="BB23" i="1"/>
  <c r="BB23" i="17"/>
  <c r="BA23" i="1"/>
  <c r="BA23" i="17"/>
  <c r="AZ23" i="1"/>
  <c r="AZ23" i="17"/>
  <c r="AY23" i="1"/>
  <c r="AY23" i="17"/>
  <c r="AX23" i="1"/>
  <c r="AX23" i="17"/>
  <c r="AW23" i="1"/>
  <c r="AW23" i="17"/>
  <c r="AV23" i="1"/>
  <c r="AV23" i="17"/>
  <c r="AU23" i="1"/>
  <c r="AU23" i="17"/>
  <c r="AT23" i="1"/>
  <c r="AT23" i="17"/>
  <c r="AS23" i="1"/>
  <c r="AS23" i="17"/>
  <c r="AR23" i="1"/>
  <c r="AR23" i="17"/>
  <c r="AQ23" i="1"/>
  <c r="AQ23" i="17"/>
  <c r="AP23" i="17"/>
  <c r="AO23" i="1"/>
  <c r="AO23" i="17"/>
  <c r="AN23" i="1"/>
  <c r="AN23" i="17"/>
  <c r="AM23" i="1"/>
  <c r="AM23" i="17"/>
  <c r="AL23" i="1"/>
  <c r="AL23" i="17"/>
  <c r="AK23" i="1"/>
  <c r="AK23" i="17"/>
  <c r="AJ23" i="1"/>
  <c r="AJ23" i="17"/>
  <c r="AI23" i="1"/>
  <c r="AI23" i="17"/>
  <c r="AH23" i="1"/>
  <c r="AH23" i="17"/>
  <c r="AG23" i="1"/>
  <c r="AG23" i="17"/>
  <c r="AF23" i="1"/>
  <c r="AF23" i="17"/>
  <c r="AE23" i="1"/>
  <c r="AE23" i="17"/>
  <c r="AD23" i="1"/>
  <c r="AD23" i="17"/>
  <c r="AC23" i="17"/>
  <c r="AB23" i="1"/>
  <c r="AB23" i="17"/>
  <c r="AA23" i="1"/>
  <c r="AA23" i="17"/>
  <c r="Z23" i="1"/>
  <c r="Z23" i="17"/>
  <c r="Y23" i="1"/>
  <c r="Y23" i="17"/>
  <c r="X23" i="1"/>
  <c r="X23" i="17"/>
  <c r="W23" i="1"/>
  <c r="W23" i="17"/>
  <c r="V23" i="1"/>
  <c r="V23" i="17"/>
  <c r="U23" i="1"/>
  <c r="U23" i="17"/>
  <c r="T23" i="1"/>
  <c r="T23" i="17"/>
  <c r="S23" i="1"/>
  <c r="S23" i="17"/>
  <c r="R23" i="1"/>
  <c r="R23" i="17"/>
  <c r="Q23" i="1"/>
  <c r="Q23" i="17"/>
  <c r="P23" i="17"/>
  <c r="O23" i="1"/>
  <c r="O23" i="17"/>
  <c r="N23" i="1"/>
  <c r="N23" i="17"/>
  <c r="M23" i="1"/>
  <c r="M23" i="17"/>
  <c r="L23" i="1"/>
  <c r="L23" i="17"/>
  <c r="K23" i="1"/>
  <c r="K23" i="17"/>
  <c r="J23" i="1"/>
  <c r="J23" i="17"/>
  <c r="I23" i="1"/>
  <c r="I23" i="17"/>
  <c r="H23" i="1"/>
  <c r="H23" i="17"/>
  <c r="G23" i="1"/>
  <c r="G23" i="17"/>
  <c r="F23" i="1"/>
  <c r="F23" i="17"/>
  <c r="E23" i="1"/>
  <c r="E23" i="17"/>
  <c r="D23" i="1"/>
  <c r="D23" i="17"/>
  <c r="CO22" i="17"/>
  <c r="CN22" i="1"/>
  <c r="CN22" i="17"/>
  <c r="CM22" i="1"/>
  <c r="CM22" i="17"/>
  <c r="CL22" i="1"/>
  <c r="CL22" i="17"/>
  <c r="CK22" i="1"/>
  <c r="CK22" i="17"/>
  <c r="CJ22" i="1"/>
  <c r="CJ22" i="17"/>
  <c r="CI22" i="1"/>
  <c r="CI22" i="17"/>
  <c r="CH22" i="1"/>
  <c r="CH22" i="17"/>
  <c r="CG22" i="1"/>
  <c r="CG22" i="17"/>
  <c r="CF22" i="1"/>
  <c r="CF22" i="17"/>
  <c r="CE22" i="1"/>
  <c r="CE22" i="17"/>
  <c r="CD22" i="1"/>
  <c r="CD22" i="17"/>
  <c r="CC22" i="17"/>
  <c r="CB22" i="1"/>
  <c r="CB22" i="17"/>
  <c r="CA22" i="1"/>
  <c r="CA22" i="17"/>
  <c r="BZ22" i="1"/>
  <c r="BZ22" i="17"/>
  <c r="BY22" i="1"/>
  <c r="BY22" i="17"/>
  <c r="BX22" i="1"/>
  <c r="BX22" i="17"/>
  <c r="BW22" i="1"/>
  <c r="BW22" i="17"/>
  <c r="BV22" i="1"/>
  <c r="BV22" i="17"/>
  <c r="BU22" i="1"/>
  <c r="BU22" i="17"/>
  <c r="BT22" i="1"/>
  <c r="BT22" i="17"/>
  <c r="BS22" i="1"/>
  <c r="BS22" i="17"/>
  <c r="BR22" i="1"/>
  <c r="BR22" i="17"/>
  <c r="BQ22" i="1"/>
  <c r="BQ22" i="17"/>
  <c r="BP22" i="17"/>
  <c r="BO22" i="1"/>
  <c r="BO22" i="17"/>
  <c r="BN22" i="1"/>
  <c r="BN22" i="17"/>
  <c r="BM22" i="1"/>
  <c r="BM22" i="17"/>
  <c r="BL22" i="1"/>
  <c r="BL22" i="17"/>
  <c r="BK22" i="1"/>
  <c r="BK22" i="17"/>
  <c r="BJ22" i="1"/>
  <c r="BJ22" i="17"/>
  <c r="BI22" i="1"/>
  <c r="BI22" i="17"/>
  <c r="BH22" i="1"/>
  <c r="BH22" i="17"/>
  <c r="BG22" i="1"/>
  <c r="BG22" i="17"/>
  <c r="BF22" i="1"/>
  <c r="BF22" i="17"/>
  <c r="BE22" i="1"/>
  <c r="BE22" i="17"/>
  <c r="BD22" i="1"/>
  <c r="BD22" i="17"/>
  <c r="BC22" i="17"/>
  <c r="BB22" i="1"/>
  <c r="BB22" i="17"/>
  <c r="BA22" i="1"/>
  <c r="BA22" i="17"/>
  <c r="AZ22" i="1"/>
  <c r="AZ22" i="17"/>
  <c r="AY22" i="1"/>
  <c r="AY22" i="17"/>
  <c r="AX22" i="1"/>
  <c r="AX22" i="17"/>
  <c r="AW22" i="1"/>
  <c r="AW22" i="17"/>
  <c r="AV22" i="1"/>
  <c r="AV22" i="17"/>
  <c r="AU22" i="1"/>
  <c r="AU22" i="17"/>
  <c r="AT22" i="1"/>
  <c r="AT22" i="17"/>
  <c r="AS22" i="1"/>
  <c r="AS22" i="17"/>
  <c r="AR22" i="1"/>
  <c r="AR22" i="17"/>
  <c r="AQ22" i="1"/>
  <c r="AQ22" i="17"/>
  <c r="AP22" i="17"/>
  <c r="AO22" i="1"/>
  <c r="AO22" i="17"/>
  <c r="AN22" i="1"/>
  <c r="AN22" i="17"/>
  <c r="AM22" i="1"/>
  <c r="AM22" i="17"/>
  <c r="AL22" i="1"/>
  <c r="AL22" i="17"/>
  <c r="AK22" i="1"/>
  <c r="AK22" i="17"/>
  <c r="AJ22" i="1"/>
  <c r="AJ22" i="17"/>
  <c r="AI22" i="1"/>
  <c r="AI22" i="17"/>
  <c r="AH22" i="1"/>
  <c r="AH22" i="17"/>
  <c r="AG22" i="1"/>
  <c r="AG22" i="17"/>
  <c r="AF22" i="1"/>
  <c r="AF22" i="17"/>
  <c r="AE22" i="1"/>
  <c r="AE22" i="17"/>
  <c r="AD22" i="1"/>
  <c r="AD22" i="17"/>
  <c r="AC22" i="17"/>
  <c r="AB22" i="1"/>
  <c r="AB22" i="17"/>
  <c r="AA22" i="1"/>
  <c r="AA22" i="17"/>
  <c r="Z22" i="1"/>
  <c r="Z22" i="17"/>
  <c r="Y22" i="1"/>
  <c r="Y22" i="17"/>
  <c r="X22" i="1"/>
  <c r="X22" i="17"/>
  <c r="W22" i="1"/>
  <c r="W22" i="17"/>
  <c r="V22" i="1"/>
  <c r="V22" i="17"/>
  <c r="U22" i="1"/>
  <c r="U22" i="17"/>
  <c r="T22" i="1"/>
  <c r="T22" i="17"/>
  <c r="S22" i="1"/>
  <c r="S22" i="17"/>
  <c r="R22" i="1"/>
  <c r="R22" i="17"/>
  <c r="Q22" i="1"/>
  <c r="Q22" i="17"/>
  <c r="P22" i="17"/>
  <c r="O22" i="1"/>
  <c r="O22" i="17"/>
  <c r="N22" i="1"/>
  <c r="N22" i="17"/>
  <c r="M22" i="1"/>
  <c r="M22" i="17"/>
  <c r="L22" i="1"/>
  <c r="L22" i="17"/>
  <c r="K22" i="1"/>
  <c r="K22" i="17"/>
  <c r="J22" i="1"/>
  <c r="J22" i="17"/>
  <c r="I22" i="1"/>
  <c r="I22" i="17"/>
  <c r="H22" i="1"/>
  <c r="H22" i="17"/>
  <c r="G22" i="1"/>
  <c r="G22" i="17"/>
  <c r="F22" i="1"/>
  <c r="F22" i="17"/>
  <c r="E22" i="1"/>
  <c r="E22" i="17"/>
  <c r="D22" i="1"/>
  <c r="D22" i="17"/>
  <c r="CO19" i="1"/>
  <c r="CO19" i="17"/>
  <c r="CN19" i="1"/>
  <c r="CN19" i="17"/>
  <c r="CM19" i="1"/>
  <c r="CM19" i="17"/>
  <c r="CL19" i="1"/>
  <c r="CL19" i="17"/>
  <c r="CK19" i="1"/>
  <c r="CK19" i="17"/>
  <c r="CJ19" i="1"/>
  <c r="CJ19" i="17"/>
  <c r="CI19" i="1"/>
  <c r="CI19" i="17"/>
  <c r="CH19" i="1"/>
  <c r="CH19" i="17"/>
  <c r="CG19" i="1"/>
  <c r="CG19" i="17"/>
  <c r="CF19" i="1"/>
  <c r="CF19" i="17"/>
  <c r="CE19" i="1"/>
  <c r="CE19" i="17"/>
  <c r="CD19" i="1"/>
  <c r="CD19" i="17"/>
  <c r="CC19" i="17"/>
  <c r="CB19" i="1"/>
  <c r="CB19" i="17"/>
  <c r="CA19" i="1"/>
  <c r="CA19" i="17"/>
  <c r="BZ19" i="1"/>
  <c r="BZ19" i="17"/>
  <c r="BY19" i="1"/>
  <c r="BY19" i="17"/>
  <c r="BX19" i="1"/>
  <c r="BX19" i="17"/>
  <c r="BW19" i="1"/>
  <c r="BW19" i="17"/>
  <c r="BV19" i="1"/>
  <c r="BV19" i="17"/>
  <c r="BU19" i="1"/>
  <c r="BU19" i="17"/>
  <c r="BT19" i="1"/>
  <c r="BT19" i="17"/>
  <c r="BS19" i="1"/>
  <c r="BS19" i="17"/>
  <c r="BR19" i="1"/>
  <c r="BR19" i="17"/>
  <c r="BQ19" i="1"/>
  <c r="BQ19" i="17"/>
  <c r="BP19" i="17"/>
  <c r="BO19" i="1"/>
  <c r="BO19" i="17"/>
  <c r="BN19" i="1"/>
  <c r="BN19" i="17"/>
  <c r="BM19" i="1"/>
  <c r="BM19" i="17"/>
  <c r="BL19" i="1"/>
  <c r="BL19" i="17"/>
  <c r="BK19" i="1"/>
  <c r="BK19" i="17"/>
  <c r="BJ19" i="1"/>
  <c r="BJ19" i="17"/>
  <c r="BI19" i="1"/>
  <c r="BI19" i="17"/>
  <c r="BH19" i="1"/>
  <c r="BH19" i="17"/>
  <c r="BG19" i="1"/>
  <c r="BG19" i="17"/>
  <c r="BF19" i="1"/>
  <c r="BF19" i="17"/>
  <c r="BE19" i="1"/>
  <c r="BE19" i="17"/>
  <c r="BD19" i="1"/>
  <c r="BD19" i="17"/>
  <c r="BC19" i="17"/>
  <c r="BB19" i="1"/>
  <c r="BB19" i="17"/>
  <c r="BA19" i="1"/>
  <c r="BA19" i="17"/>
  <c r="AZ19" i="1"/>
  <c r="AZ19" i="17"/>
  <c r="AY19" i="1"/>
  <c r="AY19" i="17"/>
  <c r="AX19" i="1"/>
  <c r="AX19" i="17"/>
  <c r="AW19" i="1"/>
  <c r="AW19" i="17"/>
  <c r="AV19" i="1"/>
  <c r="AV19" i="17"/>
  <c r="AU19" i="1"/>
  <c r="AU19" i="17"/>
  <c r="AT19" i="1"/>
  <c r="AT19" i="17"/>
  <c r="AS19" i="1"/>
  <c r="AS19" i="17"/>
  <c r="AR19" i="1"/>
  <c r="AR19" i="17"/>
  <c r="AQ19" i="1"/>
  <c r="AQ19" i="17"/>
  <c r="AP19" i="17"/>
  <c r="AO19" i="1"/>
  <c r="AO19" i="17"/>
  <c r="AN19" i="1"/>
  <c r="AN19" i="17"/>
  <c r="AM19" i="1"/>
  <c r="AM19" i="17"/>
  <c r="AL19" i="1"/>
  <c r="AL19" i="17"/>
  <c r="AK19" i="1"/>
  <c r="AK19" i="17"/>
  <c r="AJ19" i="1"/>
  <c r="AJ19" i="17"/>
  <c r="AI19" i="1"/>
  <c r="AI19" i="17"/>
  <c r="AH19" i="1"/>
  <c r="AH19" i="17"/>
  <c r="AG19" i="1"/>
  <c r="AG19" i="17"/>
  <c r="AF19" i="1"/>
  <c r="AF19" i="17"/>
  <c r="AE19" i="1"/>
  <c r="AE19" i="17"/>
  <c r="AD19" i="1"/>
  <c r="AD19" i="17"/>
  <c r="AC19" i="17"/>
  <c r="AB19" i="1"/>
  <c r="AB19" i="17"/>
  <c r="AA19" i="1"/>
  <c r="AA19" i="17"/>
  <c r="Z19" i="1"/>
  <c r="Z19" i="17"/>
  <c r="Y19" i="1"/>
  <c r="Y19" i="17"/>
  <c r="X19" i="1"/>
  <c r="X19" i="17"/>
  <c r="W19" i="1"/>
  <c r="W19" i="17"/>
  <c r="V19" i="1"/>
  <c r="V19" i="17"/>
  <c r="U19" i="1"/>
  <c r="U19" i="17"/>
  <c r="T19" i="1"/>
  <c r="T19" i="17"/>
  <c r="S19" i="1"/>
  <c r="S19" i="17"/>
  <c r="R19" i="1"/>
  <c r="R19" i="17"/>
  <c r="Q19" i="1"/>
  <c r="Q19" i="17"/>
  <c r="P19" i="17"/>
  <c r="O19" i="1"/>
  <c r="O19" i="17"/>
  <c r="N19" i="1"/>
  <c r="N19" i="17"/>
  <c r="M19" i="1"/>
  <c r="M19" i="17"/>
  <c r="L19" i="1"/>
  <c r="L19" i="17"/>
  <c r="K19" i="1"/>
  <c r="K19" i="17"/>
  <c r="J19" i="1"/>
  <c r="J19" i="17"/>
  <c r="I19" i="1"/>
  <c r="I19" i="17"/>
  <c r="H19" i="1"/>
  <c r="H19" i="17"/>
  <c r="G19" i="1"/>
  <c r="G19" i="17"/>
  <c r="F19" i="1"/>
  <c r="F19" i="17"/>
  <c r="E19" i="1"/>
  <c r="E19" i="17"/>
  <c r="D19" i="1"/>
  <c r="D19" i="17"/>
  <c r="CO18" i="1"/>
  <c r="CO18" i="17"/>
  <c r="CN18" i="1"/>
  <c r="CN18" i="17"/>
  <c r="CM18" i="1"/>
  <c r="CM18" i="17"/>
  <c r="CL18" i="1"/>
  <c r="CL18" i="17"/>
  <c r="CK18" i="1"/>
  <c r="CK18" i="17"/>
  <c r="CJ18" i="1"/>
  <c r="CJ18" i="17"/>
  <c r="CI18" i="1"/>
  <c r="CI18" i="17"/>
  <c r="CH18" i="1"/>
  <c r="CH18" i="17"/>
  <c r="CG18" i="1"/>
  <c r="CG18" i="17"/>
  <c r="CF18" i="1"/>
  <c r="CF18" i="17"/>
  <c r="CE18" i="1"/>
  <c r="CE18" i="17"/>
  <c r="CD18" i="1"/>
  <c r="CD18" i="17"/>
  <c r="CC18" i="17"/>
  <c r="CB18" i="1"/>
  <c r="CB18" i="17"/>
  <c r="CA18" i="1"/>
  <c r="CA18" i="17"/>
  <c r="BZ18" i="1"/>
  <c r="BZ18" i="17"/>
  <c r="BY18" i="1"/>
  <c r="BY18" i="17"/>
  <c r="BX18" i="1"/>
  <c r="BX18" i="17"/>
  <c r="BW18" i="1"/>
  <c r="BW18" i="17"/>
  <c r="BV18" i="1"/>
  <c r="BV18" i="17"/>
  <c r="BU18" i="1"/>
  <c r="BU18" i="17"/>
  <c r="BT18" i="1"/>
  <c r="BT18" i="17"/>
  <c r="BS18" i="1"/>
  <c r="BS18" i="17"/>
  <c r="BR18" i="1"/>
  <c r="BR18" i="17"/>
  <c r="BQ18" i="1"/>
  <c r="BQ18" i="17"/>
  <c r="BP18" i="17"/>
  <c r="BO18" i="1"/>
  <c r="BO18" i="17"/>
  <c r="BN18" i="1"/>
  <c r="BN18" i="17"/>
  <c r="BM18" i="1"/>
  <c r="BM18" i="17"/>
  <c r="BL18" i="1"/>
  <c r="BL18" i="17"/>
  <c r="BK18" i="1"/>
  <c r="BK18" i="17"/>
  <c r="BJ18" i="1"/>
  <c r="BJ18" i="17"/>
  <c r="BI18" i="1"/>
  <c r="BI18" i="17"/>
  <c r="BH18" i="1"/>
  <c r="BH18" i="17"/>
  <c r="BG18" i="1"/>
  <c r="BG18" i="17"/>
  <c r="BF18" i="1"/>
  <c r="BF18" i="17"/>
  <c r="BE18" i="1"/>
  <c r="BE18" i="17"/>
  <c r="BD18" i="1"/>
  <c r="BD18" i="17"/>
  <c r="BC18" i="17"/>
  <c r="BB18" i="1"/>
  <c r="BB18" i="17"/>
  <c r="BA18" i="1"/>
  <c r="BA18" i="17"/>
  <c r="AZ18" i="1"/>
  <c r="AZ18" i="17"/>
  <c r="AY18" i="1"/>
  <c r="AY18" i="17"/>
  <c r="AX18" i="1"/>
  <c r="AX18" i="17"/>
  <c r="AW18" i="1"/>
  <c r="AW18" i="17"/>
  <c r="AV18" i="1"/>
  <c r="AV18" i="17"/>
  <c r="AU18" i="1"/>
  <c r="AU18" i="17"/>
  <c r="AT18" i="1"/>
  <c r="AT18" i="17"/>
  <c r="AS18" i="1"/>
  <c r="AS18" i="17"/>
  <c r="AR18" i="1"/>
  <c r="AR18" i="17"/>
  <c r="AQ18" i="1"/>
  <c r="AQ18" i="17"/>
  <c r="AP18" i="17"/>
  <c r="AO18" i="1"/>
  <c r="AO18" i="17"/>
  <c r="AN18" i="1"/>
  <c r="AN18" i="17"/>
  <c r="AM18" i="1"/>
  <c r="AM18" i="17"/>
  <c r="AL18" i="1"/>
  <c r="AL18" i="17"/>
  <c r="AK18" i="1"/>
  <c r="AK18" i="17"/>
  <c r="AJ18" i="1"/>
  <c r="AJ18" i="17"/>
  <c r="AI18" i="1"/>
  <c r="AI18" i="17"/>
  <c r="AH18" i="1"/>
  <c r="AH18" i="17"/>
  <c r="AG18" i="1"/>
  <c r="AG18" i="17"/>
  <c r="AF18" i="1"/>
  <c r="AF18" i="17"/>
  <c r="AE18" i="1"/>
  <c r="AE18" i="17"/>
  <c r="AD18" i="1"/>
  <c r="AD18" i="17"/>
  <c r="AC18" i="17"/>
  <c r="AB18" i="1"/>
  <c r="AB18" i="17"/>
  <c r="AA18" i="1"/>
  <c r="AA18" i="17"/>
  <c r="Z18" i="1"/>
  <c r="Z18" i="17"/>
  <c r="Y18" i="1"/>
  <c r="Y18" i="17"/>
  <c r="X18" i="1"/>
  <c r="X18" i="17"/>
  <c r="W18" i="1"/>
  <c r="W18" i="17"/>
  <c r="V18" i="1"/>
  <c r="V18" i="17"/>
  <c r="U18" i="1"/>
  <c r="U18" i="17"/>
  <c r="T18" i="1"/>
  <c r="T18" i="17"/>
  <c r="S18" i="1"/>
  <c r="S18" i="17"/>
  <c r="R18" i="1"/>
  <c r="R18" i="17"/>
  <c r="Q18" i="1"/>
  <c r="Q18" i="17"/>
  <c r="P18" i="17"/>
  <c r="O18" i="1"/>
  <c r="O18" i="17"/>
  <c r="N18" i="1"/>
  <c r="N18" i="17"/>
  <c r="M18" i="1"/>
  <c r="M18" i="17"/>
  <c r="L18" i="1"/>
  <c r="L18" i="17"/>
  <c r="K18" i="1"/>
  <c r="K18" i="17"/>
  <c r="J18" i="1"/>
  <c r="J18" i="17"/>
  <c r="I18" i="1"/>
  <c r="I18" i="17"/>
  <c r="H18" i="1"/>
  <c r="H18" i="17"/>
  <c r="G18" i="1"/>
  <c r="G18" i="17"/>
  <c r="F18" i="1"/>
  <c r="F18" i="17"/>
  <c r="E18" i="1"/>
  <c r="E18" i="17"/>
  <c r="D18" i="1"/>
  <c r="D18" i="17"/>
  <c r="CO17" i="1"/>
  <c r="CO17" i="17"/>
  <c r="CN17" i="1"/>
  <c r="CN17" i="17"/>
  <c r="CM17" i="1"/>
  <c r="CM17" i="17"/>
  <c r="CL17" i="1"/>
  <c r="CL17" i="17"/>
  <c r="CK17" i="1"/>
  <c r="CK17" i="17"/>
  <c r="CJ17" i="1"/>
  <c r="CJ17" i="17"/>
  <c r="CI17" i="1"/>
  <c r="CI17" i="17"/>
  <c r="CH17" i="1"/>
  <c r="CH17" i="17"/>
  <c r="CG17" i="1"/>
  <c r="CG17" i="17"/>
  <c r="CF17" i="1"/>
  <c r="CF17" i="17"/>
  <c r="CE17" i="1"/>
  <c r="CE17" i="17"/>
  <c r="CD17" i="1"/>
  <c r="CD17" i="17"/>
  <c r="CC17" i="17"/>
  <c r="CB17" i="1"/>
  <c r="CB17" i="17"/>
  <c r="CA17" i="1"/>
  <c r="CA17" i="17"/>
  <c r="BZ17" i="1"/>
  <c r="BZ17" i="17"/>
  <c r="BY17" i="1"/>
  <c r="BY17" i="17"/>
  <c r="BX17" i="1"/>
  <c r="BX17" i="17"/>
  <c r="BW17" i="1"/>
  <c r="BW17" i="17"/>
  <c r="BV17" i="1"/>
  <c r="BV17" i="17"/>
  <c r="BU17" i="1"/>
  <c r="BU17" i="17"/>
  <c r="BT17" i="1"/>
  <c r="BT17" i="17"/>
  <c r="BS17" i="1"/>
  <c r="BS17" i="17"/>
  <c r="BR17" i="1"/>
  <c r="BR17" i="17"/>
  <c r="BQ17" i="1"/>
  <c r="BQ17" i="17"/>
  <c r="BP17" i="17"/>
  <c r="BO17" i="1"/>
  <c r="BO17" i="17"/>
  <c r="BN17" i="1"/>
  <c r="BN17" i="17"/>
  <c r="BM17" i="1"/>
  <c r="BM17" i="17"/>
  <c r="BL17" i="1"/>
  <c r="BL17" i="17"/>
  <c r="BK17" i="1"/>
  <c r="BK17" i="17"/>
  <c r="BJ17" i="1"/>
  <c r="BJ17" i="17"/>
  <c r="BI17" i="1"/>
  <c r="BI17" i="17"/>
  <c r="BH17" i="1"/>
  <c r="BH17" i="17"/>
  <c r="BG17" i="1"/>
  <c r="BG17" i="17"/>
  <c r="BF17" i="1"/>
  <c r="BF17" i="17"/>
  <c r="BE17" i="1"/>
  <c r="BE17" i="17"/>
  <c r="BD17" i="1"/>
  <c r="BD17" i="17"/>
  <c r="BC17" i="17"/>
  <c r="BB17" i="1"/>
  <c r="BB17" i="17"/>
  <c r="BA17" i="1"/>
  <c r="BA17" i="17"/>
  <c r="AZ17" i="1"/>
  <c r="AZ17" i="17"/>
  <c r="AY17" i="1"/>
  <c r="AY17" i="17"/>
  <c r="AX17" i="1"/>
  <c r="AX17" i="17"/>
  <c r="AW17" i="1"/>
  <c r="AW17" i="17"/>
  <c r="AV17" i="1"/>
  <c r="AV17" i="17"/>
  <c r="AU17" i="1"/>
  <c r="AU17" i="17"/>
  <c r="AT17" i="1"/>
  <c r="AT17" i="17"/>
  <c r="AS17" i="1"/>
  <c r="AS17" i="17"/>
  <c r="AR17" i="1"/>
  <c r="AR17" i="17"/>
  <c r="AQ17" i="1"/>
  <c r="AQ17" i="17"/>
  <c r="AP17" i="17"/>
  <c r="AO17" i="1"/>
  <c r="AO17" i="17"/>
  <c r="AN17" i="1"/>
  <c r="AN17" i="17"/>
  <c r="AM17" i="1"/>
  <c r="AM17" i="17"/>
  <c r="AL17" i="1"/>
  <c r="AL17" i="17"/>
  <c r="AK17" i="1"/>
  <c r="AK17" i="17"/>
  <c r="AJ17" i="1"/>
  <c r="AJ17" i="17"/>
  <c r="AI17" i="1"/>
  <c r="AI17" i="17"/>
  <c r="AH17" i="1"/>
  <c r="AH17" i="17"/>
  <c r="AG17" i="1"/>
  <c r="AG17" i="17"/>
  <c r="AF17" i="1"/>
  <c r="AF17" i="17"/>
  <c r="AE17" i="1"/>
  <c r="AE17" i="17"/>
  <c r="AD17" i="1"/>
  <c r="AD17" i="17"/>
  <c r="AC17" i="17"/>
  <c r="AB17" i="1"/>
  <c r="AB17" i="17"/>
  <c r="AA17" i="1"/>
  <c r="AA17" i="17"/>
  <c r="Z17" i="1"/>
  <c r="Z17" i="17"/>
  <c r="Y17" i="1"/>
  <c r="Y17" i="17"/>
  <c r="X17" i="1"/>
  <c r="X17" i="17"/>
  <c r="W17" i="1"/>
  <c r="W17" i="17"/>
  <c r="V17" i="1"/>
  <c r="V17" i="17"/>
  <c r="U17" i="1"/>
  <c r="U17" i="17"/>
  <c r="T17" i="1"/>
  <c r="T17" i="17"/>
  <c r="S17" i="1"/>
  <c r="S17" i="17"/>
  <c r="R17" i="1"/>
  <c r="R17" i="17"/>
  <c r="Q17" i="1"/>
  <c r="Q17" i="17"/>
  <c r="P17" i="17"/>
  <c r="O17" i="1"/>
  <c r="O17" i="17"/>
  <c r="N17" i="1"/>
  <c r="N17" i="17"/>
  <c r="M17" i="1"/>
  <c r="M17" i="17"/>
  <c r="L17" i="1"/>
  <c r="L17" i="17"/>
  <c r="K17" i="1"/>
  <c r="K17" i="17"/>
  <c r="J17" i="1"/>
  <c r="J17" i="17"/>
  <c r="I17" i="1"/>
  <c r="I17" i="17"/>
  <c r="H17" i="1"/>
  <c r="H17" i="17"/>
  <c r="G17" i="1"/>
  <c r="G17" i="17"/>
  <c r="F17" i="1"/>
  <c r="F17" i="17"/>
  <c r="E17" i="1"/>
  <c r="E17" i="17"/>
  <c r="D17" i="1"/>
  <c r="D17" i="17"/>
  <c r="CO16" i="1"/>
  <c r="CO16" i="17"/>
  <c r="CN16" i="1"/>
  <c r="CN16" i="17"/>
  <c r="CM16" i="1"/>
  <c r="CM16" i="17"/>
  <c r="CL16" i="1"/>
  <c r="CL16" i="17"/>
  <c r="CK16" i="1"/>
  <c r="CK16" i="17"/>
  <c r="CJ16" i="1"/>
  <c r="CJ16" i="17"/>
  <c r="CI16" i="1"/>
  <c r="CI16" i="17"/>
  <c r="CH16" i="1"/>
  <c r="CH16" i="17"/>
  <c r="CG16" i="1"/>
  <c r="CG16" i="17"/>
  <c r="CF16" i="1"/>
  <c r="CF16" i="17"/>
  <c r="CE16" i="1"/>
  <c r="CE16" i="17"/>
  <c r="CD16" i="1"/>
  <c r="CD16" i="17"/>
  <c r="CC16" i="17"/>
  <c r="CB16" i="1"/>
  <c r="CB16" i="17"/>
  <c r="CA16" i="1"/>
  <c r="CA16" i="17"/>
  <c r="BZ16" i="1"/>
  <c r="BZ16" i="17"/>
  <c r="BY16" i="1"/>
  <c r="BY16" i="17"/>
  <c r="BX16" i="1"/>
  <c r="BX16" i="17"/>
  <c r="BW16" i="1"/>
  <c r="BW16" i="17"/>
  <c r="BV16" i="1"/>
  <c r="BV16" i="17"/>
  <c r="BU16" i="1"/>
  <c r="BU16" i="17"/>
  <c r="BT16" i="1"/>
  <c r="BT16" i="17"/>
  <c r="BS16" i="1"/>
  <c r="BS16" i="17"/>
  <c r="BR16" i="1"/>
  <c r="BR16" i="17"/>
  <c r="BQ16" i="1"/>
  <c r="BQ16" i="17"/>
  <c r="BP16" i="17"/>
  <c r="BO16" i="1"/>
  <c r="BO16" i="17"/>
  <c r="BN16" i="1"/>
  <c r="BN16" i="17"/>
  <c r="BM16" i="1"/>
  <c r="BM16" i="17"/>
  <c r="BL16" i="1"/>
  <c r="BL16" i="17"/>
  <c r="BK16" i="1"/>
  <c r="BK16" i="17"/>
  <c r="BJ16" i="1"/>
  <c r="BJ16" i="17"/>
  <c r="BI16" i="1"/>
  <c r="BI16" i="17"/>
  <c r="BH16" i="1"/>
  <c r="BH16" i="17"/>
  <c r="BG16" i="1"/>
  <c r="BG16" i="17"/>
  <c r="BF16" i="1"/>
  <c r="BF16" i="17"/>
  <c r="BE16" i="1"/>
  <c r="BE16" i="17"/>
  <c r="BD16" i="1"/>
  <c r="BD16" i="17"/>
  <c r="BC16" i="17"/>
  <c r="BB16" i="1"/>
  <c r="BB16" i="17"/>
  <c r="BA16" i="1"/>
  <c r="BA16" i="17"/>
  <c r="AZ16" i="1"/>
  <c r="AZ16" i="17"/>
  <c r="AY16" i="1"/>
  <c r="AY16" i="17"/>
  <c r="AX16" i="1"/>
  <c r="AX16" i="17"/>
  <c r="AW16" i="1"/>
  <c r="AW16" i="17"/>
  <c r="AV16" i="1"/>
  <c r="AV16" i="17"/>
  <c r="AU16" i="1"/>
  <c r="AU16" i="17"/>
  <c r="AT16" i="1"/>
  <c r="AT16" i="17"/>
  <c r="AS16" i="1"/>
  <c r="AS16" i="17"/>
  <c r="AR16" i="1"/>
  <c r="AR16" i="17"/>
  <c r="AQ16" i="1"/>
  <c r="AQ16" i="17"/>
  <c r="AP16" i="17"/>
  <c r="AO16" i="1"/>
  <c r="AO16" i="17"/>
  <c r="AN16" i="1"/>
  <c r="AN16" i="17"/>
  <c r="AM16" i="1"/>
  <c r="AM16" i="17"/>
  <c r="AL16" i="1"/>
  <c r="AL16" i="17"/>
  <c r="AK16" i="1"/>
  <c r="AK16" i="17"/>
  <c r="AJ16" i="1"/>
  <c r="AJ16" i="17"/>
  <c r="AI16" i="1"/>
  <c r="AI16" i="17"/>
  <c r="AH16" i="1"/>
  <c r="AH16" i="17"/>
  <c r="AG16" i="1"/>
  <c r="AG16" i="17"/>
  <c r="AF16" i="1"/>
  <c r="AF16" i="17"/>
  <c r="AE16" i="1"/>
  <c r="AE16" i="17"/>
  <c r="AD16" i="1"/>
  <c r="AD16" i="17"/>
  <c r="AC16" i="17"/>
  <c r="AB16" i="1"/>
  <c r="AB16" i="17"/>
  <c r="AA16" i="1"/>
  <c r="AA16" i="17"/>
  <c r="Z16" i="1"/>
  <c r="Z16" i="17"/>
  <c r="Y16" i="1"/>
  <c r="Y16" i="17"/>
  <c r="X16" i="1"/>
  <c r="X16" i="17"/>
  <c r="W16" i="1"/>
  <c r="W16" i="17"/>
  <c r="V16" i="1"/>
  <c r="V16" i="17"/>
  <c r="U16" i="1"/>
  <c r="U16" i="17"/>
  <c r="T16" i="1"/>
  <c r="T16" i="17"/>
  <c r="S16" i="1"/>
  <c r="S16" i="17"/>
  <c r="R16" i="1"/>
  <c r="R16" i="17"/>
  <c r="Q16" i="1"/>
  <c r="Q16" i="17"/>
  <c r="P16" i="17"/>
  <c r="O16" i="1"/>
  <c r="O16" i="17"/>
  <c r="N16" i="1"/>
  <c r="N16" i="17"/>
  <c r="M16" i="1"/>
  <c r="M16" i="17"/>
  <c r="L16" i="1"/>
  <c r="L16" i="17"/>
  <c r="K16" i="1"/>
  <c r="K16" i="17"/>
  <c r="J16" i="1"/>
  <c r="J16" i="17"/>
  <c r="I16" i="1"/>
  <c r="I16" i="17"/>
  <c r="H16" i="1"/>
  <c r="H16" i="17"/>
  <c r="G16" i="1"/>
  <c r="G16" i="17"/>
  <c r="F16" i="1"/>
  <c r="F16" i="17"/>
  <c r="E16" i="1"/>
  <c r="E16" i="17"/>
  <c r="D16" i="1"/>
  <c r="D16" i="17"/>
  <c r="CO15" i="1"/>
  <c r="CO15" i="17"/>
  <c r="CN15" i="1"/>
  <c r="CN15" i="17"/>
  <c r="CM15" i="1"/>
  <c r="CM15" i="17"/>
  <c r="CL15" i="1"/>
  <c r="CL15" i="17"/>
  <c r="CK15" i="1"/>
  <c r="CK15" i="17"/>
  <c r="CJ15" i="1"/>
  <c r="CJ15" i="17"/>
  <c r="CI15" i="1"/>
  <c r="CI15" i="17"/>
  <c r="CH15" i="1"/>
  <c r="CH15" i="17"/>
  <c r="CG15" i="1"/>
  <c r="CG15" i="17"/>
  <c r="CF15" i="1"/>
  <c r="CF15" i="17"/>
  <c r="CE15" i="1"/>
  <c r="CE15" i="17"/>
  <c r="CD15" i="1"/>
  <c r="CD15" i="17"/>
  <c r="CC15" i="17"/>
  <c r="CB15" i="1"/>
  <c r="CB15" i="17"/>
  <c r="CA15" i="1"/>
  <c r="CA15" i="17"/>
  <c r="BZ15" i="1"/>
  <c r="BZ15" i="17"/>
  <c r="BY15" i="1"/>
  <c r="BY15" i="17"/>
  <c r="BX15" i="1"/>
  <c r="BX15" i="17"/>
  <c r="BW15" i="1"/>
  <c r="BW15" i="17"/>
  <c r="BV15" i="1"/>
  <c r="BV15" i="17"/>
  <c r="BU15" i="1"/>
  <c r="BU15" i="17"/>
  <c r="BT15" i="1"/>
  <c r="BT15" i="17"/>
  <c r="BS15" i="1"/>
  <c r="BS15" i="17"/>
  <c r="BR15" i="1"/>
  <c r="BR15" i="17"/>
  <c r="BQ15" i="1"/>
  <c r="BQ15" i="17"/>
  <c r="BP15" i="17"/>
  <c r="BO15" i="1"/>
  <c r="BO15" i="17"/>
  <c r="BN15" i="1"/>
  <c r="BN15" i="17"/>
  <c r="BM15" i="1"/>
  <c r="BM15" i="17"/>
  <c r="BL15" i="1"/>
  <c r="BL15" i="17"/>
  <c r="BK15" i="1"/>
  <c r="BK15" i="17"/>
  <c r="BJ15" i="1"/>
  <c r="BJ15" i="17"/>
  <c r="BI15" i="1"/>
  <c r="BI15" i="17"/>
  <c r="BH15" i="1"/>
  <c r="BH15" i="17"/>
  <c r="BG15" i="1"/>
  <c r="BG15" i="17"/>
  <c r="BF15" i="1"/>
  <c r="BF15" i="17"/>
  <c r="BE15" i="1"/>
  <c r="BE15" i="17"/>
  <c r="BD15" i="1"/>
  <c r="BD15" i="17"/>
  <c r="BC15" i="17"/>
  <c r="BB15" i="1"/>
  <c r="BB15" i="17"/>
  <c r="BA15" i="1"/>
  <c r="BA15" i="17"/>
  <c r="AZ15" i="1"/>
  <c r="AZ15" i="17"/>
  <c r="AY15" i="1"/>
  <c r="AY15" i="17"/>
  <c r="AX15" i="1"/>
  <c r="AX15" i="17"/>
  <c r="AW15" i="1"/>
  <c r="AW15" i="17"/>
  <c r="AV15" i="1"/>
  <c r="AV15" i="17"/>
  <c r="AU15" i="1"/>
  <c r="AU15" i="17"/>
  <c r="AT15" i="1"/>
  <c r="AT15" i="17"/>
  <c r="AS15" i="1"/>
  <c r="AS15" i="17"/>
  <c r="AR15" i="1"/>
  <c r="AR15" i="17"/>
  <c r="AQ15" i="1"/>
  <c r="AQ15" i="17"/>
  <c r="AP15" i="17"/>
  <c r="AO15" i="1"/>
  <c r="AO15" i="17"/>
  <c r="AN15" i="1"/>
  <c r="AN15" i="17"/>
  <c r="AM15" i="1"/>
  <c r="AM15" i="17"/>
  <c r="AL15" i="1"/>
  <c r="AL15" i="17"/>
  <c r="AK15" i="1"/>
  <c r="AK15" i="17"/>
  <c r="AJ15" i="1"/>
  <c r="AJ15" i="17"/>
  <c r="AI15" i="1"/>
  <c r="AI15" i="17"/>
  <c r="AH15" i="1"/>
  <c r="AH15" i="17"/>
  <c r="AG15" i="1"/>
  <c r="AG15" i="17"/>
  <c r="AF15" i="1"/>
  <c r="AF15" i="17"/>
  <c r="AE15" i="1"/>
  <c r="AE15" i="17"/>
  <c r="AD15" i="1"/>
  <c r="AD15" i="17"/>
  <c r="AC15" i="17"/>
  <c r="AB15" i="1"/>
  <c r="AB15" i="17"/>
  <c r="AA15" i="1"/>
  <c r="AA15" i="17"/>
  <c r="Z15" i="1"/>
  <c r="Z15" i="17"/>
  <c r="Y15" i="1"/>
  <c r="Y15" i="17"/>
  <c r="X15" i="1"/>
  <c r="X15" i="17"/>
  <c r="W15" i="1"/>
  <c r="W15" i="17"/>
  <c r="V15" i="1"/>
  <c r="V15" i="17"/>
  <c r="U15" i="1"/>
  <c r="U15" i="17"/>
  <c r="T15" i="1"/>
  <c r="T15" i="17"/>
  <c r="S15" i="1"/>
  <c r="S15" i="17"/>
  <c r="R15" i="1"/>
  <c r="R15" i="17"/>
  <c r="Q15" i="1"/>
  <c r="Q15" i="17"/>
  <c r="P15" i="17"/>
  <c r="O15" i="1"/>
  <c r="O15" i="17"/>
  <c r="N15" i="1"/>
  <c r="N15" i="17"/>
  <c r="M15" i="1"/>
  <c r="M15" i="17"/>
  <c r="L15" i="1"/>
  <c r="L15" i="17"/>
  <c r="K15" i="1"/>
  <c r="K15" i="17"/>
  <c r="J15" i="1"/>
  <c r="J15" i="17"/>
  <c r="I15" i="1"/>
  <c r="I15" i="17"/>
  <c r="H15" i="1"/>
  <c r="H15" i="17"/>
  <c r="G15" i="1"/>
  <c r="G15" i="17"/>
  <c r="F15" i="1"/>
  <c r="F15" i="17"/>
  <c r="E15" i="1"/>
  <c r="E15" i="17"/>
  <c r="D15" i="1"/>
  <c r="D15" i="17"/>
  <c r="CO14" i="1"/>
  <c r="CO14" i="17"/>
  <c r="CN14" i="1"/>
  <c r="CN14" i="17"/>
  <c r="CM14" i="1"/>
  <c r="CM14" i="17"/>
  <c r="CL14" i="1"/>
  <c r="CL14" i="17"/>
  <c r="CK14" i="1"/>
  <c r="CK14" i="17"/>
  <c r="CJ14" i="1"/>
  <c r="CJ14" i="17"/>
  <c r="CI14" i="1"/>
  <c r="CI14" i="17"/>
  <c r="CH14" i="1"/>
  <c r="CH14" i="17"/>
  <c r="CG14" i="1"/>
  <c r="CG14" i="17"/>
  <c r="CF14" i="1"/>
  <c r="CF14" i="17"/>
  <c r="CE14" i="1"/>
  <c r="CE14" i="17"/>
  <c r="CD14" i="1"/>
  <c r="CD14" i="17"/>
  <c r="CC14" i="17"/>
  <c r="CB14" i="1"/>
  <c r="CB14" i="17"/>
  <c r="CA14" i="1"/>
  <c r="CA14" i="17"/>
  <c r="BZ14" i="1"/>
  <c r="BZ14" i="17"/>
  <c r="BY14" i="1"/>
  <c r="BY14" i="17"/>
  <c r="BX14" i="1"/>
  <c r="BX14" i="17"/>
  <c r="BW14" i="1"/>
  <c r="BW14" i="17"/>
  <c r="BV14" i="1"/>
  <c r="BV14" i="17"/>
  <c r="BU14" i="1"/>
  <c r="BU14" i="17"/>
  <c r="BT14" i="1"/>
  <c r="BT14" i="17"/>
  <c r="BS14" i="1"/>
  <c r="BS14" i="17"/>
  <c r="BR14" i="1"/>
  <c r="BR14" i="17"/>
  <c r="BQ14" i="1"/>
  <c r="BQ14" i="17"/>
  <c r="BP14" i="17"/>
  <c r="BO14" i="1"/>
  <c r="BO14" i="17"/>
  <c r="BN14" i="1"/>
  <c r="BN14" i="17"/>
  <c r="BM14" i="1"/>
  <c r="BM14" i="17"/>
  <c r="BL14" i="1"/>
  <c r="BL14" i="17"/>
  <c r="BK14" i="1"/>
  <c r="BK14" i="17"/>
  <c r="BJ14" i="1"/>
  <c r="BJ14" i="17"/>
  <c r="BI14" i="1"/>
  <c r="BI14" i="17"/>
  <c r="BH14" i="1"/>
  <c r="BH14" i="17"/>
  <c r="BG14" i="1"/>
  <c r="BG14" i="17"/>
  <c r="BF14" i="1"/>
  <c r="BF14" i="17"/>
  <c r="BE14" i="1"/>
  <c r="BE14" i="17"/>
  <c r="BD14" i="1"/>
  <c r="BD14" i="17"/>
  <c r="BC14" i="17"/>
  <c r="BB14" i="1"/>
  <c r="BB14" i="17"/>
  <c r="BA14" i="1"/>
  <c r="BA14" i="17"/>
  <c r="AZ14" i="1"/>
  <c r="AZ14" i="17"/>
  <c r="AY14" i="1"/>
  <c r="AY14" i="17"/>
  <c r="AX14" i="1"/>
  <c r="AX14" i="17"/>
  <c r="AW14" i="1"/>
  <c r="AW14" i="17"/>
  <c r="AV14" i="1"/>
  <c r="AV14" i="17"/>
  <c r="AU14" i="1"/>
  <c r="AU14" i="17"/>
  <c r="AT14" i="1"/>
  <c r="AT14" i="17"/>
  <c r="AS14" i="1"/>
  <c r="AS14" i="17"/>
  <c r="AR14" i="1"/>
  <c r="AR14" i="17"/>
  <c r="AQ14" i="1"/>
  <c r="AQ14" i="17"/>
  <c r="AP14" i="17"/>
  <c r="AO14" i="1"/>
  <c r="AO14" i="17"/>
  <c r="AN14" i="1"/>
  <c r="AN14" i="17"/>
  <c r="AM14" i="1"/>
  <c r="AM14" i="17"/>
  <c r="AL14" i="1"/>
  <c r="AL14" i="17"/>
  <c r="AK14" i="1"/>
  <c r="AK14" i="17"/>
  <c r="AJ14" i="1"/>
  <c r="AJ14" i="17"/>
  <c r="AI14" i="1"/>
  <c r="AI14" i="17"/>
  <c r="AH14" i="1"/>
  <c r="AH14" i="17"/>
  <c r="AG14" i="1"/>
  <c r="AG14" i="17"/>
  <c r="AF14" i="1"/>
  <c r="AF14" i="17"/>
  <c r="AE14" i="1"/>
  <c r="AE14" i="17"/>
  <c r="AD14" i="1"/>
  <c r="AD14" i="17"/>
  <c r="AC14" i="17"/>
  <c r="AB14" i="1"/>
  <c r="AB14" i="17"/>
  <c r="AA14" i="1"/>
  <c r="AA14" i="17"/>
  <c r="Z14" i="1"/>
  <c r="Z14" i="17"/>
  <c r="Y14" i="1"/>
  <c r="Y14" i="17"/>
  <c r="X14" i="1"/>
  <c r="X14" i="17"/>
  <c r="W14" i="1"/>
  <c r="W14" i="17"/>
  <c r="V14" i="1"/>
  <c r="V14" i="17"/>
  <c r="U14" i="1"/>
  <c r="U14" i="17"/>
  <c r="T14" i="1"/>
  <c r="T14" i="17"/>
  <c r="S14" i="1"/>
  <c r="S14" i="17"/>
  <c r="R14" i="1"/>
  <c r="R14" i="17"/>
  <c r="Q14" i="1"/>
  <c r="Q14" i="17"/>
  <c r="P14" i="17"/>
  <c r="O14" i="1"/>
  <c r="O14" i="17"/>
  <c r="N14" i="1"/>
  <c r="N14" i="17"/>
  <c r="M14" i="1"/>
  <c r="M14" i="17"/>
  <c r="L14" i="1"/>
  <c r="L14" i="17"/>
  <c r="K14" i="1"/>
  <c r="K14" i="17"/>
  <c r="J14" i="1"/>
  <c r="J14" i="17"/>
  <c r="I14" i="1"/>
  <c r="I14" i="17"/>
  <c r="H14" i="1"/>
  <c r="H14" i="17"/>
  <c r="G14" i="1"/>
  <c r="G14" i="17"/>
  <c r="F14" i="1"/>
  <c r="F14" i="17"/>
  <c r="E14" i="1"/>
  <c r="E14" i="17"/>
  <c r="D14" i="1"/>
  <c r="D14" i="17"/>
  <c r="CO13" i="1"/>
  <c r="CO13" i="17"/>
  <c r="CN13" i="1"/>
  <c r="CN13" i="17"/>
  <c r="CM13" i="1"/>
  <c r="CM13" i="17"/>
  <c r="CL13" i="1"/>
  <c r="CL13" i="17"/>
  <c r="CK13" i="1"/>
  <c r="CK13" i="17"/>
  <c r="CJ13" i="1"/>
  <c r="CJ13" i="17"/>
  <c r="CI13" i="1"/>
  <c r="CI13" i="17"/>
  <c r="CH13" i="1"/>
  <c r="CH13" i="17"/>
  <c r="CG13" i="1"/>
  <c r="CG13" i="17"/>
  <c r="CF13" i="1"/>
  <c r="CF13" i="17"/>
  <c r="CE13" i="1"/>
  <c r="CE13" i="17"/>
  <c r="CD13" i="1"/>
  <c r="CD13" i="17"/>
  <c r="CC13" i="17"/>
  <c r="CB13" i="1"/>
  <c r="CB13" i="17"/>
  <c r="CA13" i="1"/>
  <c r="CA13" i="17"/>
  <c r="BZ13" i="1"/>
  <c r="BZ13" i="17"/>
  <c r="BY13" i="1"/>
  <c r="BY13" i="17"/>
  <c r="BX13" i="1"/>
  <c r="BX13" i="17"/>
  <c r="BW13" i="1"/>
  <c r="BW13" i="17"/>
  <c r="BV13" i="1"/>
  <c r="BV13" i="17"/>
  <c r="BU13" i="1"/>
  <c r="BU13" i="17"/>
  <c r="BT13" i="1"/>
  <c r="BT13" i="17"/>
  <c r="BS13" i="1"/>
  <c r="BS13" i="17"/>
  <c r="BR13" i="1"/>
  <c r="BR13" i="17"/>
  <c r="BQ13" i="1"/>
  <c r="BQ13" i="17"/>
  <c r="BP13" i="17"/>
  <c r="BO13" i="1"/>
  <c r="BO13" i="17"/>
  <c r="BN13" i="1"/>
  <c r="BN13" i="17"/>
  <c r="BM13" i="1"/>
  <c r="BM13" i="17"/>
  <c r="BL13" i="1"/>
  <c r="BL13" i="17"/>
  <c r="BK13" i="1"/>
  <c r="BK13" i="17"/>
  <c r="BJ13" i="1"/>
  <c r="BJ13" i="17"/>
  <c r="BI13" i="1"/>
  <c r="BI13" i="17"/>
  <c r="BH13" i="1"/>
  <c r="BH13" i="17"/>
  <c r="BG13" i="1"/>
  <c r="BG13" i="17"/>
  <c r="BF13" i="1"/>
  <c r="BF13" i="17"/>
  <c r="BE13" i="1"/>
  <c r="BE13" i="17"/>
  <c r="BD13" i="1"/>
  <c r="BD13" i="17"/>
  <c r="BC13" i="17"/>
  <c r="BB13" i="1"/>
  <c r="BB13" i="17"/>
  <c r="BA13" i="1"/>
  <c r="BA13" i="17"/>
  <c r="AZ13" i="1"/>
  <c r="AZ13" i="17"/>
  <c r="AY13" i="1"/>
  <c r="AY13" i="17"/>
  <c r="AX13" i="1"/>
  <c r="AX13" i="17"/>
  <c r="AW13" i="1"/>
  <c r="AW13" i="17"/>
  <c r="AV13" i="1"/>
  <c r="AV13" i="17"/>
  <c r="AU13" i="1"/>
  <c r="AU13" i="17"/>
  <c r="AT13" i="1"/>
  <c r="AT13" i="17"/>
  <c r="AS13" i="1"/>
  <c r="AS13" i="17"/>
  <c r="AR13" i="1"/>
  <c r="AR13" i="17"/>
  <c r="AQ13" i="1"/>
  <c r="AQ13" i="17"/>
  <c r="AP13" i="17"/>
  <c r="AO13" i="1"/>
  <c r="AO13" i="17"/>
  <c r="AN13" i="1"/>
  <c r="AN13" i="17"/>
  <c r="AM13" i="1"/>
  <c r="AM13" i="17"/>
  <c r="AL13" i="1"/>
  <c r="AL13" i="17"/>
  <c r="AK13" i="1"/>
  <c r="AK13" i="17"/>
  <c r="AJ13" i="1"/>
  <c r="AJ13" i="17"/>
  <c r="AI13" i="1"/>
  <c r="AI13" i="17"/>
  <c r="AH13" i="1"/>
  <c r="AH13" i="17"/>
  <c r="AG13" i="1"/>
  <c r="AG13" i="17"/>
  <c r="AF13" i="1"/>
  <c r="AF13" i="17"/>
  <c r="AE13" i="1"/>
  <c r="AE13" i="17"/>
  <c r="AD13" i="1"/>
  <c r="AD13" i="17"/>
  <c r="AC13" i="17"/>
  <c r="AB13" i="1"/>
  <c r="AB13" i="17"/>
  <c r="AA13" i="1"/>
  <c r="AA13" i="17"/>
  <c r="Z13" i="1"/>
  <c r="Z13" i="17"/>
  <c r="Y13" i="1"/>
  <c r="Y13" i="17"/>
  <c r="X13" i="1"/>
  <c r="X13" i="17"/>
  <c r="W13" i="1"/>
  <c r="W13" i="17"/>
  <c r="V13" i="1"/>
  <c r="V13" i="17"/>
  <c r="U13" i="1"/>
  <c r="U13" i="17"/>
  <c r="T13" i="1"/>
  <c r="T13" i="17"/>
  <c r="S13" i="1"/>
  <c r="S13" i="17"/>
  <c r="R13" i="1"/>
  <c r="R13" i="17"/>
  <c r="Q13" i="1"/>
  <c r="Q13" i="17"/>
  <c r="P13" i="17"/>
  <c r="O13" i="1"/>
  <c r="O13" i="17"/>
  <c r="N13" i="1"/>
  <c r="N13" i="17"/>
  <c r="M13" i="1"/>
  <c r="M13" i="17"/>
  <c r="L13" i="1"/>
  <c r="L13" i="17"/>
  <c r="K13" i="1"/>
  <c r="K13" i="17"/>
  <c r="J13" i="1"/>
  <c r="J13" i="17"/>
  <c r="I13" i="1"/>
  <c r="I13" i="17"/>
  <c r="H13" i="1"/>
  <c r="H13" i="17"/>
  <c r="G13" i="1"/>
  <c r="G13" i="17"/>
  <c r="F13" i="1"/>
  <c r="F13" i="17"/>
  <c r="E13" i="1"/>
  <c r="E13" i="17"/>
  <c r="D13" i="1"/>
  <c r="D13" i="17"/>
  <c r="CO12" i="1"/>
  <c r="CO12" i="17"/>
  <c r="CN12" i="1"/>
  <c r="CN12" i="17"/>
  <c r="CM12" i="1"/>
  <c r="CM12" i="17"/>
  <c r="CL12" i="1"/>
  <c r="CL12" i="17"/>
  <c r="CK12" i="1"/>
  <c r="CK12" i="17"/>
  <c r="CJ12" i="1"/>
  <c r="CJ12" i="17"/>
  <c r="CI12" i="1"/>
  <c r="CI12" i="17"/>
  <c r="CH12" i="1"/>
  <c r="CH12" i="17"/>
  <c r="CG12" i="1"/>
  <c r="CG12" i="17"/>
  <c r="CF12" i="1"/>
  <c r="CF12" i="17"/>
  <c r="CE12" i="1"/>
  <c r="CE12" i="17"/>
  <c r="CD12" i="1"/>
  <c r="CD12" i="17"/>
  <c r="CC12" i="17"/>
  <c r="CB12" i="1"/>
  <c r="CB12" i="17"/>
  <c r="CA12" i="1"/>
  <c r="CA12" i="17"/>
  <c r="BZ12" i="1"/>
  <c r="BZ12" i="17"/>
  <c r="BY12" i="1"/>
  <c r="BY12" i="17"/>
  <c r="BX12" i="1"/>
  <c r="BX12" i="17"/>
  <c r="BW12" i="1"/>
  <c r="BW12" i="17"/>
  <c r="BV12" i="1"/>
  <c r="BV12" i="17"/>
  <c r="BU12" i="1"/>
  <c r="BU12" i="17"/>
  <c r="BT12" i="1"/>
  <c r="BT12" i="17"/>
  <c r="BS12" i="1"/>
  <c r="BS12" i="17"/>
  <c r="BR12" i="1"/>
  <c r="BR12" i="17"/>
  <c r="BQ12" i="1"/>
  <c r="BQ12" i="17"/>
  <c r="BP12" i="17"/>
  <c r="BO12" i="1"/>
  <c r="BO12" i="17"/>
  <c r="BN12" i="1"/>
  <c r="BN12" i="17"/>
  <c r="BM12" i="1"/>
  <c r="BM12" i="17"/>
  <c r="BL12" i="1"/>
  <c r="BL12" i="17"/>
  <c r="BK12" i="1"/>
  <c r="BK12" i="17"/>
  <c r="BJ12" i="1"/>
  <c r="BJ12" i="17"/>
  <c r="BI12" i="1"/>
  <c r="BI12" i="17"/>
  <c r="BH12" i="1"/>
  <c r="BH12" i="17"/>
  <c r="BG12" i="1"/>
  <c r="BG12" i="17"/>
  <c r="BF12" i="1"/>
  <c r="BF12" i="17"/>
  <c r="BE12" i="1"/>
  <c r="BE12" i="17"/>
  <c r="BD12" i="1"/>
  <c r="BD12" i="17"/>
  <c r="BC12" i="17"/>
  <c r="BB12" i="1"/>
  <c r="BB12" i="17"/>
  <c r="BA12" i="1"/>
  <c r="BA12" i="17"/>
  <c r="AZ12" i="1"/>
  <c r="AZ12" i="17"/>
  <c r="AY12" i="1"/>
  <c r="AY12" i="17"/>
  <c r="AX12" i="1"/>
  <c r="AX12" i="17"/>
  <c r="AW12" i="1"/>
  <c r="AW12" i="17"/>
  <c r="AV12" i="1"/>
  <c r="AV12" i="17"/>
  <c r="AU12" i="1"/>
  <c r="AU12" i="17"/>
  <c r="AT12" i="1"/>
  <c r="AT12" i="17"/>
  <c r="AS12" i="1"/>
  <c r="AS12" i="17"/>
  <c r="AR12" i="1"/>
  <c r="AR12" i="17"/>
  <c r="AQ12" i="1"/>
  <c r="AQ12" i="17"/>
  <c r="AP12" i="17"/>
  <c r="AO12" i="1"/>
  <c r="AO12" i="17"/>
  <c r="AN12" i="1"/>
  <c r="AN12" i="17"/>
  <c r="AM12" i="1"/>
  <c r="AM12" i="17"/>
  <c r="AL12" i="1"/>
  <c r="AL12" i="17"/>
  <c r="AK12" i="1"/>
  <c r="AK12" i="17"/>
  <c r="AJ12" i="1"/>
  <c r="AJ12" i="17"/>
  <c r="AI12" i="1"/>
  <c r="AI12" i="17"/>
  <c r="AH12" i="1"/>
  <c r="AH12" i="17"/>
  <c r="AG12" i="1"/>
  <c r="AG12" i="17"/>
  <c r="AF12" i="1"/>
  <c r="AF12" i="17"/>
  <c r="AE12" i="1"/>
  <c r="AE12" i="17"/>
  <c r="AD12" i="1"/>
  <c r="AD12" i="17"/>
  <c r="AC12" i="17"/>
  <c r="AB12" i="1"/>
  <c r="AB12" i="17"/>
  <c r="AA12" i="1"/>
  <c r="AA12" i="17"/>
  <c r="Z12" i="1"/>
  <c r="Z12" i="17"/>
  <c r="Y12" i="1"/>
  <c r="Y12" i="17"/>
  <c r="X12" i="1"/>
  <c r="X12" i="17"/>
  <c r="W12" i="1"/>
  <c r="W12" i="17"/>
  <c r="V12" i="1"/>
  <c r="V12" i="17"/>
  <c r="U12" i="1"/>
  <c r="U12" i="17"/>
  <c r="T12" i="1"/>
  <c r="T12" i="17"/>
  <c r="S12" i="1"/>
  <c r="S12" i="17"/>
  <c r="R12" i="1"/>
  <c r="R12" i="17"/>
  <c r="Q12" i="1"/>
  <c r="Q12" i="17"/>
  <c r="P12" i="17"/>
  <c r="O12" i="1"/>
  <c r="O12" i="17"/>
  <c r="N12" i="1"/>
  <c r="N12" i="17"/>
  <c r="M12" i="1"/>
  <c r="M12" i="17"/>
  <c r="L12" i="1"/>
  <c r="L12" i="17"/>
  <c r="K12" i="1"/>
  <c r="K12" i="17"/>
  <c r="J12" i="1"/>
  <c r="J12" i="17"/>
  <c r="I12" i="1"/>
  <c r="I12" i="17"/>
  <c r="H12" i="1"/>
  <c r="H12" i="17"/>
  <c r="G12" i="1"/>
  <c r="G12" i="17"/>
  <c r="F12" i="1"/>
  <c r="F12" i="17"/>
  <c r="E12" i="1"/>
  <c r="E12" i="17"/>
  <c r="D12" i="1"/>
  <c r="D12" i="17"/>
  <c r="CO11" i="1"/>
  <c r="CO11" i="17"/>
  <c r="CN11" i="1"/>
  <c r="CN11" i="17"/>
  <c r="CM11" i="1"/>
  <c r="CM11" i="17"/>
  <c r="CL11" i="1"/>
  <c r="CL11" i="17"/>
  <c r="CK11" i="1"/>
  <c r="CK11" i="17"/>
  <c r="CJ11" i="1"/>
  <c r="CJ11" i="17"/>
  <c r="CI11" i="1"/>
  <c r="CI11" i="17"/>
  <c r="CH11" i="1"/>
  <c r="CH11" i="17"/>
  <c r="CG11" i="1"/>
  <c r="CG11" i="17"/>
  <c r="CF11" i="1"/>
  <c r="CF11" i="17"/>
  <c r="CE11" i="1"/>
  <c r="CE11" i="17"/>
  <c r="CD11" i="1"/>
  <c r="CD11" i="17"/>
  <c r="CC11" i="17"/>
  <c r="CB11" i="1"/>
  <c r="CB11" i="17"/>
  <c r="CA11" i="1"/>
  <c r="CA11" i="17"/>
  <c r="BZ11" i="1"/>
  <c r="BZ11" i="17"/>
  <c r="BY11" i="1"/>
  <c r="BY11" i="17"/>
  <c r="BX11" i="1"/>
  <c r="BX11" i="17"/>
  <c r="BW11" i="1"/>
  <c r="BW11" i="17"/>
  <c r="BV11" i="1"/>
  <c r="BV11" i="17"/>
  <c r="BU11" i="1"/>
  <c r="BU11" i="17"/>
  <c r="BT11" i="1"/>
  <c r="BT11" i="17"/>
  <c r="BS11" i="1"/>
  <c r="BS11" i="17"/>
  <c r="BR11" i="1"/>
  <c r="BR11" i="17"/>
  <c r="BQ11" i="1"/>
  <c r="BQ11" i="17"/>
  <c r="BP11" i="17"/>
  <c r="BO11" i="1"/>
  <c r="BO11" i="17"/>
  <c r="BN11" i="1"/>
  <c r="BN11" i="17"/>
  <c r="BM11" i="1"/>
  <c r="BM11" i="17"/>
  <c r="BL11" i="1"/>
  <c r="BL11" i="17"/>
  <c r="BK11" i="1"/>
  <c r="BK11" i="17"/>
  <c r="BJ11" i="1"/>
  <c r="BJ11" i="17"/>
  <c r="BI11" i="1"/>
  <c r="BI11" i="17"/>
  <c r="BH11" i="1"/>
  <c r="BH11" i="17"/>
  <c r="BG11" i="1"/>
  <c r="BG11" i="17"/>
  <c r="BF11" i="1"/>
  <c r="BF11" i="17"/>
  <c r="BE11" i="1"/>
  <c r="BE11" i="17"/>
  <c r="BD11" i="1"/>
  <c r="BD11" i="17"/>
  <c r="BC11" i="17"/>
  <c r="BB11" i="1"/>
  <c r="BB11" i="17"/>
  <c r="BA11" i="1"/>
  <c r="BA11" i="17"/>
  <c r="AZ11" i="1"/>
  <c r="AZ11" i="17"/>
  <c r="AY11" i="1"/>
  <c r="AY11" i="17"/>
  <c r="AX11" i="1"/>
  <c r="AX11" i="17"/>
  <c r="AW11" i="1"/>
  <c r="AW11" i="17"/>
  <c r="AV11" i="1"/>
  <c r="AV11" i="17"/>
  <c r="AU11" i="1"/>
  <c r="AU11" i="17"/>
  <c r="AT11" i="1"/>
  <c r="AT11" i="17"/>
  <c r="AS11" i="1"/>
  <c r="AS11" i="17"/>
  <c r="AR11" i="1"/>
  <c r="AR11" i="17"/>
  <c r="AQ11" i="1"/>
  <c r="AQ11" i="17"/>
  <c r="AP11" i="17"/>
  <c r="AO11" i="1"/>
  <c r="AO11" i="17"/>
  <c r="AN11" i="1"/>
  <c r="AN11" i="17"/>
  <c r="AM11" i="1"/>
  <c r="AM11" i="17"/>
  <c r="AL11" i="1"/>
  <c r="AL11" i="17"/>
  <c r="AK11" i="1"/>
  <c r="AK11" i="17"/>
  <c r="AJ11" i="1"/>
  <c r="AJ11" i="17"/>
  <c r="AI11" i="1"/>
  <c r="AI11" i="17"/>
  <c r="AH11" i="1"/>
  <c r="AH11" i="17"/>
  <c r="AG11" i="1"/>
  <c r="AG11" i="17"/>
  <c r="AF11" i="1"/>
  <c r="AF11" i="17"/>
  <c r="AE11" i="1"/>
  <c r="AE11" i="17"/>
  <c r="AD11" i="1"/>
  <c r="AD11" i="17"/>
  <c r="AC11" i="17"/>
  <c r="AB11" i="1"/>
  <c r="AB11" i="17"/>
  <c r="AA11" i="1"/>
  <c r="AA11" i="17"/>
  <c r="Z11" i="1"/>
  <c r="Z11" i="17"/>
  <c r="Y11" i="1"/>
  <c r="Y11" i="17"/>
  <c r="X11" i="1"/>
  <c r="X11" i="17"/>
  <c r="W11" i="1"/>
  <c r="W11" i="17"/>
  <c r="V11" i="1"/>
  <c r="V11" i="17"/>
  <c r="U11" i="1"/>
  <c r="U11" i="17"/>
  <c r="T11" i="1"/>
  <c r="T11" i="17"/>
  <c r="S11" i="1"/>
  <c r="S11" i="17"/>
  <c r="R11" i="1"/>
  <c r="R11" i="17"/>
  <c r="Q11" i="1"/>
  <c r="Q11" i="17"/>
  <c r="P11" i="17"/>
  <c r="O11" i="1"/>
  <c r="O11" i="17"/>
  <c r="N11" i="1"/>
  <c r="N11" i="17"/>
  <c r="M11" i="1"/>
  <c r="M11" i="17"/>
  <c r="L11" i="1"/>
  <c r="L11" i="17"/>
  <c r="K11" i="1"/>
  <c r="K11" i="17"/>
  <c r="J11" i="1"/>
  <c r="J11" i="17"/>
  <c r="I11" i="1"/>
  <c r="I11" i="17"/>
  <c r="H11" i="1"/>
  <c r="H11" i="17"/>
  <c r="G11" i="1"/>
  <c r="G11" i="17"/>
  <c r="F11" i="1"/>
  <c r="F11" i="17"/>
  <c r="E11" i="1"/>
  <c r="E11" i="17"/>
  <c r="D11" i="1"/>
  <c r="D11" i="17"/>
  <c r="CO10" i="1"/>
  <c r="CO10" i="17"/>
  <c r="CN10" i="1"/>
  <c r="CN10" i="17"/>
  <c r="CM10" i="1"/>
  <c r="CM10" i="17"/>
  <c r="CL10" i="1"/>
  <c r="CL10" i="17"/>
  <c r="CK10" i="1"/>
  <c r="CK10" i="17"/>
  <c r="CJ10" i="1"/>
  <c r="CJ10" i="17"/>
  <c r="CI10" i="1"/>
  <c r="CI10" i="17"/>
  <c r="CH10" i="1"/>
  <c r="CH10" i="17"/>
  <c r="CG10" i="1"/>
  <c r="CG10" i="17"/>
  <c r="CF10" i="1"/>
  <c r="CF10" i="17"/>
  <c r="CE10" i="1"/>
  <c r="CE10" i="17"/>
  <c r="CD10" i="1"/>
  <c r="CD10" i="17"/>
  <c r="CC10" i="17"/>
  <c r="CB10" i="1"/>
  <c r="CB10" i="17"/>
  <c r="CA10" i="1"/>
  <c r="CA10" i="17"/>
  <c r="BZ10" i="1"/>
  <c r="BZ10" i="17"/>
  <c r="BY10" i="1"/>
  <c r="BY10" i="17"/>
  <c r="BX10" i="1"/>
  <c r="BX10" i="17"/>
  <c r="BW10" i="1"/>
  <c r="BW10" i="17"/>
  <c r="BV10" i="1"/>
  <c r="BV10" i="17"/>
  <c r="BU10" i="1"/>
  <c r="BU10" i="17"/>
  <c r="BT10" i="1"/>
  <c r="BT10" i="17"/>
  <c r="BS10" i="1"/>
  <c r="BS10" i="17"/>
  <c r="BR10" i="1"/>
  <c r="BR10" i="17"/>
  <c r="BQ10" i="1"/>
  <c r="BQ10" i="17"/>
  <c r="BP10" i="17"/>
  <c r="BO10" i="1"/>
  <c r="BO10" i="17"/>
  <c r="BN10" i="1"/>
  <c r="BN10" i="17"/>
  <c r="BM10" i="1"/>
  <c r="BM10" i="17"/>
  <c r="BL10" i="1"/>
  <c r="BL10" i="17"/>
  <c r="BK10" i="1"/>
  <c r="BK10" i="17"/>
  <c r="BJ10" i="1"/>
  <c r="BJ10" i="17"/>
  <c r="BI10" i="1"/>
  <c r="BI10" i="17"/>
  <c r="BH10" i="1"/>
  <c r="BH10" i="17"/>
  <c r="BG10" i="1"/>
  <c r="BG10" i="17"/>
  <c r="BF10" i="1"/>
  <c r="BF10" i="17"/>
  <c r="BE10" i="1"/>
  <c r="BE10" i="17"/>
  <c r="BD10" i="1"/>
  <c r="BD10" i="17"/>
  <c r="BC10" i="17"/>
  <c r="BB10" i="1"/>
  <c r="BB10" i="17"/>
  <c r="BA10" i="1"/>
  <c r="BA10" i="17"/>
  <c r="AZ10" i="1"/>
  <c r="AZ10" i="17"/>
  <c r="AY10" i="1"/>
  <c r="AY10" i="17"/>
  <c r="AX10" i="1"/>
  <c r="AX10" i="17"/>
  <c r="AW10" i="1"/>
  <c r="AW10" i="17"/>
  <c r="AV10" i="1"/>
  <c r="AV10" i="17"/>
  <c r="AU10" i="1"/>
  <c r="AU10" i="17"/>
  <c r="AT10" i="1"/>
  <c r="AT10" i="17"/>
  <c r="AS10" i="1"/>
  <c r="AS10" i="17"/>
  <c r="AR10" i="1"/>
  <c r="AR10" i="17"/>
  <c r="AQ10" i="1"/>
  <c r="AQ10" i="17"/>
  <c r="AP10" i="17"/>
  <c r="AO10" i="1"/>
  <c r="AO10" i="17"/>
  <c r="AN10" i="1"/>
  <c r="AN10" i="17"/>
  <c r="AM10" i="1"/>
  <c r="AM10" i="17"/>
  <c r="AL10" i="1"/>
  <c r="AL10" i="17"/>
  <c r="AK10" i="1"/>
  <c r="AK10" i="17"/>
  <c r="AJ10" i="1"/>
  <c r="AJ10" i="17"/>
  <c r="AI10" i="1"/>
  <c r="AI10" i="17"/>
  <c r="AH10" i="1"/>
  <c r="AH10" i="17"/>
  <c r="AG10" i="1"/>
  <c r="AG10" i="17"/>
  <c r="AF10" i="1"/>
  <c r="AF10" i="17"/>
  <c r="AE10" i="1"/>
  <c r="AE10" i="17"/>
  <c r="AD10" i="1"/>
  <c r="AD10" i="17"/>
  <c r="AC10" i="17"/>
  <c r="AB10" i="1"/>
  <c r="AB10" i="17"/>
  <c r="AA10" i="1"/>
  <c r="AA10" i="17"/>
  <c r="Z10" i="1"/>
  <c r="Z10" i="17"/>
  <c r="Y10" i="1"/>
  <c r="Y10" i="17"/>
  <c r="X10" i="1"/>
  <c r="X10" i="17"/>
  <c r="W10" i="1"/>
  <c r="W10" i="17"/>
  <c r="V10" i="1"/>
  <c r="V10" i="17"/>
  <c r="U10" i="1"/>
  <c r="U10" i="17"/>
  <c r="T10" i="1"/>
  <c r="T10" i="17"/>
  <c r="S10" i="1"/>
  <c r="S10" i="17"/>
  <c r="R10" i="1"/>
  <c r="R10" i="17"/>
  <c r="Q10" i="1"/>
  <c r="Q10" i="17"/>
  <c r="P10" i="17"/>
  <c r="O10" i="1"/>
  <c r="O10" i="17"/>
  <c r="N10" i="1"/>
  <c r="N10" i="17"/>
  <c r="M10" i="1"/>
  <c r="M10" i="17"/>
  <c r="L10" i="1"/>
  <c r="L10" i="17"/>
  <c r="K10" i="1"/>
  <c r="K10" i="17"/>
  <c r="J10" i="1"/>
  <c r="J10" i="17"/>
  <c r="I10" i="1"/>
  <c r="I10" i="17"/>
  <c r="H10" i="1"/>
  <c r="H10" i="17"/>
  <c r="G10" i="1"/>
  <c r="G10" i="17"/>
  <c r="F10" i="1"/>
  <c r="F10" i="17"/>
  <c r="E10" i="1"/>
  <c r="E10" i="17"/>
  <c r="D10" i="1"/>
  <c r="D10" i="17"/>
  <c r="CO9" i="1"/>
  <c r="CO9" i="17"/>
  <c r="CN9" i="1"/>
  <c r="CN9" i="17"/>
  <c r="CM9" i="1"/>
  <c r="CM9" i="17"/>
  <c r="CL9" i="1"/>
  <c r="CL9" i="17"/>
  <c r="CK9" i="1"/>
  <c r="CK9" i="17"/>
  <c r="CJ9" i="1"/>
  <c r="CJ9" i="17"/>
  <c r="CI9" i="1"/>
  <c r="CI9" i="17"/>
  <c r="CH9" i="1"/>
  <c r="CH9" i="17"/>
  <c r="CG9" i="1"/>
  <c r="CG9" i="17"/>
  <c r="CF9" i="1"/>
  <c r="CF9" i="17"/>
  <c r="CE9" i="1"/>
  <c r="CE9" i="17"/>
  <c r="CD9" i="1"/>
  <c r="CD9" i="17"/>
  <c r="CC9" i="17"/>
  <c r="CB9" i="1"/>
  <c r="CB9" i="17"/>
  <c r="CA9" i="1"/>
  <c r="CA9" i="17"/>
  <c r="BZ9" i="1"/>
  <c r="BZ9" i="17"/>
  <c r="BY9" i="1"/>
  <c r="BY9" i="17"/>
  <c r="BX9" i="1"/>
  <c r="BX9" i="17"/>
  <c r="BW9" i="1"/>
  <c r="BW9" i="17"/>
  <c r="BV9" i="1"/>
  <c r="BV9" i="17"/>
  <c r="BU9" i="1"/>
  <c r="BU9" i="17"/>
  <c r="BT9" i="1"/>
  <c r="BT9" i="17"/>
  <c r="BS9" i="1"/>
  <c r="BS9" i="17"/>
  <c r="BR9" i="1"/>
  <c r="BR9" i="17"/>
  <c r="BQ9" i="1"/>
  <c r="BQ9" i="17"/>
  <c r="BP9" i="17"/>
  <c r="BO9" i="1"/>
  <c r="BO9" i="17"/>
  <c r="BN9" i="1"/>
  <c r="BN9" i="17"/>
  <c r="BM9" i="1"/>
  <c r="BM9" i="17"/>
  <c r="BL9" i="1"/>
  <c r="BL9" i="17"/>
  <c r="BK9" i="1"/>
  <c r="BK9" i="17"/>
  <c r="BJ9" i="1"/>
  <c r="BJ9" i="17"/>
  <c r="BI9" i="1"/>
  <c r="BI9" i="17"/>
  <c r="BH9" i="1"/>
  <c r="BH9" i="17"/>
  <c r="BG9" i="1"/>
  <c r="BG9" i="17"/>
  <c r="BF9" i="1"/>
  <c r="BF9" i="17"/>
  <c r="BE9" i="1"/>
  <c r="BE9" i="17"/>
  <c r="BD9" i="1"/>
  <c r="BD9" i="17"/>
  <c r="BC9" i="17"/>
  <c r="BB9" i="1"/>
  <c r="BB9" i="17"/>
  <c r="BA9" i="1"/>
  <c r="BA9" i="17"/>
  <c r="AZ9" i="1"/>
  <c r="AZ9" i="17"/>
  <c r="AY9" i="1"/>
  <c r="AY9" i="17"/>
  <c r="AX9" i="1"/>
  <c r="AX9" i="17"/>
  <c r="AW9" i="1"/>
  <c r="AW9" i="17"/>
  <c r="AV9" i="1"/>
  <c r="AV9" i="17"/>
  <c r="AU9" i="1"/>
  <c r="AU9" i="17"/>
  <c r="AT9" i="1"/>
  <c r="AT9" i="17"/>
  <c r="AS9" i="1"/>
  <c r="AS9" i="17"/>
  <c r="AR9" i="1"/>
  <c r="AR9" i="17"/>
  <c r="AQ9" i="1"/>
  <c r="AQ9" i="17"/>
  <c r="AP9" i="17"/>
  <c r="AO9" i="1"/>
  <c r="AO9" i="17"/>
  <c r="AN9" i="1"/>
  <c r="AN9" i="17"/>
  <c r="AM9" i="1"/>
  <c r="AM9" i="17"/>
  <c r="AL9" i="1"/>
  <c r="AL9" i="17"/>
  <c r="AK9" i="1"/>
  <c r="AK9" i="17"/>
  <c r="AJ9" i="1"/>
  <c r="AJ9" i="17"/>
  <c r="AI9" i="1"/>
  <c r="AI9" i="17"/>
  <c r="AH9" i="1"/>
  <c r="AH9" i="17"/>
  <c r="AG9" i="1"/>
  <c r="AG9" i="17"/>
  <c r="AF9" i="1"/>
  <c r="AF9" i="17"/>
  <c r="AE9" i="1"/>
  <c r="AE9" i="17"/>
  <c r="AD9" i="1"/>
  <c r="AD9" i="17"/>
  <c r="AC9" i="17"/>
  <c r="AB9" i="1"/>
  <c r="AB9" i="17"/>
  <c r="AA9" i="1"/>
  <c r="AA9" i="17"/>
  <c r="Z9" i="1"/>
  <c r="Z9" i="17"/>
  <c r="Y9" i="1"/>
  <c r="Y9" i="17"/>
  <c r="X9" i="1"/>
  <c r="X9" i="17"/>
  <c r="W9" i="1"/>
  <c r="W9" i="17"/>
  <c r="V9" i="1"/>
  <c r="V9" i="17"/>
  <c r="U9" i="1"/>
  <c r="U9" i="17"/>
  <c r="T9" i="1"/>
  <c r="T9" i="17"/>
  <c r="S9" i="1"/>
  <c r="S9" i="17"/>
  <c r="R9" i="1"/>
  <c r="R9" i="17"/>
  <c r="Q9" i="1"/>
  <c r="Q9" i="17"/>
  <c r="P9" i="17"/>
  <c r="O9" i="1"/>
  <c r="O9" i="17"/>
  <c r="N9" i="1"/>
  <c r="N9" i="17"/>
  <c r="M9" i="1"/>
  <c r="M9" i="17"/>
  <c r="L9" i="1"/>
  <c r="L9" i="17"/>
  <c r="K9" i="1"/>
  <c r="K9" i="17"/>
  <c r="J9" i="1"/>
  <c r="J9" i="17"/>
  <c r="I9" i="1"/>
  <c r="I9" i="17"/>
  <c r="H9" i="1"/>
  <c r="H9" i="17"/>
  <c r="G9" i="1"/>
  <c r="G9" i="17"/>
  <c r="F9" i="1"/>
  <c r="F9" i="17"/>
  <c r="E9" i="1"/>
  <c r="E9" i="17"/>
  <c r="D9" i="1"/>
  <c r="D9" i="17"/>
  <c r="CO8" i="1"/>
  <c r="CO8" i="17"/>
  <c r="CN8" i="1"/>
  <c r="CN8" i="17"/>
  <c r="CM8" i="1"/>
  <c r="CM8" i="17"/>
  <c r="CL8" i="1"/>
  <c r="CL8" i="17"/>
  <c r="CK8" i="1"/>
  <c r="CK8" i="17"/>
  <c r="CJ8" i="1"/>
  <c r="CJ8" i="17"/>
  <c r="CI8" i="1"/>
  <c r="CI8" i="17"/>
  <c r="CH8" i="1"/>
  <c r="CH8" i="17"/>
  <c r="CG8" i="1"/>
  <c r="CG8" i="17"/>
  <c r="CF8" i="1"/>
  <c r="CF8" i="17"/>
  <c r="CE8" i="1"/>
  <c r="CE8" i="17"/>
  <c r="CD8" i="1"/>
  <c r="CD8" i="17"/>
  <c r="CC8" i="17"/>
  <c r="CB8" i="1"/>
  <c r="CB8" i="17"/>
  <c r="CA8" i="1"/>
  <c r="CA8" i="17"/>
  <c r="BZ8" i="1"/>
  <c r="BZ8" i="17"/>
  <c r="BY8" i="1"/>
  <c r="BY8" i="17"/>
  <c r="BX8" i="1"/>
  <c r="BX8" i="17"/>
  <c r="BW8" i="1"/>
  <c r="BW8" i="17"/>
  <c r="BV8" i="1"/>
  <c r="BV8" i="17"/>
  <c r="BU8" i="1"/>
  <c r="BU8" i="17"/>
  <c r="BT8" i="1"/>
  <c r="BT8" i="17"/>
  <c r="BS8" i="1"/>
  <c r="BS8" i="17"/>
  <c r="BR8" i="1"/>
  <c r="BR8" i="17"/>
  <c r="BQ8" i="1"/>
  <c r="BQ8" i="17"/>
  <c r="BP8" i="17"/>
  <c r="BO8" i="1"/>
  <c r="BO8" i="17"/>
  <c r="BN8" i="1"/>
  <c r="BN8" i="17"/>
  <c r="BM8" i="1"/>
  <c r="BM8" i="17"/>
  <c r="BL8" i="1"/>
  <c r="BL8" i="17"/>
  <c r="BK8" i="1"/>
  <c r="BK8" i="17"/>
  <c r="BJ8" i="1"/>
  <c r="BJ8" i="17"/>
  <c r="BI8" i="1"/>
  <c r="BI8" i="17"/>
  <c r="BH8" i="1"/>
  <c r="BH8" i="17"/>
  <c r="BG8" i="1"/>
  <c r="BG8" i="17"/>
  <c r="BF8" i="1"/>
  <c r="BF8" i="17"/>
  <c r="BE8" i="1"/>
  <c r="BE8" i="17"/>
  <c r="BD8" i="1"/>
  <c r="BD8" i="17"/>
  <c r="BC8" i="17"/>
  <c r="BB8" i="1"/>
  <c r="BB8" i="17"/>
  <c r="BA8" i="1"/>
  <c r="BA8" i="17"/>
  <c r="AZ8" i="1"/>
  <c r="AZ8" i="17"/>
  <c r="AY8" i="1"/>
  <c r="AY8" i="17"/>
  <c r="AX8" i="1"/>
  <c r="AX8" i="17"/>
  <c r="AW8" i="1"/>
  <c r="AW8" i="17"/>
  <c r="AV8" i="1"/>
  <c r="AV8" i="17"/>
  <c r="AU8" i="1"/>
  <c r="AU8" i="17"/>
  <c r="AT8" i="1"/>
  <c r="AT8" i="17"/>
  <c r="AS8" i="1"/>
  <c r="AS8" i="17"/>
  <c r="AR8" i="1"/>
  <c r="AR8" i="17"/>
  <c r="AQ8" i="1"/>
  <c r="AQ8" i="17"/>
  <c r="AP8" i="17"/>
  <c r="AO8" i="1"/>
  <c r="AO8" i="17"/>
  <c r="AN8" i="1"/>
  <c r="AN8" i="17"/>
  <c r="AM8" i="1"/>
  <c r="AM8" i="17"/>
  <c r="AL8" i="1"/>
  <c r="AL8" i="17"/>
  <c r="AK8" i="1"/>
  <c r="AK8" i="17"/>
  <c r="AJ8" i="1"/>
  <c r="AJ8" i="17"/>
  <c r="AI8" i="1"/>
  <c r="AI8" i="17"/>
  <c r="AH8" i="1"/>
  <c r="AH8" i="17"/>
  <c r="AG8" i="1"/>
  <c r="AG8" i="17"/>
  <c r="AF8" i="1"/>
  <c r="AF8" i="17"/>
  <c r="AE8" i="1"/>
  <c r="AE8" i="17"/>
  <c r="AD8" i="1"/>
  <c r="AD8" i="17"/>
  <c r="AC8" i="17"/>
  <c r="AB8" i="1"/>
  <c r="AB8" i="17"/>
  <c r="AA8" i="1"/>
  <c r="AA8" i="17"/>
  <c r="Z8" i="1"/>
  <c r="Z8" i="17"/>
  <c r="Y8" i="1"/>
  <c r="Y8" i="17"/>
  <c r="X8" i="1"/>
  <c r="X8" i="17"/>
  <c r="W8" i="1"/>
  <c r="W8" i="17"/>
  <c r="V8" i="1"/>
  <c r="V8" i="17"/>
  <c r="U8" i="1"/>
  <c r="U8" i="17"/>
  <c r="T8" i="1"/>
  <c r="T8" i="17"/>
  <c r="S8" i="1"/>
  <c r="S8" i="17"/>
  <c r="R8" i="1"/>
  <c r="R8" i="17"/>
  <c r="Q8" i="1"/>
  <c r="Q8" i="17"/>
  <c r="P8" i="17"/>
  <c r="O8" i="1"/>
  <c r="O8" i="17"/>
  <c r="N8" i="1"/>
  <c r="N8" i="17"/>
  <c r="M8" i="1"/>
  <c r="M8" i="17"/>
  <c r="L8" i="1"/>
  <c r="L8" i="17"/>
  <c r="K8" i="1"/>
  <c r="K8" i="17"/>
  <c r="J8" i="1"/>
  <c r="J8" i="17"/>
  <c r="I8" i="1"/>
  <c r="I8" i="17"/>
  <c r="H8" i="1"/>
  <c r="H8" i="17"/>
  <c r="G8" i="1"/>
  <c r="G8" i="17"/>
  <c r="F8" i="1"/>
  <c r="F8" i="17"/>
  <c r="E8" i="1"/>
  <c r="E8" i="17"/>
  <c r="D8" i="1"/>
  <c r="D8" i="17"/>
  <c r="CO7" i="1"/>
  <c r="CO7" i="17"/>
  <c r="CN7" i="1"/>
  <c r="CN7" i="17"/>
  <c r="CM7" i="1"/>
  <c r="CM7" i="17"/>
  <c r="CL7" i="1"/>
  <c r="CL7" i="17"/>
  <c r="CK7" i="1"/>
  <c r="CK7" i="17"/>
  <c r="CJ7" i="1"/>
  <c r="CJ7" i="17"/>
  <c r="CI7" i="1"/>
  <c r="CI7" i="17"/>
  <c r="CH7" i="1"/>
  <c r="CH7" i="17"/>
  <c r="CG7" i="1"/>
  <c r="CG7" i="17"/>
  <c r="CF7" i="1"/>
  <c r="CF7" i="17"/>
  <c r="CE7" i="1"/>
  <c r="CE7" i="17"/>
  <c r="CD7" i="1"/>
  <c r="CD7" i="17"/>
  <c r="CC7" i="17"/>
  <c r="CB7" i="1"/>
  <c r="CB7" i="17"/>
  <c r="CA7" i="1"/>
  <c r="CA7" i="17"/>
  <c r="BZ7" i="1"/>
  <c r="BZ7" i="17"/>
  <c r="BY7" i="1"/>
  <c r="BY7" i="17"/>
  <c r="BX7" i="1"/>
  <c r="BX7" i="17"/>
  <c r="BW7" i="1"/>
  <c r="BW7" i="17"/>
  <c r="BV7" i="1"/>
  <c r="BV7" i="17"/>
  <c r="BU7" i="1"/>
  <c r="BU7" i="17"/>
  <c r="BT7" i="1"/>
  <c r="BT7" i="17"/>
  <c r="BS7" i="1"/>
  <c r="BS7" i="17"/>
  <c r="BR7" i="1"/>
  <c r="BR7" i="17"/>
  <c r="BQ7" i="1"/>
  <c r="BQ7" i="17"/>
  <c r="BP7" i="17"/>
  <c r="BO7" i="1"/>
  <c r="BO7" i="17"/>
  <c r="BN7" i="1"/>
  <c r="BN7" i="17"/>
  <c r="BM7" i="1"/>
  <c r="BM7" i="17"/>
  <c r="BL7" i="1"/>
  <c r="BL7" i="17"/>
  <c r="BK7" i="1"/>
  <c r="BK7" i="17"/>
  <c r="BJ7" i="1"/>
  <c r="BJ7" i="17"/>
  <c r="BI7" i="1"/>
  <c r="BI7" i="17"/>
  <c r="BH7" i="1"/>
  <c r="BH7" i="17"/>
  <c r="BG7" i="1"/>
  <c r="BG7" i="17"/>
  <c r="BF7" i="1"/>
  <c r="BF7" i="17"/>
  <c r="BE7" i="1"/>
  <c r="BE7" i="17"/>
  <c r="BD7" i="1"/>
  <c r="BD7" i="17"/>
  <c r="BC7" i="17"/>
  <c r="BB7" i="1"/>
  <c r="BB7" i="17"/>
  <c r="BA7" i="1"/>
  <c r="BA7" i="17"/>
  <c r="AZ7" i="1"/>
  <c r="AZ7" i="17"/>
  <c r="AY7" i="1"/>
  <c r="AY7" i="17"/>
  <c r="AX7" i="1"/>
  <c r="AX7" i="17"/>
  <c r="AW7" i="1"/>
  <c r="AW7" i="17"/>
  <c r="AV7" i="1"/>
  <c r="AV7" i="17"/>
  <c r="AU7" i="1"/>
  <c r="AU7" i="17"/>
  <c r="AT7" i="1"/>
  <c r="AT7" i="17"/>
  <c r="AS7" i="1"/>
  <c r="AS7" i="17"/>
  <c r="AR7" i="1"/>
  <c r="AR7" i="17"/>
  <c r="AQ7" i="1"/>
  <c r="AQ7" i="17"/>
  <c r="AP7" i="17"/>
  <c r="AO7" i="1"/>
  <c r="AO7" i="17"/>
  <c r="AN7" i="1"/>
  <c r="AN7" i="17"/>
  <c r="AM7" i="1"/>
  <c r="AM7" i="17"/>
  <c r="AL7" i="1"/>
  <c r="AL7" i="17"/>
  <c r="AK7" i="1"/>
  <c r="AK7" i="17"/>
  <c r="AJ7" i="1"/>
  <c r="AJ7" i="17"/>
  <c r="AI7" i="1"/>
  <c r="AI7" i="17"/>
  <c r="AH7" i="1"/>
  <c r="AH7" i="17"/>
  <c r="AG7" i="1"/>
  <c r="AG7" i="17"/>
  <c r="AF7" i="1"/>
  <c r="AF7" i="17"/>
  <c r="AE7" i="1"/>
  <c r="AE7" i="17"/>
  <c r="AD7" i="1"/>
  <c r="AD7" i="17"/>
  <c r="AC7" i="17"/>
  <c r="AB7" i="1"/>
  <c r="AB7" i="17"/>
  <c r="AA7" i="1"/>
  <c r="AA7" i="17"/>
  <c r="Z7" i="1"/>
  <c r="Z7" i="17"/>
  <c r="Y7" i="1"/>
  <c r="Y7" i="17"/>
  <c r="X7" i="1"/>
  <c r="X7" i="17"/>
  <c r="W7" i="1"/>
  <c r="W7" i="17"/>
  <c r="V7" i="1"/>
  <c r="V7" i="17"/>
  <c r="U7" i="1"/>
  <c r="U7" i="17"/>
  <c r="T7" i="1"/>
  <c r="T7" i="17"/>
  <c r="S7" i="1"/>
  <c r="S7" i="17"/>
  <c r="R7" i="1"/>
  <c r="R7" i="17"/>
  <c r="Q7" i="1"/>
  <c r="Q7" i="17"/>
  <c r="P7" i="17"/>
  <c r="O7" i="1"/>
  <c r="O7" i="17"/>
  <c r="N7" i="1"/>
  <c r="N7" i="17"/>
  <c r="M7" i="1"/>
  <c r="M7" i="17"/>
  <c r="L7" i="1"/>
  <c r="L7" i="17"/>
  <c r="K7" i="1"/>
  <c r="K7" i="17"/>
  <c r="J7" i="1"/>
  <c r="J7" i="17"/>
  <c r="I7" i="1"/>
  <c r="I7" i="17"/>
  <c r="H7" i="1"/>
  <c r="H7" i="17"/>
  <c r="G7" i="1"/>
  <c r="G7" i="17"/>
  <c r="F7" i="1"/>
  <c r="F7" i="17"/>
  <c r="E7" i="1"/>
  <c r="E7" i="17"/>
  <c r="D7" i="1"/>
  <c r="D7" i="17"/>
  <c r="CO6" i="1"/>
  <c r="CO6" i="17"/>
  <c r="CN6" i="1"/>
  <c r="CN6" i="17"/>
  <c r="CM6" i="1"/>
  <c r="CM6" i="17"/>
  <c r="CL6" i="1"/>
  <c r="CL6" i="17"/>
  <c r="CK6" i="1"/>
  <c r="CK6" i="17"/>
  <c r="CJ6" i="1"/>
  <c r="CJ6" i="17"/>
  <c r="CI6" i="1"/>
  <c r="CI6" i="17"/>
  <c r="CH6" i="1"/>
  <c r="CH6" i="17"/>
  <c r="CG6" i="1"/>
  <c r="CG6" i="17"/>
  <c r="CF6" i="1"/>
  <c r="CF6" i="17"/>
  <c r="CE6" i="1"/>
  <c r="CE6" i="17"/>
  <c r="CD6" i="1"/>
  <c r="CD6" i="17"/>
  <c r="CC6" i="17"/>
  <c r="CB6" i="1"/>
  <c r="CB6" i="17"/>
  <c r="CA6" i="1"/>
  <c r="CA6" i="17"/>
  <c r="BZ6" i="1"/>
  <c r="BZ6" i="17"/>
  <c r="BY6" i="1"/>
  <c r="BY6" i="17"/>
  <c r="BX6" i="1"/>
  <c r="BX6" i="17"/>
  <c r="BW6" i="1"/>
  <c r="BW6" i="17"/>
  <c r="BV6" i="1"/>
  <c r="BV6" i="17"/>
  <c r="BU6" i="1"/>
  <c r="BU6" i="17"/>
  <c r="BT6" i="1"/>
  <c r="BT6" i="17"/>
  <c r="BS6" i="1"/>
  <c r="BS6" i="17"/>
  <c r="BR6" i="1"/>
  <c r="BR6" i="17"/>
  <c r="BQ6" i="1"/>
  <c r="BQ6" i="17"/>
  <c r="BP6" i="17"/>
  <c r="BO6" i="1"/>
  <c r="BO6" i="17"/>
  <c r="BN6" i="1"/>
  <c r="BN6" i="17"/>
  <c r="BM6" i="1"/>
  <c r="BM6" i="17"/>
  <c r="BL6" i="1"/>
  <c r="BL6" i="17"/>
  <c r="BK6" i="1"/>
  <c r="BK6" i="17"/>
  <c r="BJ6" i="1"/>
  <c r="BJ6" i="17"/>
  <c r="BI6" i="1"/>
  <c r="BI6" i="17"/>
  <c r="BH6" i="1"/>
  <c r="BH6" i="17"/>
  <c r="BG6" i="1"/>
  <c r="BG6" i="17"/>
  <c r="BF6" i="1"/>
  <c r="BF6" i="17"/>
  <c r="BE6" i="1"/>
  <c r="BE6" i="17"/>
  <c r="BD6" i="1"/>
  <c r="BD6" i="17"/>
  <c r="BC6" i="17"/>
  <c r="BB6" i="1"/>
  <c r="BB6" i="17"/>
  <c r="BA6" i="1"/>
  <c r="BA6" i="17"/>
  <c r="AZ6" i="1"/>
  <c r="AZ6" i="17"/>
  <c r="AY6" i="1"/>
  <c r="AY6" i="17"/>
  <c r="AX6" i="1"/>
  <c r="AX6" i="17"/>
  <c r="AW6" i="1"/>
  <c r="AW6" i="17"/>
  <c r="AV6" i="1"/>
  <c r="AV6" i="17"/>
  <c r="AU6" i="1"/>
  <c r="AU6" i="17"/>
  <c r="AT6" i="1"/>
  <c r="AT6" i="17"/>
  <c r="AS6" i="1"/>
  <c r="AS6" i="17"/>
  <c r="AR6" i="1"/>
  <c r="AR6" i="17"/>
  <c r="AQ6" i="1"/>
  <c r="AQ6" i="17"/>
  <c r="AP6" i="17"/>
  <c r="AO6" i="1"/>
  <c r="AO6" i="17"/>
  <c r="AN6" i="1"/>
  <c r="AN6" i="17"/>
  <c r="AM6" i="1"/>
  <c r="AM6" i="17"/>
  <c r="AL6" i="1"/>
  <c r="AL6" i="17"/>
  <c r="AK6" i="1"/>
  <c r="AK6" i="17"/>
  <c r="AJ6" i="1"/>
  <c r="AJ6" i="17"/>
  <c r="AI6" i="1"/>
  <c r="AI6" i="17"/>
  <c r="AH6" i="1"/>
  <c r="AH6" i="17"/>
  <c r="AG6" i="1"/>
  <c r="AG6" i="17"/>
  <c r="AF6" i="1"/>
  <c r="AF6" i="17"/>
  <c r="AE6" i="1"/>
  <c r="AE6" i="17"/>
  <c r="AD6" i="1"/>
  <c r="AD6" i="17"/>
  <c r="AC6" i="17"/>
  <c r="AB6" i="1"/>
  <c r="AB6" i="17"/>
  <c r="AA6" i="1"/>
  <c r="AA6" i="17"/>
  <c r="Z6" i="1"/>
  <c r="Z6" i="17"/>
  <c r="Y6" i="1"/>
  <c r="Y6" i="17"/>
  <c r="X6" i="1"/>
  <c r="X6" i="17"/>
  <c r="W6" i="1"/>
  <c r="W6" i="17"/>
  <c r="V6" i="1"/>
  <c r="V6" i="17"/>
  <c r="U6" i="1"/>
  <c r="U6" i="17"/>
  <c r="T6" i="1"/>
  <c r="T6" i="17"/>
  <c r="S6" i="1"/>
  <c r="S6" i="17"/>
  <c r="R6" i="1"/>
  <c r="R6" i="17"/>
  <c r="Q6" i="1"/>
  <c r="Q6" i="17"/>
  <c r="P6" i="17"/>
  <c r="O6" i="1"/>
  <c r="O6" i="17"/>
  <c r="N6" i="1"/>
  <c r="N6" i="17"/>
  <c r="M6" i="1"/>
  <c r="M6" i="17"/>
  <c r="L6" i="1"/>
  <c r="L6" i="17"/>
  <c r="K6" i="1"/>
  <c r="K6" i="17"/>
  <c r="J6" i="1"/>
  <c r="J6" i="17"/>
  <c r="I6" i="1"/>
  <c r="I6" i="17"/>
  <c r="H6" i="1"/>
  <c r="H6" i="17"/>
  <c r="G6" i="1"/>
  <c r="G6" i="17"/>
  <c r="F6" i="1"/>
  <c r="F6" i="17"/>
  <c r="E6" i="1"/>
  <c r="E6" i="17"/>
  <c r="D6" i="1"/>
  <c r="D6" i="17"/>
  <c r="P20" i="16"/>
  <c r="D20" i="16"/>
  <c r="D21" i="16"/>
  <c r="CO23" i="5"/>
  <c r="CO23" i="16"/>
  <c r="CN23" i="5"/>
  <c r="CN23" i="16"/>
  <c r="CM23" i="5"/>
  <c r="CM23" i="16"/>
  <c r="CL23" i="5"/>
  <c r="CL23" i="16"/>
  <c r="CK23" i="5"/>
  <c r="CK23" i="16"/>
  <c r="CJ23" i="5"/>
  <c r="CJ23" i="16"/>
  <c r="CI23" i="5"/>
  <c r="CI23" i="16"/>
  <c r="CH23" i="5"/>
  <c r="CH23" i="16"/>
  <c r="CG23" i="5"/>
  <c r="CG23" i="16"/>
  <c r="CF23" i="5"/>
  <c r="CF23" i="16"/>
  <c r="CE23" i="5"/>
  <c r="CE23" i="16"/>
  <c r="CD23" i="5"/>
  <c r="CD23" i="16"/>
  <c r="CC23" i="16"/>
  <c r="CB23" i="5"/>
  <c r="CB23" i="16"/>
  <c r="CA23" i="5"/>
  <c r="CA23" i="16"/>
  <c r="BZ23" i="5"/>
  <c r="BZ23" i="16"/>
  <c r="BY23" i="5"/>
  <c r="BY23" i="16"/>
  <c r="BX23" i="5"/>
  <c r="BX23" i="16"/>
  <c r="BW23" i="5"/>
  <c r="BW23" i="16"/>
  <c r="BV23" i="5"/>
  <c r="BV23" i="16"/>
  <c r="BU23" i="5"/>
  <c r="BU23" i="16"/>
  <c r="BT23" i="5"/>
  <c r="BT23" i="16"/>
  <c r="BS23" i="5"/>
  <c r="BS23" i="16"/>
  <c r="BR23" i="5"/>
  <c r="BR23" i="16"/>
  <c r="BQ23" i="5"/>
  <c r="BQ23" i="16"/>
  <c r="BP23" i="16"/>
  <c r="BO23" i="5"/>
  <c r="BO23" i="16"/>
  <c r="BN23" i="5"/>
  <c r="BN23" i="16"/>
  <c r="BM23" i="5"/>
  <c r="BM23" i="16"/>
  <c r="BL23" i="5"/>
  <c r="BL23" i="16"/>
  <c r="BK23" i="5"/>
  <c r="BK23" i="16"/>
  <c r="BJ23" i="5"/>
  <c r="BJ23" i="16"/>
  <c r="BI23" i="5"/>
  <c r="BI23" i="16"/>
  <c r="BH23" i="5"/>
  <c r="BH23" i="16"/>
  <c r="BG23" i="5"/>
  <c r="BG23" i="16"/>
  <c r="BF23" i="5"/>
  <c r="BF23" i="16"/>
  <c r="BE23" i="5"/>
  <c r="BE23" i="16"/>
  <c r="BD23" i="5"/>
  <c r="BD23" i="16"/>
  <c r="BC23" i="16"/>
  <c r="BB23" i="5"/>
  <c r="BB23" i="16"/>
  <c r="BA23" i="5"/>
  <c r="BA23" i="16"/>
  <c r="AZ23" i="5"/>
  <c r="AZ23" i="16"/>
  <c r="AY23" i="5"/>
  <c r="AY23" i="16"/>
  <c r="AX23" i="5"/>
  <c r="AX23" i="16"/>
  <c r="AW23" i="5"/>
  <c r="AW23" i="16"/>
  <c r="AV23" i="5"/>
  <c r="AV23" i="16"/>
  <c r="AU23" i="5"/>
  <c r="AU23" i="16"/>
  <c r="AT23" i="5"/>
  <c r="AT23" i="16"/>
  <c r="AS23" i="5"/>
  <c r="AS23" i="16"/>
  <c r="AR23" i="5"/>
  <c r="AR23" i="16"/>
  <c r="AQ23" i="5"/>
  <c r="AQ23" i="16"/>
  <c r="AP23" i="16"/>
  <c r="AO23" i="5"/>
  <c r="AO23" i="16"/>
  <c r="AN23" i="5"/>
  <c r="AN23" i="16"/>
  <c r="AM23" i="5"/>
  <c r="AM23" i="16"/>
  <c r="AL23" i="5"/>
  <c r="AL23" i="16"/>
  <c r="AK23" i="5"/>
  <c r="AK23" i="16"/>
  <c r="AJ23" i="5"/>
  <c r="AJ23" i="16"/>
  <c r="AI23" i="5"/>
  <c r="AI23" i="16"/>
  <c r="AH23" i="5"/>
  <c r="AH23" i="16"/>
  <c r="AG23" i="5"/>
  <c r="AG23" i="16"/>
  <c r="AF23" i="5"/>
  <c r="AF23" i="16"/>
  <c r="AE23" i="5"/>
  <c r="AE23" i="16"/>
  <c r="AD23" i="5"/>
  <c r="AD23" i="16"/>
  <c r="AC23" i="16"/>
  <c r="AB23" i="5"/>
  <c r="AB23" i="16"/>
  <c r="AA23" i="5"/>
  <c r="AA23" i="16"/>
  <c r="Z23" i="5"/>
  <c r="Z23" i="16"/>
  <c r="Y23" i="5"/>
  <c r="Y23" i="16"/>
  <c r="X23" i="5"/>
  <c r="X23" i="16"/>
  <c r="W23" i="5"/>
  <c r="W23" i="16"/>
  <c r="V23" i="5"/>
  <c r="V23" i="16"/>
  <c r="U23" i="5"/>
  <c r="U23" i="16"/>
  <c r="T23" i="5"/>
  <c r="T23" i="16"/>
  <c r="S23" i="5"/>
  <c r="S23" i="16"/>
  <c r="R23" i="5"/>
  <c r="R23" i="16"/>
  <c r="Q23" i="5"/>
  <c r="Q23" i="16"/>
  <c r="P23" i="16"/>
  <c r="O23" i="5"/>
  <c r="O23" i="16"/>
  <c r="N23" i="5"/>
  <c r="N23" i="16"/>
  <c r="M23" i="5"/>
  <c r="M23" i="16"/>
  <c r="L23" i="5"/>
  <c r="L23" i="16"/>
  <c r="K23" i="5"/>
  <c r="K23" i="16"/>
  <c r="J23" i="5"/>
  <c r="J23" i="16"/>
  <c r="I23" i="5"/>
  <c r="I23" i="16"/>
  <c r="H23" i="5"/>
  <c r="H23" i="16"/>
  <c r="G23" i="5"/>
  <c r="G23" i="16"/>
  <c r="F23" i="5"/>
  <c r="F23" i="16"/>
  <c r="E23" i="5"/>
  <c r="E23" i="16"/>
  <c r="D23" i="5"/>
  <c r="D23" i="16"/>
  <c r="CO22" i="5"/>
  <c r="CO22" i="16"/>
  <c r="CN22" i="5"/>
  <c r="CN22" i="16"/>
  <c r="CM22" i="5"/>
  <c r="CM22" i="16"/>
  <c r="CL22" i="5"/>
  <c r="CL22" i="16"/>
  <c r="CK22" i="5"/>
  <c r="CK22" i="16"/>
  <c r="CJ22" i="5"/>
  <c r="CJ22" i="16"/>
  <c r="CI22" i="5"/>
  <c r="CI22" i="16"/>
  <c r="CH22" i="5"/>
  <c r="CH22" i="16"/>
  <c r="CG22" i="5"/>
  <c r="CG22" i="16"/>
  <c r="CF22" i="5"/>
  <c r="CF22" i="16"/>
  <c r="CE22" i="5"/>
  <c r="CE22" i="16"/>
  <c r="CD22" i="5"/>
  <c r="CD22" i="16"/>
  <c r="CC22" i="16"/>
  <c r="CB22" i="5"/>
  <c r="CB22" i="16"/>
  <c r="CA22" i="5"/>
  <c r="CA22" i="16"/>
  <c r="BZ22" i="5"/>
  <c r="BZ22" i="16"/>
  <c r="BY22" i="5"/>
  <c r="BY22" i="16"/>
  <c r="BX22" i="5"/>
  <c r="BX22" i="16"/>
  <c r="BW22" i="5"/>
  <c r="BW22" i="16"/>
  <c r="BV22" i="5"/>
  <c r="BV22" i="16"/>
  <c r="BU22" i="5"/>
  <c r="BU22" i="16"/>
  <c r="BT22" i="5"/>
  <c r="BT22" i="16"/>
  <c r="BS22" i="5"/>
  <c r="BS22" i="16"/>
  <c r="BR22" i="5"/>
  <c r="BR22" i="16"/>
  <c r="BQ22" i="5"/>
  <c r="BQ22" i="16"/>
  <c r="BP22" i="16"/>
  <c r="BO22" i="5"/>
  <c r="BO22" i="16"/>
  <c r="BN22" i="5"/>
  <c r="BN22" i="16"/>
  <c r="BM22" i="5"/>
  <c r="BM22" i="16"/>
  <c r="BL22" i="5"/>
  <c r="BL22" i="16"/>
  <c r="BK22" i="5"/>
  <c r="BK22" i="16"/>
  <c r="BJ22" i="5"/>
  <c r="BJ22" i="16"/>
  <c r="BI22" i="5"/>
  <c r="BI22" i="16"/>
  <c r="BH22" i="5"/>
  <c r="BH22" i="16"/>
  <c r="BG22" i="5"/>
  <c r="BG22" i="16"/>
  <c r="BF22" i="5"/>
  <c r="BF22" i="16"/>
  <c r="BE22" i="5"/>
  <c r="BE22" i="16"/>
  <c r="BD22" i="5"/>
  <c r="BD22" i="16"/>
  <c r="BC22" i="16"/>
  <c r="BB22" i="5"/>
  <c r="BB22" i="16"/>
  <c r="BA22" i="5"/>
  <c r="BA22" i="16"/>
  <c r="AZ22" i="5"/>
  <c r="AZ22" i="16"/>
  <c r="AY22" i="5"/>
  <c r="AY22" i="16"/>
  <c r="AX22" i="5"/>
  <c r="AX22" i="16"/>
  <c r="AW22" i="5"/>
  <c r="AW22" i="16"/>
  <c r="AV22" i="5"/>
  <c r="AV22" i="16"/>
  <c r="AU22" i="5"/>
  <c r="AU22" i="16"/>
  <c r="AT22" i="5"/>
  <c r="AT22" i="16"/>
  <c r="AS22" i="5"/>
  <c r="AS22" i="16"/>
  <c r="AR22" i="5"/>
  <c r="AR22" i="16"/>
  <c r="AQ22" i="5"/>
  <c r="AQ22" i="16"/>
  <c r="AP22" i="16"/>
  <c r="AO22" i="5"/>
  <c r="AO22" i="16"/>
  <c r="AN22" i="5"/>
  <c r="AN22" i="16"/>
  <c r="AM22" i="5"/>
  <c r="AM22" i="16"/>
  <c r="AL22" i="5"/>
  <c r="AL22" i="16"/>
  <c r="AK22" i="5"/>
  <c r="AK22" i="16"/>
  <c r="AJ22" i="5"/>
  <c r="AJ22" i="16"/>
  <c r="AI22" i="5"/>
  <c r="AI22" i="16"/>
  <c r="AH22" i="5"/>
  <c r="AH22" i="16"/>
  <c r="AG22" i="5"/>
  <c r="AG22" i="16"/>
  <c r="AF22" i="5"/>
  <c r="AF22" i="16"/>
  <c r="AE22" i="5"/>
  <c r="AE22" i="16"/>
  <c r="AD22" i="5"/>
  <c r="AD22" i="16"/>
  <c r="AC22" i="16"/>
  <c r="AB22" i="5"/>
  <c r="AB22" i="16"/>
  <c r="AA22" i="5"/>
  <c r="AA22" i="16"/>
  <c r="Z22" i="5"/>
  <c r="Z22" i="16"/>
  <c r="Y22" i="5"/>
  <c r="Y22" i="16"/>
  <c r="X22" i="5"/>
  <c r="X22" i="16"/>
  <c r="W22" i="5"/>
  <c r="W22" i="16"/>
  <c r="V22" i="5"/>
  <c r="V22" i="16"/>
  <c r="U22" i="5"/>
  <c r="U22" i="16"/>
  <c r="T22" i="5"/>
  <c r="T22" i="16"/>
  <c r="S22" i="5"/>
  <c r="S22" i="16"/>
  <c r="R22" i="5"/>
  <c r="R22" i="16"/>
  <c r="Q22" i="5"/>
  <c r="Q22" i="16"/>
  <c r="P22" i="16"/>
  <c r="O22" i="5"/>
  <c r="O22" i="16"/>
  <c r="N22" i="5"/>
  <c r="N22" i="16"/>
  <c r="M22" i="5"/>
  <c r="M22" i="16"/>
  <c r="L22" i="5"/>
  <c r="L22" i="16"/>
  <c r="K22" i="5"/>
  <c r="K22" i="16"/>
  <c r="J22" i="5"/>
  <c r="J22" i="16"/>
  <c r="I22" i="5"/>
  <c r="I22" i="16"/>
  <c r="H22" i="5"/>
  <c r="H22" i="16"/>
  <c r="G22" i="5"/>
  <c r="G22" i="16"/>
  <c r="F22" i="5"/>
  <c r="F22" i="16"/>
  <c r="E22" i="5"/>
  <c r="E22" i="16"/>
  <c r="D22" i="5"/>
  <c r="D22" i="16"/>
  <c r="CO21" i="16"/>
  <c r="CN21" i="16"/>
  <c r="CM21" i="16"/>
  <c r="CL21" i="16"/>
  <c r="CK21" i="16"/>
  <c r="CJ21" i="16"/>
  <c r="CI21" i="16"/>
  <c r="CH21" i="16"/>
  <c r="CG21" i="16"/>
  <c r="CF21" i="16"/>
  <c r="CE21" i="16"/>
  <c r="CD21" i="16"/>
  <c r="CC21" i="16"/>
  <c r="CB21" i="16"/>
  <c r="CA21" i="16"/>
  <c r="BZ21" i="16"/>
  <c r="BY21" i="16"/>
  <c r="BX21" i="16"/>
  <c r="BW21" i="16"/>
  <c r="BV21" i="16"/>
  <c r="BU21" i="16"/>
  <c r="BT21" i="16"/>
  <c r="BS21" i="16"/>
  <c r="BR21" i="16"/>
  <c r="BQ21" i="16"/>
  <c r="BP21" i="16"/>
  <c r="BO21" i="16"/>
  <c r="BN21" i="16"/>
  <c r="BM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CO20" i="16"/>
  <c r="CN20" i="16"/>
  <c r="CM20" i="16"/>
  <c r="CL20" i="16"/>
  <c r="CK20" i="16"/>
  <c r="CJ20" i="16"/>
  <c r="CI20" i="16"/>
  <c r="CH20" i="16"/>
  <c r="CG20" i="16"/>
  <c r="CF20" i="16"/>
  <c r="CE20" i="16"/>
  <c r="CD20" i="16"/>
  <c r="CC20" i="16"/>
  <c r="CB20" i="16"/>
  <c r="CA20" i="16"/>
  <c r="BZ20" i="16"/>
  <c r="BY20" i="16"/>
  <c r="BX20" i="16"/>
  <c r="BW20" i="16"/>
  <c r="BV20" i="16"/>
  <c r="BU20" i="16"/>
  <c r="BT20" i="16"/>
  <c r="BS20" i="16"/>
  <c r="BR20" i="16"/>
  <c r="BQ20" i="16"/>
  <c r="BP20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O20" i="16"/>
  <c r="N20" i="16"/>
  <c r="M20" i="16"/>
  <c r="L20" i="16"/>
  <c r="K20" i="16"/>
  <c r="J20" i="16"/>
  <c r="I20" i="16"/>
  <c r="H20" i="16"/>
  <c r="G20" i="16"/>
  <c r="F20" i="16"/>
  <c r="E20" i="16"/>
  <c r="CO19" i="5"/>
  <c r="CO19" i="16"/>
  <c r="CN19" i="5"/>
  <c r="CN19" i="16"/>
  <c r="CM19" i="5"/>
  <c r="CM19" i="16"/>
  <c r="CL19" i="5"/>
  <c r="CL19" i="16"/>
  <c r="CK19" i="5"/>
  <c r="CK19" i="16"/>
  <c r="CJ19" i="5"/>
  <c r="CJ19" i="16"/>
  <c r="CI19" i="5"/>
  <c r="CI19" i="16"/>
  <c r="CH19" i="5"/>
  <c r="CH19" i="16"/>
  <c r="CG19" i="5"/>
  <c r="CG19" i="16"/>
  <c r="CF19" i="5"/>
  <c r="CF19" i="16"/>
  <c r="CE19" i="5"/>
  <c r="CE19" i="16"/>
  <c r="CD19" i="5"/>
  <c r="CD19" i="16"/>
  <c r="CC19" i="16"/>
  <c r="CB19" i="5"/>
  <c r="CB19" i="16"/>
  <c r="CA19" i="5"/>
  <c r="CA19" i="16"/>
  <c r="BZ19" i="5"/>
  <c r="BZ19" i="16"/>
  <c r="BY19" i="5"/>
  <c r="BY19" i="16"/>
  <c r="BX19" i="5"/>
  <c r="BX19" i="16"/>
  <c r="BW19" i="5"/>
  <c r="BW19" i="16"/>
  <c r="BV19" i="5"/>
  <c r="BV19" i="16"/>
  <c r="BU19" i="5"/>
  <c r="BU19" i="16"/>
  <c r="BT19" i="5"/>
  <c r="BT19" i="16"/>
  <c r="BS19" i="5"/>
  <c r="BS19" i="16"/>
  <c r="BR19" i="5"/>
  <c r="BR19" i="16"/>
  <c r="BQ19" i="5"/>
  <c r="BQ19" i="16"/>
  <c r="BP19" i="16"/>
  <c r="BO19" i="5"/>
  <c r="BO19" i="16"/>
  <c r="BN19" i="5"/>
  <c r="BN19" i="16"/>
  <c r="BM19" i="5"/>
  <c r="BM19" i="16"/>
  <c r="BL19" i="5"/>
  <c r="BL19" i="16"/>
  <c r="BK19" i="5"/>
  <c r="BK19" i="16"/>
  <c r="BJ19" i="5"/>
  <c r="BJ19" i="16"/>
  <c r="BI19" i="5"/>
  <c r="BI19" i="16"/>
  <c r="BH19" i="5"/>
  <c r="BH19" i="16"/>
  <c r="BG19" i="5"/>
  <c r="BG19" i="16"/>
  <c r="BF19" i="5"/>
  <c r="BF19" i="16"/>
  <c r="BE19" i="5"/>
  <c r="BE19" i="16"/>
  <c r="BD19" i="5"/>
  <c r="BD19" i="16"/>
  <c r="BC19" i="16"/>
  <c r="BB19" i="5"/>
  <c r="BB19" i="16"/>
  <c r="BA19" i="5"/>
  <c r="BA19" i="16"/>
  <c r="AZ19" i="5"/>
  <c r="AZ19" i="16"/>
  <c r="AY19" i="5"/>
  <c r="AY19" i="16"/>
  <c r="AX19" i="5"/>
  <c r="AX19" i="16"/>
  <c r="AW19" i="5"/>
  <c r="AW19" i="16"/>
  <c r="AV19" i="5"/>
  <c r="AV19" i="16"/>
  <c r="AU19" i="5"/>
  <c r="AU19" i="16"/>
  <c r="AT19" i="5"/>
  <c r="AT19" i="16"/>
  <c r="AS19" i="5"/>
  <c r="AS19" i="16"/>
  <c r="AR19" i="5"/>
  <c r="AR19" i="16"/>
  <c r="AQ19" i="5"/>
  <c r="AQ19" i="16"/>
  <c r="AP19" i="16"/>
  <c r="AO19" i="5"/>
  <c r="AO19" i="16"/>
  <c r="AN19" i="5"/>
  <c r="AN19" i="16"/>
  <c r="AM19" i="5"/>
  <c r="AM19" i="16"/>
  <c r="AL19" i="5"/>
  <c r="AL19" i="16"/>
  <c r="AK19" i="5"/>
  <c r="AK19" i="16"/>
  <c r="AJ19" i="5"/>
  <c r="AJ19" i="16"/>
  <c r="AI19" i="5"/>
  <c r="AI19" i="16"/>
  <c r="AH19" i="5"/>
  <c r="AH19" i="16"/>
  <c r="AG19" i="5"/>
  <c r="AG19" i="16"/>
  <c r="AF19" i="5"/>
  <c r="AF19" i="16"/>
  <c r="AE19" i="5"/>
  <c r="AE19" i="16"/>
  <c r="AD19" i="5"/>
  <c r="AD19" i="16"/>
  <c r="AC19" i="16"/>
  <c r="AB19" i="5"/>
  <c r="AB19" i="16"/>
  <c r="AA19" i="5"/>
  <c r="AA19" i="16"/>
  <c r="Z19" i="5"/>
  <c r="Z19" i="16"/>
  <c r="Y19" i="5"/>
  <c r="Y19" i="16"/>
  <c r="X19" i="5"/>
  <c r="X19" i="16"/>
  <c r="W19" i="5"/>
  <c r="W19" i="16"/>
  <c r="V19" i="5"/>
  <c r="V19" i="16"/>
  <c r="U19" i="5"/>
  <c r="U19" i="16"/>
  <c r="T19" i="5"/>
  <c r="T19" i="16"/>
  <c r="S19" i="5"/>
  <c r="S19" i="16"/>
  <c r="R19" i="5"/>
  <c r="R19" i="16"/>
  <c r="Q19" i="5"/>
  <c r="Q19" i="16"/>
  <c r="P19" i="16"/>
  <c r="O19" i="5"/>
  <c r="O19" i="16"/>
  <c r="N19" i="5"/>
  <c r="N19" i="16"/>
  <c r="M19" i="5"/>
  <c r="M19" i="16"/>
  <c r="L19" i="5"/>
  <c r="L19" i="16"/>
  <c r="K19" i="5"/>
  <c r="K19" i="16"/>
  <c r="J19" i="5"/>
  <c r="J19" i="16"/>
  <c r="I19" i="5"/>
  <c r="I19" i="16"/>
  <c r="H19" i="5"/>
  <c r="H19" i="16"/>
  <c r="G19" i="5"/>
  <c r="G19" i="16"/>
  <c r="F19" i="5"/>
  <c r="F19" i="16"/>
  <c r="E19" i="5"/>
  <c r="E19" i="16"/>
  <c r="D19" i="5"/>
  <c r="D19" i="16"/>
  <c r="CO18" i="5"/>
  <c r="CO18" i="16"/>
  <c r="CN18" i="5"/>
  <c r="CN18" i="16"/>
  <c r="CM18" i="5"/>
  <c r="CM18" i="16"/>
  <c r="CL18" i="5"/>
  <c r="CL18" i="16"/>
  <c r="CK18" i="5"/>
  <c r="CK18" i="16"/>
  <c r="CJ18" i="5"/>
  <c r="CJ18" i="16"/>
  <c r="CI18" i="5"/>
  <c r="CI18" i="16"/>
  <c r="CH18" i="5"/>
  <c r="CH18" i="16"/>
  <c r="CG18" i="5"/>
  <c r="CG18" i="16"/>
  <c r="CF18" i="5"/>
  <c r="CF18" i="16"/>
  <c r="CE18" i="5"/>
  <c r="CE18" i="16"/>
  <c r="CD18" i="5"/>
  <c r="CD18" i="16"/>
  <c r="CC18" i="16"/>
  <c r="CB18" i="5"/>
  <c r="CB18" i="16"/>
  <c r="CA18" i="5"/>
  <c r="CA18" i="16"/>
  <c r="BZ18" i="5"/>
  <c r="BZ18" i="16"/>
  <c r="BY18" i="5"/>
  <c r="BY18" i="16"/>
  <c r="BX18" i="5"/>
  <c r="BX18" i="16"/>
  <c r="BW18" i="5"/>
  <c r="BW18" i="16"/>
  <c r="BV18" i="5"/>
  <c r="BV18" i="16"/>
  <c r="BU18" i="5"/>
  <c r="BU18" i="16"/>
  <c r="BT18" i="5"/>
  <c r="BT18" i="16"/>
  <c r="BS18" i="5"/>
  <c r="BS18" i="16"/>
  <c r="BR18" i="5"/>
  <c r="BR18" i="16"/>
  <c r="BQ18" i="5"/>
  <c r="BQ18" i="16"/>
  <c r="BP18" i="16"/>
  <c r="BO18" i="5"/>
  <c r="BO18" i="16"/>
  <c r="BN18" i="5"/>
  <c r="BN18" i="16"/>
  <c r="BM18" i="5"/>
  <c r="BM18" i="16"/>
  <c r="BL18" i="5"/>
  <c r="BL18" i="16"/>
  <c r="BK18" i="5"/>
  <c r="BK18" i="16"/>
  <c r="BJ18" i="5"/>
  <c r="BJ18" i="16"/>
  <c r="BI18" i="5"/>
  <c r="BI18" i="16"/>
  <c r="BH18" i="5"/>
  <c r="BH18" i="16"/>
  <c r="BG18" i="5"/>
  <c r="BG18" i="16"/>
  <c r="BF18" i="5"/>
  <c r="BF18" i="16"/>
  <c r="BE18" i="5"/>
  <c r="BE18" i="16"/>
  <c r="BD18" i="5"/>
  <c r="BD18" i="16"/>
  <c r="BC18" i="16"/>
  <c r="BB18" i="5"/>
  <c r="BB18" i="16"/>
  <c r="BA18" i="5"/>
  <c r="BA18" i="16"/>
  <c r="AZ18" i="5"/>
  <c r="AZ18" i="16"/>
  <c r="AY18" i="5"/>
  <c r="AY18" i="16"/>
  <c r="AX18" i="5"/>
  <c r="AX18" i="16"/>
  <c r="AW18" i="5"/>
  <c r="AW18" i="16"/>
  <c r="AV18" i="5"/>
  <c r="AV18" i="16"/>
  <c r="AU18" i="5"/>
  <c r="AU18" i="16"/>
  <c r="AT18" i="5"/>
  <c r="AT18" i="16"/>
  <c r="AS18" i="5"/>
  <c r="AS18" i="16"/>
  <c r="AR18" i="5"/>
  <c r="AR18" i="16"/>
  <c r="AQ18" i="5"/>
  <c r="AQ18" i="16"/>
  <c r="AP18" i="16"/>
  <c r="AO18" i="5"/>
  <c r="AO18" i="16"/>
  <c r="AN18" i="5"/>
  <c r="AN18" i="16"/>
  <c r="AM18" i="5"/>
  <c r="AM18" i="16"/>
  <c r="AL18" i="5"/>
  <c r="AL18" i="16"/>
  <c r="AK18" i="5"/>
  <c r="AK18" i="16"/>
  <c r="AJ18" i="5"/>
  <c r="AJ18" i="16"/>
  <c r="AI18" i="5"/>
  <c r="AI18" i="16"/>
  <c r="AH18" i="5"/>
  <c r="AH18" i="16"/>
  <c r="AG18" i="5"/>
  <c r="AG18" i="16"/>
  <c r="AF18" i="5"/>
  <c r="AF18" i="16"/>
  <c r="AE18" i="5"/>
  <c r="AE18" i="16"/>
  <c r="AD18" i="5"/>
  <c r="AD18" i="16"/>
  <c r="AC18" i="16"/>
  <c r="AB18" i="5"/>
  <c r="AB18" i="16"/>
  <c r="AA18" i="5"/>
  <c r="AA18" i="16"/>
  <c r="Z18" i="5"/>
  <c r="Z18" i="16"/>
  <c r="Y18" i="5"/>
  <c r="Y18" i="16"/>
  <c r="X18" i="5"/>
  <c r="X18" i="16"/>
  <c r="W18" i="5"/>
  <c r="W18" i="16"/>
  <c r="V18" i="5"/>
  <c r="V18" i="16"/>
  <c r="U18" i="5"/>
  <c r="U18" i="16"/>
  <c r="T18" i="5"/>
  <c r="T18" i="16"/>
  <c r="S18" i="5"/>
  <c r="S18" i="16"/>
  <c r="R18" i="5"/>
  <c r="R18" i="16"/>
  <c r="Q18" i="5"/>
  <c r="Q18" i="16"/>
  <c r="P18" i="16"/>
  <c r="O18" i="5"/>
  <c r="O18" i="16"/>
  <c r="N18" i="5"/>
  <c r="N18" i="16"/>
  <c r="M18" i="5"/>
  <c r="M18" i="16"/>
  <c r="L18" i="5"/>
  <c r="L18" i="16"/>
  <c r="K18" i="5"/>
  <c r="K18" i="16"/>
  <c r="J18" i="5"/>
  <c r="J18" i="16"/>
  <c r="I18" i="5"/>
  <c r="I18" i="16"/>
  <c r="H18" i="5"/>
  <c r="H18" i="16"/>
  <c r="G18" i="5"/>
  <c r="G18" i="16"/>
  <c r="F18" i="5"/>
  <c r="F18" i="16"/>
  <c r="E18" i="5"/>
  <c r="E18" i="16"/>
  <c r="D18" i="5"/>
  <c r="D18" i="16"/>
  <c r="CO17" i="5"/>
  <c r="CO17" i="16"/>
  <c r="CN17" i="5"/>
  <c r="CN17" i="16"/>
  <c r="CM17" i="5"/>
  <c r="CM17" i="16"/>
  <c r="CL17" i="5"/>
  <c r="CL17" i="16"/>
  <c r="CK17" i="5"/>
  <c r="CK17" i="16"/>
  <c r="CJ17" i="5"/>
  <c r="CJ17" i="16"/>
  <c r="CI17" i="5"/>
  <c r="CI17" i="16"/>
  <c r="CH17" i="5"/>
  <c r="CH17" i="16"/>
  <c r="CG17" i="5"/>
  <c r="CG17" i="16"/>
  <c r="CF17" i="5"/>
  <c r="CF17" i="16"/>
  <c r="CE17" i="5"/>
  <c r="CE17" i="16"/>
  <c r="CD17" i="5"/>
  <c r="CD17" i="16"/>
  <c r="CC17" i="16"/>
  <c r="CB17" i="5"/>
  <c r="CB17" i="16"/>
  <c r="CA17" i="5"/>
  <c r="CA17" i="16"/>
  <c r="BZ17" i="5"/>
  <c r="BZ17" i="16"/>
  <c r="BY17" i="5"/>
  <c r="BY17" i="16"/>
  <c r="BX17" i="5"/>
  <c r="BX17" i="16"/>
  <c r="BW17" i="5"/>
  <c r="BW17" i="16"/>
  <c r="BV17" i="5"/>
  <c r="BV17" i="16"/>
  <c r="BU17" i="5"/>
  <c r="BU17" i="16"/>
  <c r="BT17" i="5"/>
  <c r="BT17" i="16"/>
  <c r="BS17" i="5"/>
  <c r="BS17" i="16"/>
  <c r="BR17" i="5"/>
  <c r="BR17" i="16"/>
  <c r="BQ17" i="5"/>
  <c r="BQ17" i="16"/>
  <c r="BP17" i="16"/>
  <c r="BO17" i="5"/>
  <c r="BO17" i="16"/>
  <c r="BN17" i="5"/>
  <c r="BN17" i="16"/>
  <c r="BM17" i="5"/>
  <c r="BM17" i="16"/>
  <c r="BL17" i="5"/>
  <c r="BL17" i="16"/>
  <c r="BK17" i="5"/>
  <c r="BK17" i="16"/>
  <c r="BJ17" i="5"/>
  <c r="BJ17" i="16"/>
  <c r="BI17" i="5"/>
  <c r="BI17" i="16"/>
  <c r="BH17" i="5"/>
  <c r="BH17" i="16"/>
  <c r="BG17" i="5"/>
  <c r="BG17" i="16"/>
  <c r="BF17" i="5"/>
  <c r="BF17" i="16"/>
  <c r="BE17" i="5"/>
  <c r="BE17" i="16"/>
  <c r="BD17" i="5"/>
  <c r="BD17" i="16"/>
  <c r="BC17" i="16"/>
  <c r="BB17" i="5"/>
  <c r="BB17" i="16"/>
  <c r="BA17" i="5"/>
  <c r="BA17" i="16"/>
  <c r="AZ17" i="5"/>
  <c r="AZ17" i="16"/>
  <c r="AY17" i="5"/>
  <c r="AY17" i="16"/>
  <c r="AX17" i="5"/>
  <c r="AX17" i="16"/>
  <c r="AW17" i="5"/>
  <c r="AW17" i="16"/>
  <c r="AV17" i="5"/>
  <c r="AV17" i="16"/>
  <c r="AU17" i="5"/>
  <c r="AU17" i="16"/>
  <c r="AT17" i="5"/>
  <c r="AT17" i="16"/>
  <c r="AS17" i="5"/>
  <c r="AS17" i="16"/>
  <c r="AR17" i="5"/>
  <c r="AR17" i="16"/>
  <c r="AQ17" i="5"/>
  <c r="AQ17" i="16"/>
  <c r="AP17" i="16"/>
  <c r="AO17" i="5"/>
  <c r="AO17" i="16"/>
  <c r="AN17" i="5"/>
  <c r="AN17" i="16"/>
  <c r="AM17" i="5"/>
  <c r="AM17" i="16"/>
  <c r="AL17" i="5"/>
  <c r="AL17" i="16"/>
  <c r="AK17" i="5"/>
  <c r="AK17" i="16"/>
  <c r="AJ17" i="5"/>
  <c r="AJ17" i="16"/>
  <c r="AI17" i="5"/>
  <c r="AI17" i="16"/>
  <c r="AH17" i="5"/>
  <c r="AH17" i="16"/>
  <c r="AG17" i="5"/>
  <c r="AG17" i="16"/>
  <c r="AF17" i="5"/>
  <c r="AF17" i="16"/>
  <c r="AE17" i="5"/>
  <c r="AE17" i="16"/>
  <c r="AD17" i="5"/>
  <c r="AD17" i="16"/>
  <c r="AC17" i="16"/>
  <c r="AB17" i="5"/>
  <c r="AB17" i="16"/>
  <c r="AA17" i="5"/>
  <c r="AA17" i="16"/>
  <c r="Z17" i="5"/>
  <c r="Z17" i="16"/>
  <c r="Y17" i="5"/>
  <c r="Y17" i="16"/>
  <c r="X17" i="5"/>
  <c r="X17" i="16"/>
  <c r="W17" i="5"/>
  <c r="W17" i="16"/>
  <c r="V17" i="5"/>
  <c r="V17" i="16"/>
  <c r="U17" i="5"/>
  <c r="U17" i="16"/>
  <c r="T17" i="5"/>
  <c r="T17" i="16"/>
  <c r="S17" i="5"/>
  <c r="S17" i="16"/>
  <c r="R17" i="5"/>
  <c r="R17" i="16"/>
  <c r="Q17" i="5"/>
  <c r="Q17" i="16"/>
  <c r="P17" i="16"/>
  <c r="O17" i="5"/>
  <c r="O17" i="16"/>
  <c r="N17" i="5"/>
  <c r="N17" i="16"/>
  <c r="M17" i="5"/>
  <c r="M17" i="16"/>
  <c r="L17" i="5"/>
  <c r="L17" i="16"/>
  <c r="K17" i="5"/>
  <c r="K17" i="16"/>
  <c r="J17" i="5"/>
  <c r="J17" i="16"/>
  <c r="I17" i="5"/>
  <c r="I17" i="16"/>
  <c r="H17" i="5"/>
  <c r="H17" i="16"/>
  <c r="G17" i="5"/>
  <c r="G17" i="16"/>
  <c r="F17" i="5"/>
  <c r="F17" i="16"/>
  <c r="E17" i="5"/>
  <c r="E17" i="16"/>
  <c r="D17" i="5"/>
  <c r="D17" i="16"/>
  <c r="CO16" i="5"/>
  <c r="CO16" i="16"/>
  <c r="CN16" i="5"/>
  <c r="CN16" i="16"/>
  <c r="CM16" i="5"/>
  <c r="CM16" i="16"/>
  <c r="CL16" i="5"/>
  <c r="CL16" i="16"/>
  <c r="CK16" i="5"/>
  <c r="CK16" i="16"/>
  <c r="CJ16" i="5"/>
  <c r="CJ16" i="16"/>
  <c r="CI16" i="5"/>
  <c r="CI16" i="16"/>
  <c r="CH16" i="5"/>
  <c r="CH16" i="16"/>
  <c r="CG16" i="5"/>
  <c r="CG16" i="16"/>
  <c r="CF16" i="5"/>
  <c r="CF16" i="16"/>
  <c r="CE16" i="5"/>
  <c r="CE16" i="16"/>
  <c r="CD16" i="5"/>
  <c r="CD16" i="16"/>
  <c r="CC16" i="16"/>
  <c r="CB16" i="5"/>
  <c r="CB16" i="16"/>
  <c r="CA16" i="5"/>
  <c r="CA16" i="16"/>
  <c r="BZ16" i="5"/>
  <c r="BZ16" i="16"/>
  <c r="BY16" i="5"/>
  <c r="BY16" i="16"/>
  <c r="BX16" i="5"/>
  <c r="BX16" i="16"/>
  <c r="BW16" i="5"/>
  <c r="BW16" i="16"/>
  <c r="BV16" i="5"/>
  <c r="BV16" i="16"/>
  <c r="BU16" i="5"/>
  <c r="BU16" i="16"/>
  <c r="BT16" i="5"/>
  <c r="BT16" i="16"/>
  <c r="BS16" i="5"/>
  <c r="BS16" i="16"/>
  <c r="BR16" i="5"/>
  <c r="BR16" i="16"/>
  <c r="BQ16" i="5"/>
  <c r="BQ16" i="16"/>
  <c r="BP16" i="16"/>
  <c r="BO16" i="5"/>
  <c r="BO16" i="16"/>
  <c r="BN16" i="5"/>
  <c r="BN16" i="16"/>
  <c r="BM16" i="5"/>
  <c r="BM16" i="16"/>
  <c r="BL16" i="5"/>
  <c r="BL16" i="16"/>
  <c r="BK16" i="5"/>
  <c r="BK16" i="16"/>
  <c r="BJ16" i="5"/>
  <c r="BJ16" i="16"/>
  <c r="BI16" i="5"/>
  <c r="BI16" i="16"/>
  <c r="BH16" i="5"/>
  <c r="BH16" i="16"/>
  <c r="BG16" i="5"/>
  <c r="BG16" i="16"/>
  <c r="BF16" i="5"/>
  <c r="BF16" i="16"/>
  <c r="BE16" i="5"/>
  <c r="BE16" i="16"/>
  <c r="BD16" i="5"/>
  <c r="BD16" i="16"/>
  <c r="BC16" i="16"/>
  <c r="BB16" i="5"/>
  <c r="BB16" i="16"/>
  <c r="BA16" i="5"/>
  <c r="BA16" i="16"/>
  <c r="AZ16" i="5"/>
  <c r="AZ16" i="16"/>
  <c r="AY16" i="5"/>
  <c r="AY16" i="16"/>
  <c r="AX16" i="5"/>
  <c r="AX16" i="16"/>
  <c r="AW16" i="5"/>
  <c r="AW16" i="16"/>
  <c r="AV16" i="5"/>
  <c r="AV16" i="16"/>
  <c r="AU16" i="5"/>
  <c r="AU16" i="16"/>
  <c r="AT16" i="5"/>
  <c r="AT16" i="16"/>
  <c r="AS16" i="5"/>
  <c r="AS16" i="16"/>
  <c r="AR16" i="5"/>
  <c r="AR16" i="16"/>
  <c r="AQ16" i="5"/>
  <c r="AQ16" i="16"/>
  <c r="AP16" i="16"/>
  <c r="AO16" i="5"/>
  <c r="AO16" i="16"/>
  <c r="AN16" i="5"/>
  <c r="AN16" i="16"/>
  <c r="AM16" i="5"/>
  <c r="AM16" i="16"/>
  <c r="AL16" i="5"/>
  <c r="AL16" i="16"/>
  <c r="AK16" i="5"/>
  <c r="AK16" i="16"/>
  <c r="AJ16" i="5"/>
  <c r="AJ16" i="16"/>
  <c r="AI16" i="5"/>
  <c r="AI16" i="16"/>
  <c r="AH16" i="5"/>
  <c r="AH16" i="16"/>
  <c r="AG16" i="5"/>
  <c r="AG16" i="16"/>
  <c r="AF16" i="5"/>
  <c r="AF16" i="16"/>
  <c r="AE16" i="5"/>
  <c r="AE16" i="16"/>
  <c r="AD16" i="5"/>
  <c r="AD16" i="16"/>
  <c r="AC16" i="16"/>
  <c r="AB16" i="5"/>
  <c r="AB16" i="16"/>
  <c r="AA16" i="5"/>
  <c r="AA16" i="16"/>
  <c r="Z16" i="5"/>
  <c r="Z16" i="16"/>
  <c r="Y16" i="5"/>
  <c r="Y16" i="16"/>
  <c r="X16" i="5"/>
  <c r="X16" i="16"/>
  <c r="W16" i="5"/>
  <c r="W16" i="16"/>
  <c r="V16" i="5"/>
  <c r="V16" i="16"/>
  <c r="U16" i="5"/>
  <c r="U16" i="16"/>
  <c r="T16" i="5"/>
  <c r="T16" i="16"/>
  <c r="S16" i="5"/>
  <c r="S16" i="16"/>
  <c r="R16" i="5"/>
  <c r="R16" i="16"/>
  <c r="Q16" i="5"/>
  <c r="Q16" i="16"/>
  <c r="P16" i="16"/>
  <c r="O16" i="5"/>
  <c r="O16" i="16"/>
  <c r="N16" i="5"/>
  <c r="N16" i="16"/>
  <c r="M16" i="5"/>
  <c r="M16" i="16"/>
  <c r="L16" i="5"/>
  <c r="L16" i="16"/>
  <c r="K16" i="5"/>
  <c r="K16" i="16"/>
  <c r="J16" i="5"/>
  <c r="J16" i="16"/>
  <c r="I16" i="5"/>
  <c r="I16" i="16"/>
  <c r="H16" i="5"/>
  <c r="H16" i="16"/>
  <c r="G16" i="5"/>
  <c r="G16" i="16"/>
  <c r="F16" i="5"/>
  <c r="F16" i="16"/>
  <c r="E16" i="5"/>
  <c r="E16" i="16"/>
  <c r="D16" i="5"/>
  <c r="D16" i="16"/>
  <c r="CO15" i="5"/>
  <c r="CO15" i="16"/>
  <c r="CN15" i="5"/>
  <c r="CN15" i="16"/>
  <c r="CM15" i="5"/>
  <c r="CM15" i="16"/>
  <c r="CL15" i="5"/>
  <c r="CL15" i="16"/>
  <c r="CK15" i="5"/>
  <c r="CK15" i="16"/>
  <c r="CJ15" i="5"/>
  <c r="CJ15" i="16"/>
  <c r="CI15" i="5"/>
  <c r="CI15" i="16"/>
  <c r="CH15" i="5"/>
  <c r="CH15" i="16"/>
  <c r="CG15" i="5"/>
  <c r="CG15" i="16"/>
  <c r="CF15" i="5"/>
  <c r="CF15" i="16"/>
  <c r="CE15" i="5"/>
  <c r="CE15" i="16"/>
  <c r="CD15" i="5"/>
  <c r="CD15" i="16"/>
  <c r="CC15" i="16"/>
  <c r="CB15" i="5"/>
  <c r="CB15" i="16"/>
  <c r="CA15" i="5"/>
  <c r="CA15" i="16"/>
  <c r="BZ15" i="5"/>
  <c r="BZ15" i="16"/>
  <c r="BY15" i="5"/>
  <c r="BY15" i="16"/>
  <c r="BX15" i="5"/>
  <c r="BX15" i="16"/>
  <c r="BW15" i="5"/>
  <c r="BW15" i="16"/>
  <c r="BV15" i="5"/>
  <c r="BV15" i="16"/>
  <c r="BU15" i="5"/>
  <c r="BU15" i="16"/>
  <c r="BT15" i="5"/>
  <c r="BT15" i="16"/>
  <c r="BS15" i="5"/>
  <c r="BS15" i="16"/>
  <c r="BR15" i="5"/>
  <c r="BR15" i="16"/>
  <c r="BQ15" i="5"/>
  <c r="BQ15" i="16"/>
  <c r="BP15" i="16"/>
  <c r="BO15" i="5"/>
  <c r="BO15" i="16"/>
  <c r="BN15" i="5"/>
  <c r="BN15" i="16"/>
  <c r="BM15" i="5"/>
  <c r="BM15" i="16"/>
  <c r="BL15" i="5"/>
  <c r="BL15" i="16"/>
  <c r="BK15" i="5"/>
  <c r="BK15" i="16"/>
  <c r="BJ15" i="5"/>
  <c r="BJ15" i="16"/>
  <c r="BI15" i="5"/>
  <c r="BI15" i="16"/>
  <c r="BH15" i="5"/>
  <c r="BH15" i="16"/>
  <c r="BG15" i="5"/>
  <c r="BG15" i="16"/>
  <c r="BF15" i="5"/>
  <c r="BF15" i="16"/>
  <c r="BE15" i="5"/>
  <c r="BE15" i="16"/>
  <c r="BD15" i="5"/>
  <c r="BD15" i="16"/>
  <c r="BC15" i="16"/>
  <c r="BB15" i="5"/>
  <c r="BB15" i="16"/>
  <c r="BA15" i="5"/>
  <c r="BA15" i="16"/>
  <c r="AZ15" i="5"/>
  <c r="AZ15" i="16"/>
  <c r="AY15" i="5"/>
  <c r="AY15" i="16"/>
  <c r="AX15" i="5"/>
  <c r="AX15" i="16"/>
  <c r="AW15" i="5"/>
  <c r="AW15" i="16"/>
  <c r="AV15" i="5"/>
  <c r="AV15" i="16"/>
  <c r="AU15" i="5"/>
  <c r="AU15" i="16"/>
  <c r="AT15" i="5"/>
  <c r="AT15" i="16"/>
  <c r="AS15" i="5"/>
  <c r="AS15" i="16"/>
  <c r="AR15" i="5"/>
  <c r="AR15" i="16"/>
  <c r="AQ15" i="5"/>
  <c r="AQ15" i="16"/>
  <c r="AP15" i="16"/>
  <c r="AO15" i="5"/>
  <c r="AO15" i="16"/>
  <c r="AN15" i="5"/>
  <c r="AN15" i="16"/>
  <c r="AM15" i="5"/>
  <c r="AM15" i="16"/>
  <c r="AL15" i="5"/>
  <c r="AL15" i="16"/>
  <c r="AK15" i="5"/>
  <c r="AK15" i="16"/>
  <c r="AJ15" i="5"/>
  <c r="AJ15" i="16"/>
  <c r="AI15" i="5"/>
  <c r="AI15" i="16"/>
  <c r="AH15" i="5"/>
  <c r="AH15" i="16"/>
  <c r="AG15" i="5"/>
  <c r="AG15" i="16"/>
  <c r="AF15" i="5"/>
  <c r="AF15" i="16"/>
  <c r="AE15" i="5"/>
  <c r="AE15" i="16"/>
  <c r="AD15" i="5"/>
  <c r="AD15" i="16"/>
  <c r="AC15" i="5"/>
  <c r="AC15" i="16"/>
  <c r="AB15" i="5"/>
  <c r="AB15" i="16"/>
  <c r="AA15" i="5"/>
  <c r="AA15" i="16"/>
  <c r="Z15" i="5"/>
  <c r="Z15" i="16"/>
  <c r="Y15" i="5"/>
  <c r="Y15" i="16"/>
  <c r="X15" i="5"/>
  <c r="X15" i="16"/>
  <c r="W15" i="5"/>
  <c r="W15" i="16"/>
  <c r="V15" i="5"/>
  <c r="V15" i="16"/>
  <c r="U15" i="5"/>
  <c r="U15" i="16"/>
  <c r="T15" i="5"/>
  <c r="T15" i="16"/>
  <c r="S15" i="5"/>
  <c r="S15" i="16"/>
  <c r="R15" i="5"/>
  <c r="R15" i="16"/>
  <c r="Q15" i="5"/>
  <c r="Q15" i="16"/>
  <c r="P15" i="16"/>
  <c r="O15" i="5"/>
  <c r="O15" i="16"/>
  <c r="N15" i="5"/>
  <c r="N15" i="16"/>
  <c r="M15" i="5"/>
  <c r="M15" i="16"/>
  <c r="L15" i="5"/>
  <c r="L15" i="16"/>
  <c r="K15" i="5"/>
  <c r="K15" i="16"/>
  <c r="J15" i="5"/>
  <c r="J15" i="16"/>
  <c r="I15" i="5"/>
  <c r="I15" i="16"/>
  <c r="H15" i="5"/>
  <c r="H15" i="16"/>
  <c r="G15" i="5"/>
  <c r="G15" i="16"/>
  <c r="F15" i="5"/>
  <c r="F15" i="16"/>
  <c r="E15" i="5"/>
  <c r="E15" i="16"/>
  <c r="D15" i="5"/>
  <c r="D15" i="16"/>
  <c r="CO14" i="5"/>
  <c r="CO14" i="16"/>
  <c r="CN14" i="5"/>
  <c r="CN14" i="16"/>
  <c r="CM14" i="5"/>
  <c r="CM14" i="16"/>
  <c r="CL14" i="5"/>
  <c r="CL14" i="16"/>
  <c r="CK14" i="5"/>
  <c r="CK14" i="16"/>
  <c r="CJ14" i="5"/>
  <c r="CJ14" i="16"/>
  <c r="CI14" i="5"/>
  <c r="CI14" i="16"/>
  <c r="CH14" i="5"/>
  <c r="CH14" i="16"/>
  <c r="CG14" i="5"/>
  <c r="CG14" i="16"/>
  <c r="CF14" i="5"/>
  <c r="CF14" i="16"/>
  <c r="CE14" i="5"/>
  <c r="CE14" i="16"/>
  <c r="CD14" i="5"/>
  <c r="CD14" i="16"/>
  <c r="CC14" i="16"/>
  <c r="CB14" i="5"/>
  <c r="CB14" i="16"/>
  <c r="CA14" i="5"/>
  <c r="CA14" i="16"/>
  <c r="BZ14" i="5"/>
  <c r="BZ14" i="16"/>
  <c r="BY14" i="5"/>
  <c r="BY14" i="16"/>
  <c r="BX14" i="5"/>
  <c r="BX14" i="16"/>
  <c r="BW14" i="5"/>
  <c r="BW14" i="16"/>
  <c r="BV14" i="5"/>
  <c r="BV14" i="16"/>
  <c r="BU14" i="5"/>
  <c r="BU14" i="16"/>
  <c r="BT14" i="5"/>
  <c r="BT14" i="16"/>
  <c r="BS14" i="5"/>
  <c r="BS14" i="16"/>
  <c r="BR14" i="5"/>
  <c r="BR14" i="16"/>
  <c r="BQ14" i="5"/>
  <c r="BQ14" i="16"/>
  <c r="BP14" i="16"/>
  <c r="BO14" i="5"/>
  <c r="BO14" i="16"/>
  <c r="BN14" i="5"/>
  <c r="BN14" i="16"/>
  <c r="BM14" i="5"/>
  <c r="BM14" i="16"/>
  <c r="BL14" i="5"/>
  <c r="BL14" i="16"/>
  <c r="BK14" i="5"/>
  <c r="BK14" i="16"/>
  <c r="BJ14" i="5"/>
  <c r="BJ14" i="16"/>
  <c r="BI14" i="5"/>
  <c r="BI14" i="16"/>
  <c r="BH14" i="5"/>
  <c r="BH14" i="16"/>
  <c r="BG14" i="5"/>
  <c r="BG14" i="16"/>
  <c r="BF14" i="5"/>
  <c r="BF14" i="16"/>
  <c r="BE14" i="5"/>
  <c r="BE14" i="16"/>
  <c r="BD14" i="5"/>
  <c r="BD14" i="16"/>
  <c r="BC14" i="16"/>
  <c r="BB14" i="5"/>
  <c r="BB14" i="16"/>
  <c r="BA14" i="5"/>
  <c r="BA14" i="16"/>
  <c r="AZ14" i="5"/>
  <c r="AZ14" i="16"/>
  <c r="AY14" i="5"/>
  <c r="AY14" i="16"/>
  <c r="AX14" i="5"/>
  <c r="AX14" i="16"/>
  <c r="AW14" i="5"/>
  <c r="AW14" i="16"/>
  <c r="AV14" i="5"/>
  <c r="AV14" i="16"/>
  <c r="AU14" i="5"/>
  <c r="AU14" i="16"/>
  <c r="AT14" i="5"/>
  <c r="AT14" i="16"/>
  <c r="AS14" i="5"/>
  <c r="AS14" i="16"/>
  <c r="AR14" i="5"/>
  <c r="AR14" i="16"/>
  <c r="AQ14" i="5"/>
  <c r="AQ14" i="16"/>
  <c r="AP14" i="16"/>
  <c r="AO14" i="5"/>
  <c r="AO14" i="16"/>
  <c r="AN14" i="5"/>
  <c r="AN14" i="16"/>
  <c r="AM14" i="5"/>
  <c r="AM14" i="16"/>
  <c r="AL14" i="5"/>
  <c r="AL14" i="16"/>
  <c r="AK14" i="5"/>
  <c r="AK14" i="16"/>
  <c r="AJ14" i="5"/>
  <c r="AJ14" i="16"/>
  <c r="AI14" i="5"/>
  <c r="AI14" i="16"/>
  <c r="AH14" i="5"/>
  <c r="AH14" i="16"/>
  <c r="AG14" i="5"/>
  <c r="AG14" i="16"/>
  <c r="AF14" i="5"/>
  <c r="AF14" i="16"/>
  <c r="AE14" i="5"/>
  <c r="AE14" i="16"/>
  <c r="AD14" i="5"/>
  <c r="AD14" i="16"/>
  <c r="AC14" i="16"/>
  <c r="AB14" i="5"/>
  <c r="AB14" i="16"/>
  <c r="AA14" i="5"/>
  <c r="AA14" i="16"/>
  <c r="Z14" i="5"/>
  <c r="Z14" i="16"/>
  <c r="Y14" i="5"/>
  <c r="Y14" i="16"/>
  <c r="X14" i="5"/>
  <c r="X14" i="16"/>
  <c r="W14" i="5"/>
  <c r="W14" i="16"/>
  <c r="V14" i="5"/>
  <c r="V14" i="16"/>
  <c r="U14" i="5"/>
  <c r="U14" i="16"/>
  <c r="T14" i="5"/>
  <c r="T14" i="16"/>
  <c r="S14" i="5"/>
  <c r="S14" i="16"/>
  <c r="R14" i="5"/>
  <c r="R14" i="16"/>
  <c r="Q14" i="5"/>
  <c r="Q14" i="16"/>
  <c r="P14" i="16"/>
  <c r="O14" i="5"/>
  <c r="O14" i="16"/>
  <c r="N14" i="5"/>
  <c r="N14" i="16"/>
  <c r="M14" i="5"/>
  <c r="M14" i="16"/>
  <c r="L14" i="5"/>
  <c r="L14" i="16"/>
  <c r="K14" i="5"/>
  <c r="K14" i="16"/>
  <c r="J14" i="5"/>
  <c r="J14" i="16"/>
  <c r="I14" i="5"/>
  <c r="I14" i="16"/>
  <c r="H14" i="5"/>
  <c r="H14" i="16"/>
  <c r="G14" i="5"/>
  <c r="G14" i="16"/>
  <c r="F14" i="5"/>
  <c r="F14" i="16"/>
  <c r="E14" i="5"/>
  <c r="E14" i="16"/>
  <c r="D14" i="5"/>
  <c r="D14" i="16"/>
  <c r="CO13" i="5"/>
  <c r="CO13" i="16"/>
  <c r="CN13" i="5"/>
  <c r="CN13" i="16"/>
  <c r="CM13" i="5"/>
  <c r="CM13" i="16"/>
  <c r="CL13" i="5"/>
  <c r="CL13" i="16"/>
  <c r="CK13" i="5"/>
  <c r="CK13" i="16"/>
  <c r="CJ13" i="5"/>
  <c r="CJ13" i="16"/>
  <c r="CI13" i="5"/>
  <c r="CI13" i="16"/>
  <c r="CH13" i="5"/>
  <c r="CH13" i="16"/>
  <c r="CG13" i="5"/>
  <c r="CG13" i="16"/>
  <c r="CF13" i="5"/>
  <c r="CF13" i="16"/>
  <c r="CE13" i="5"/>
  <c r="CE13" i="16"/>
  <c r="CD13" i="5"/>
  <c r="CD13" i="16"/>
  <c r="CC13" i="16"/>
  <c r="CB13" i="5"/>
  <c r="CB13" i="16"/>
  <c r="CA13" i="5"/>
  <c r="CA13" i="16"/>
  <c r="BZ13" i="5"/>
  <c r="BZ13" i="16"/>
  <c r="BY13" i="5"/>
  <c r="BY13" i="16"/>
  <c r="BX13" i="5"/>
  <c r="BX13" i="16"/>
  <c r="BW13" i="5"/>
  <c r="BW13" i="16"/>
  <c r="BV13" i="5"/>
  <c r="BV13" i="16"/>
  <c r="BU13" i="5"/>
  <c r="BU13" i="16"/>
  <c r="BT13" i="5"/>
  <c r="BT13" i="16"/>
  <c r="BS13" i="5"/>
  <c r="BS13" i="16"/>
  <c r="BR13" i="5"/>
  <c r="BR13" i="16"/>
  <c r="BQ13" i="5"/>
  <c r="BQ13" i="16"/>
  <c r="BP13" i="16"/>
  <c r="BO13" i="5"/>
  <c r="BO13" i="16"/>
  <c r="BN13" i="5"/>
  <c r="BN13" i="16"/>
  <c r="BM13" i="5"/>
  <c r="BM13" i="16"/>
  <c r="BL13" i="5"/>
  <c r="BL13" i="16"/>
  <c r="BK13" i="5"/>
  <c r="BK13" i="16"/>
  <c r="BJ13" i="5"/>
  <c r="BJ13" i="16"/>
  <c r="BI13" i="5"/>
  <c r="BI13" i="16"/>
  <c r="BH13" i="5"/>
  <c r="BH13" i="16"/>
  <c r="BG13" i="5"/>
  <c r="BG13" i="16"/>
  <c r="BF13" i="5"/>
  <c r="BF13" i="16"/>
  <c r="BE13" i="5"/>
  <c r="BE13" i="16"/>
  <c r="BD13" i="5"/>
  <c r="BD13" i="16"/>
  <c r="BC13" i="16"/>
  <c r="BB13" i="5"/>
  <c r="BB13" i="16"/>
  <c r="BA13" i="5"/>
  <c r="BA13" i="16"/>
  <c r="AZ13" i="5"/>
  <c r="AZ13" i="16"/>
  <c r="AY13" i="5"/>
  <c r="AY13" i="16"/>
  <c r="AX13" i="5"/>
  <c r="AX13" i="16"/>
  <c r="AW13" i="5"/>
  <c r="AW13" i="16"/>
  <c r="AV13" i="5"/>
  <c r="AV13" i="16"/>
  <c r="AU13" i="5"/>
  <c r="AU13" i="16"/>
  <c r="AT13" i="5"/>
  <c r="AT13" i="16"/>
  <c r="AS13" i="5"/>
  <c r="AS13" i="16"/>
  <c r="AR13" i="5"/>
  <c r="AR13" i="16"/>
  <c r="AQ13" i="5"/>
  <c r="AQ13" i="16"/>
  <c r="AP13" i="16"/>
  <c r="AO13" i="5"/>
  <c r="AO13" i="16"/>
  <c r="AN13" i="5"/>
  <c r="AN13" i="16"/>
  <c r="AM13" i="5"/>
  <c r="AM13" i="16"/>
  <c r="AL13" i="5"/>
  <c r="AL13" i="16"/>
  <c r="AK13" i="5"/>
  <c r="AK13" i="16"/>
  <c r="AJ13" i="5"/>
  <c r="AJ13" i="16"/>
  <c r="AI13" i="5"/>
  <c r="AI13" i="16"/>
  <c r="AH13" i="5"/>
  <c r="AH13" i="16"/>
  <c r="AG13" i="5"/>
  <c r="AG13" i="16"/>
  <c r="AF13" i="5"/>
  <c r="AF13" i="16"/>
  <c r="AE13" i="5"/>
  <c r="AE13" i="16"/>
  <c r="AD13" i="5"/>
  <c r="AD13" i="16"/>
  <c r="AC13" i="16"/>
  <c r="AB13" i="5"/>
  <c r="AB13" i="16"/>
  <c r="AA13" i="5"/>
  <c r="AA13" i="16"/>
  <c r="Z13" i="5"/>
  <c r="Z13" i="16"/>
  <c r="Y13" i="5"/>
  <c r="Y13" i="16"/>
  <c r="X13" i="5"/>
  <c r="X13" i="16"/>
  <c r="W13" i="5"/>
  <c r="W13" i="16"/>
  <c r="V13" i="5"/>
  <c r="V13" i="16"/>
  <c r="U13" i="5"/>
  <c r="U13" i="16"/>
  <c r="T13" i="5"/>
  <c r="T13" i="16"/>
  <c r="S13" i="5"/>
  <c r="S13" i="16"/>
  <c r="R13" i="5"/>
  <c r="R13" i="16"/>
  <c r="Q13" i="5"/>
  <c r="Q13" i="16"/>
  <c r="P13" i="16"/>
  <c r="O13" i="5"/>
  <c r="O13" i="16"/>
  <c r="N13" i="5"/>
  <c r="N13" i="16"/>
  <c r="M13" i="5"/>
  <c r="M13" i="16"/>
  <c r="L13" i="5"/>
  <c r="L13" i="16"/>
  <c r="K13" i="5"/>
  <c r="K13" i="16"/>
  <c r="J13" i="5"/>
  <c r="J13" i="16"/>
  <c r="I13" i="5"/>
  <c r="I13" i="16"/>
  <c r="H13" i="5"/>
  <c r="H13" i="16"/>
  <c r="G13" i="5"/>
  <c r="G13" i="16"/>
  <c r="F13" i="5"/>
  <c r="F13" i="16"/>
  <c r="E13" i="5"/>
  <c r="E13" i="16"/>
  <c r="D13" i="5"/>
  <c r="D13" i="16"/>
  <c r="CO12" i="5"/>
  <c r="CO12" i="16"/>
  <c r="CN12" i="5"/>
  <c r="CN12" i="16"/>
  <c r="CM12" i="5"/>
  <c r="CM12" i="16"/>
  <c r="CL12" i="5"/>
  <c r="CL12" i="16"/>
  <c r="CK12" i="5"/>
  <c r="CK12" i="16"/>
  <c r="CJ12" i="5"/>
  <c r="CJ12" i="16"/>
  <c r="CI12" i="5"/>
  <c r="CI12" i="16"/>
  <c r="CH12" i="5"/>
  <c r="CH12" i="16"/>
  <c r="CG12" i="5"/>
  <c r="CG12" i="16"/>
  <c r="CF12" i="5"/>
  <c r="CF12" i="16"/>
  <c r="CE12" i="5"/>
  <c r="CE12" i="16"/>
  <c r="CD12" i="5"/>
  <c r="CD12" i="16"/>
  <c r="CC12" i="16"/>
  <c r="CB12" i="5"/>
  <c r="CB12" i="16"/>
  <c r="CA12" i="5"/>
  <c r="CA12" i="16"/>
  <c r="BZ12" i="5"/>
  <c r="BZ12" i="16"/>
  <c r="BY12" i="5"/>
  <c r="BY12" i="16"/>
  <c r="BX12" i="5"/>
  <c r="BX12" i="16"/>
  <c r="BW12" i="5"/>
  <c r="BW12" i="16"/>
  <c r="BV12" i="5"/>
  <c r="BV12" i="16"/>
  <c r="BU12" i="5"/>
  <c r="BU12" i="16"/>
  <c r="BT12" i="5"/>
  <c r="BT12" i="16"/>
  <c r="BS12" i="5"/>
  <c r="BS12" i="16"/>
  <c r="BR12" i="5"/>
  <c r="BR12" i="16"/>
  <c r="BQ12" i="5"/>
  <c r="BQ12" i="16"/>
  <c r="BP12" i="16"/>
  <c r="BO12" i="5"/>
  <c r="BO12" i="16"/>
  <c r="BN12" i="5"/>
  <c r="BN12" i="16"/>
  <c r="BM12" i="5"/>
  <c r="BM12" i="16"/>
  <c r="BL12" i="5"/>
  <c r="BL12" i="16"/>
  <c r="BK12" i="5"/>
  <c r="BK12" i="16"/>
  <c r="BJ12" i="5"/>
  <c r="BJ12" i="16"/>
  <c r="BI12" i="5"/>
  <c r="BI12" i="16"/>
  <c r="BH12" i="5"/>
  <c r="BH12" i="16"/>
  <c r="BG12" i="5"/>
  <c r="BG12" i="16"/>
  <c r="BF12" i="5"/>
  <c r="BF12" i="16"/>
  <c r="BE12" i="5"/>
  <c r="BE12" i="16"/>
  <c r="BD12" i="5"/>
  <c r="BD12" i="16"/>
  <c r="BC12" i="16"/>
  <c r="BB12" i="5"/>
  <c r="BB12" i="16"/>
  <c r="BA12" i="5"/>
  <c r="BA12" i="16"/>
  <c r="AZ12" i="5"/>
  <c r="AZ12" i="16"/>
  <c r="AY12" i="5"/>
  <c r="AY12" i="16"/>
  <c r="AX12" i="5"/>
  <c r="AX12" i="16"/>
  <c r="AW12" i="5"/>
  <c r="AW12" i="16"/>
  <c r="AV12" i="5"/>
  <c r="AV12" i="16"/>
  <c r="AU12" i="5"/>
  <c r="AU12" i="16"/>
  <c r="AT12" i="5"/>
  <c r="AT12" i="16"/>
  <c r="AS12" i="5"/>
  <c r="AS12" i="16"/>
  <c r="AR12" i="5"/>
  <c r="AR12" i="16"/>
  <c r="AQ12" i="5"/>
  <c r="AQ12" i="16"/>
  <c r="AP12" i="16"/>
  <c r="AO12" i="5"/>
  <c r="AO12" i="16"/>
  <c r="AN12" i="5"/>
  <c r="AN12" i="16"/>
  <c r="AM12" i="5"/>
  <c r="AM12" i="16"/>
  <c r="AL12" i="5"/>
  <c r="AL12" i="16"/>
  <c r="AK12" i="5"/>
  <c r="AK12" i="16"/>
  <c r="AJ12" i="5"/>
  <c r="AJ12" i="16"/>
  <c r="AI12" i="5"/>
  <c r="AI12" i="16"/>
  <c r="AH12" i="5"/>
  <c r="AH12" i="16"/>
  <c r="AG12" i="5"/>
  <c r="AG12" i="16"/>
  <c r="AF12" i="5"/>
  <c r="AF12" i="16"/>
  <c r="AE12" i="5"/>
  <c r="AE12" i="16"/>
  <c r="AD12" i="5"/>
  <c r="AD12" i="16"/>
  <c r="AC12" i="16"/>
  <c r="AB12" i="5"/>
  <c r="AB12" i="16"/>
  <c r="AA12" i="5"/>
  <c r="AA12" i="16"/>
  <c r="Z12" i="5"/>
  <c r="Z12" i="16"/>
  <c r="Y12" i="5"/>
  <c r="Y12" i="16"/>
  <c r="X12" i="5"/>
  <c r="X12" i="16"/>
  <c r="W12" i="5"/>
  <c r="W12" i="16"/>
  <c r="V12" i="5"/>
  <c r="V12" i="16"/>
  <c r="U12" i="5"/>
  <c r="U12" i="16"/>
  <c r="T12" i="5"/>
  <c r="T12" i="16"/>
  <c r="S12" i="5"/>
  <c r="S12" i="16"/>
  <c r="R12" i="5"/>
  <c r="R12" i="16"/>
  <c r="Q12" i="5"/>
  <c r="Q12" i="16"/>
  <c r="P12" i="16"/>
  <c r="O12" i="5"/>
  <c r="O12" i="16"/>
  <c r="N12" i="5"/>
  <c r="N12" i="16"/>
  <c r="M12" i="5"/>
  <c r="M12" i="16"/>
  <c r="L12" i="5"/>
  <c r="L12" i="16"/>
  <c r="K12" i="5"/>
  <c r="K12" i="16"/>
  <c r="J12" i="5"/>
  <c r="J12" i="16"/>
  <c r="I12" i="5"/>
  <c r="I12" i="16"/>
  <c r="H12" i="5"/>
  <c r="H12" i="16"/>
  <c r="G12" i="5"/>
  <c r="G12" i="16"/>
  <c r="F12" i="5"/>
  <c r="F12" i="16"/>
  <c r="E12" i="5"/>
  <c r="E12" i="16"/>
  <c r="D12" i="5"/>
  <c r="D12" i="16"/>
  <c r="CO11" i="5"/>
  <c r="CO11" i="16"/>
  <c r="CN11" i="5"/>
  <c r="CN11" i="16"/>
  <c r="CM11" i="5"/>
  <c r="CM11" i="16"/>
  <c r="CL11" i="5"/>
  <c r="CL11" i="16"/>
  <c r="CK11" i="5"/>
  <c r="CK11" i="16"/>
  <c r="CJ11" i="5"/>
  <c r="CJ11" i="16"/>
  <c r="CI11" i="5"/>
  <c r="CI11" i="16"/>
  <c r="CH11" i="5"/>
  <c r="CH11" i="16"/>
  <c r="CG11" i="5"/>
  <c r="CG11" i="16"/>
  <c r="CF11" i="5"/>
  <c r="CF11" i="16"/>
  <c r="CE11" i="5"/>
  <c r="CE11" i="16"/>
  <c r="CD11" i="5"/>
  <c r="CD11" i="16"/>
  <c r="CC11" i="16"/>
  <c r="CB11" i="5"/>
  <c r="CB11" i="16"/>
  <c r="CA11" i="5"/>
  <c r="CA11" i="16"/>
  <c r="BZ11" i="5"/>
  <c r="BZ11" i="16"/>
  <c r="BY11" i="5"/>
  <c r="BY11" i="16"/>
  <c r="BX11" i="5"/>
  <c r="BX11" i="16"/>
  <c r="BW11" i="5"/>
  <c r="BW11" i="16"/>
  <c r="BV11" i="5"/>
  <c r="BV11" i="16"/>
  <c r="BU11" i="5"/>
  <c r="BU11" i="16"/>
  <c r="BT11" i="5"/>
  <c r="BT11" i="16"/>
  <c r="BS11" i="5"/>
  <c r="BS11" i="16"/>
  <c r="BR11" i="5"/>
  <c r="BR11" i="16"/>
  <c r="BQ11" i="5"/>
  <c r="BQ11" i="16"/>
  <c r="BP11" i="16"/>
  <c r="BO11" i="5"/>
  <c r="BO11" i="16"/>
  <c r="BN11" i="5"/>
  <c r="BN11" i="16"/>
  <c r="BM11" i="5"/>
  <c r="BM11" i="16"/>
  <c r="BL11" i="5"/>
  <c r="BL11" i="16"/>
  <c r="BK11" i="5"/>
  <c r="BK11" i="16"/>
  <c r="BJ11" i="5"/>
  <c r="BJ11" i="16"/>
  <c r="BI11" i="5"/>
  <c r="BI11" i="16"/>
  <c r="BH11" i="5"/>
  <c r="BH11" i="16"/>
  <c r="BG11" i="5"/>
  <c r="BG11" i="16"/>
  <c r="BF11" i="5"/>
  <c r="BF11" i="16"/>
  <c r="BE11" i="5"/>
  <c r="BE11" i="16"/>
  <c r="BD11" i="5"/>
  <c r="BD11" i="16"/>
  <c r="BC11" i="16"/>
  <c r="BB11" i="5"/>
  <c r="BB11" i="16"/>
  <c r="BA11" i="5"/>
  <c r="BA11" i="16"/>
  <c r="AZ11" i="5"/>
  <c r="AZ11" i="16"/>
  <c r="AY11" i="5"/>
  <c r="AY11" i="16"/>
  <c r="AX11" i="5"/>
  <c r="AX11" i="16"/>
  <c r="AW11" i="5"/>
  <c r="AW11" i="16"/>
  <c r="AV11" i="5"/>
  <c r="AV11" i="16"/>
  <c r="AU11" i="5"/>
  <c r="AU11" i="16"/>
  <c r="AT11" i="5"/>
  <c r="AT11" i="16"/>
  <c r="AS11" i="5"/>
  <c r="AS11" i="16"/>
  <c r="AR11" i="5"/>
  <c r="AR11" i="16"/>
  <c r="AQ11" i="5"/>
  <c r="AQ11" i="16"/>
  <c r="AP11" i="16"/>
  <c r="AO11" i="5"/>
  <c r="AO11" i="16"/>
  <c r="AN11" i="5"/>
  <c r="AN11" i="16"/>
  <c r="AM11" i="5"/>
  <c r="AM11" i="16"/>
  <c r="AL11" i="5"/>
  <c r="AL11" i="16"/>
  <c r="AK11" i="5"/>
  <c r="AK11" i="16"/>
  <c r="AJ11" i="5"/>
  <c r="AJ11" i="16"/>
  <c r="AI11" i="5"/>
  <c r="AI11" i="16"/>
  <c r="AH11" i="5"/>
  <c r="AH11" i="16"/>
  <c r="AG11" i="5"/>
  <c r="AG11" i="16"/>
  <c r="AF11" i="5"/>
  <c r="AF11" i="16"/>
  <c r="AE11" i="5"/>
  <c r="AE11" i="16"/>
  <c r="AD11" i="5"/>
  <c r="AD11" i="16"/>
  <c r="AC11" i="16"/>
  <c r="AB11" i="5"/>
  <c r="AB11" i="16"/>
  <c r="AA11" i="5"/>
  <c r="AA11" i="16"/>
  <c r="Z11" i="5"/>
  <c r="Z11" i="16"/>
  <c r="Y11" i="5"/>
  <c r="Y11" i="16"/>
  <c r="X11" i="5"/>
  <c r="X11" i="16"/>
  <c r="W11" i="5"/>
  <c r="W11" i="16"/>
  <c r="V11" i="5"/>
  <c r="V11" i="16"/>
  <c r="U11" i="5"/>
  <c r="U11" i="16"/>
  <c r="T11" i="5"/>
  <c r="T11" i="16"/>
  <c r="S11" i="5"/>
  <c r="S11" i="16"/>
  <c r="R11" i="5"/>
  <c r="R11" i="16"/>
  <c r="Q11" i="5"/>
  <c r="Q11" i="16"/>
  <c r="P11" i="16"/>
  <c r="O11" i="5"/>
  <c r="O11" i="16"/>
  <c r="N11" i="5"/>
  <c r="N11" i="16"/>
  <c r="M11" i="5"/>
  <c r="M11" i="16"/>
  <c r="L11" i="5"/>
  <c r="L11" i="16"/>
  <c r="K11" i="5"/>
  <c r="K11" i="16"/>
  <c r="J11" i="5"/>
  <c r="J11" i="16"/>
  <c r="I11" i="5"/>
  <c r="I11" i="16"/>
  <c r="H11" i="5"/>
  <c r="H11" i="16"/>
  <c r="G11" i="5"/>
  <c r="G11" i="16"/>
  <c r="F11" i="5"/>
  <c r="F11" i="16"/>
  <c r="E11" i="5"/>
  <c r="E11" i="16"/>
  <c r="D11" i="5"/>
  <c r="D11" i="16"/>
  <c r="CO10" i="5"/>
  <c r="CO10" i="16"/>
  <c r="CN10" i="5"/>
  <c r="CN10" i="16"/>
  <c r="CM10" i="5"/>
  <c r="CM10" i="16"/>
  <c r="CL10" i="5"/>
  <c r="CL10" i="16"/>
  <c r="CK10" i="5"/>
  <c r="CK10" i="16"/>
  <c r="CJ10" i="5"/>
  <c r="CJ10" i="16"/>
  <c r="CI10" i="5"/>
  <c r="CI10" i="16"/>
  <c r="CH10" i="5"/>
  <c r="CH10" i="16"/>
  <c r="CG10" i="5"/>
  <c r="CG10" i="16"/>
  <c r="CF10" i="5"/>
  <c r="CF10" i="16"/>
  <c r="CE10" i="5"/>
  <c r="CE10" i="16"/>
  <c r="CD10" i="5"/>
  <c r="CD10" i="16"/>
  <c r="CC10" i="16"/>
  <c r="CB10" i="5"/>
  <c r="CB10" i="16"/>
  <c r="CA10" i="5"/>
  <c r="CA10" i="16"/>
  <c r="BZ10" i="5"/>
  <c r="BZ10" i="16"/>
  <c r="BY10" i="5"/>
  <c r="BY10" i="16"/>
  <c r="BX10" i="5"/>
  <c r="BX10" i="16"/>
  <c r="BW10" i="5"/>
  <c r="BW10" i="16"/>
  <c r="BV10" i="5"/>
  <c r="BV10" i="16"/>
  <c r="BU10" i="5"/>
  <c r="BU10" i="16"/>
  <c r="BT10" i="5"/>
  <c r="BT10" i="16"/>
  <c r="BS10" i="5"/>
  <c r="BS10" i="16"/>
  <c r="BR10" i="5"/>
  <c r="BR10" i="16"/>
  <c r="BQ10" i="5"/>
  <c r="BQ10" i="16"/>
  <c r="BP10" i="16"/>
  <c r="BO10" i="5"/>
  <c r="BO10" i="16"/>
  <c r="BN10" i="5"/>
  <c r="BN10" i="16"/>
  <c r="BM10" i="5"/>
  <c r="BM10" i="16"/>
  <c r="BL10" i="5"/>
  <c r="BL10" i="16"/>
  <c r="BK10" i="5"/>
  <c r="BK10" i="16"/>
  <c r="BJ10" i="5"/>
  <c r="BJ10" i="16"/>
  <c r="BI10" i="5"/>
  <c r="BI10" i="16"/>
  <c r="BH10" i="5"/>
  <c r="BH10" i="16"/>
  <c r="BG10" i="5"/>
  <c r="BG10" i="16"/>
  <c r="BF10" i="5"/>
  <c r="BF10" i="16"/>
  <c r="BE10" i="5"/>
  <c r="BE10" i="16"/>
  <c r="BD10" i="5"/>
  <c r="BD10" i="16"/>
  <c r="BC10" i="16"/>
  <c r="BB10" i="5"/>
  <c r="BB10" i="16"/>
  <c r="BA10" i="5"/>
  <c r="BA10" i="16"/>
  <c r="AZ10" i="5"/>
  <c r="AZ10" i="16"/>
  <c r="AY10" i="5"/>
  <c r="AY10" i="16"/>
  <c r="AX10" i="5"/>
  <c r="AX10" i="16"/>
  <c r="AW10" i="5"/>
  <c r="AW10" i="16"/>
  <c r="AV10" i="5"/>
  <c r="AV10" i="16"/>
  <c r="AU10" i="5"/>
  <c r="AU10" i="16"/>
  <c r="AT10" i="5"/>
  <c r="AT10" i="16"/>
  <c r="AS10" i="5"/>
  <c r="AS10" i="16"/>
  <c r="AR10" i="5"/>
  <c r="AR10" i="16"/>
  <c r="AQ10" i="5"/>
  <c r="AQ10" i="16"/>
  <c r="AP10" i="16"/>
  <c r="AO10" i="5"/>
  <c r="AO10" i="16"/>
  <c r="AN10" i="5"/>
  <c r="AN10" i="16"/>
  <c r="AM10" i="5"/>
  <c r="AM10" i="16"/>
  <c r="AL10" i="5"/>
  <c r="AL10" i="16"/>
  <c r="AK10" i="5"/>
  <c r="AK10" i="16"/>
  <c r="AJ10" i="5"/>
  <c r="AJ10" i="16"/>
  <c r="AI10" i="5"/>
  <c r="AI10" i="16"/>
  <c r="AH10" i="5"/>
  <c r="AH10" i="16"/>
  <c r="AG10" i="5"/>
  <c r="AG10" i="16"/>
  <c r="AF10" i="5"/>
  <c r="AF10" i="16"/>
  <c r="AE10" i="5"/>
  <c r="AE10" i="16"/>
  <c r="AD10" i="5"/>
  <c r="AD10" i="16"/>
  <c r="AC10" i="16"/>
  <c r="AB10" i="5"/>
  <c r="AB10" i="16"/>
  <c r="AA10" i="5"/>
  <c r="AA10" i="16"/>
  <c r="Z10" i="5"/>
  <c r="Z10" i="16"/>
  <c r="Y10" i="5"/>
  <c r="Y10" i="16"/>
  <c r="X10" i="5"/>
  <c r="X10" i="16"/>
  <c r="W10" i="5"/>
  <c r="W10" i="16"/>
  <c r="V10" i="5"/>
  <c r="V10" i="16"/>
  <c r="U10" i="5"/>
  <c r="U10" i="16"/>
  <c r="T10" i="5"/>
  <c r="T10" i="16"/>
  <c r="S10" i="5"/>
  <c r="S10" i="16"/>
  <c r="R10" i="5"/>
  <c r="R10" i="16"/>
  <c r="Q10" i="5"/>
  <c r="Q10" i="16"/>
  <c r="P10" i="16"/>
  <c r="O10" i="5"/>
  <c r="O10" i="16"/>
  <c r="N10" i="5"/>
  <c r="N10" i="16"/>
  <c r="M10" i="5"/>
  <c r="M10" i="16"/>
  <c r="L10" i="5"/>
  <c r="L10" i="16"/>
  <c r="K10" i="5"/>
  <c r="K10" i="16"/>
  <c r="J10" i="5"/>
  <c r="J10" i="16"/>
  <c r="I10" i="5"/>
  <c r="I10" i="16"/>
  <c r="H10" i="5"/>
  <c r="H10" i="16"/>
  <c r="G10" i="5"/>
  <c r="G10" i="16"/>
  <c r="F10" i="5"/>
  <c r="F10" i="16"/>
  <c r="E10" i="5"/>
  <c r="E10" i="16"/>
  <c r="D10" i="5"/>
  <c r="D10" i="16"/>
  <c r="CO9" i="5"/>
  <c r="CO9" i="16"/>
  <c r="CN9" i="5"/>
  <c r="CN9" i="16"/>
  <c r="CM9" i="5"/>
  <c r="CM9" i="16"/>
  <c r="CL9" i="5"/>
  <c r="CL9" i="16"/>
  <c r="CK9" i="5"/>
  <c r="CK9" i="16"/>
  <c r="CJ9" i="5"/>
  <c r="CJ9" i="16"/>
  <c r="CI9" i="5"/>
  <c r="CI9" i="16"/>
  <c r="CH9" i="5"/>
  <c r="CH9" i="16"/>
  <c r="CG9" i="5"/>
  <c r="CG9" i="16"/>
  <c r="CF9" i="5"/>
  <c r="CF9" i="16"/>
  <c r="CE9" i="5"/>
  <c r="CE9" i="16"/>
  <c r="CD9" i="5"/>
  <c r="CD9" i="16"/>
  <c r="CC9" i="16"/>
  <c r="CB9" i="5"/>
  <c r="CB9" i="16"/>
  <c r="CA9" i="5"/>
  <c r="CA9" i="16"/>
  <c r="BZ9" i="5"/>
  <c r="BZ9" i="16"/>
  <c r="BY9" i="5"/>
  <c r="BY9" i="16"/>
  <c r="BX9" i="5"/>
  <c r="BX9" i="16"/>
  <c r="BW9" i="5"/>
  <c r="BW9" i="16"/>
  <c r="BV9" i="5"/>
  <c r="BV9" i="16"/>
  <c r="BU9" i="5"/>
  <c r="BU9" i="16"/>
  <c r="BT9" i="5"/>
  <c r="BT9" i="16"/>
  <c r="BS9" i="5"/>
  <c r="BS9" i="16"/>
  <c r="BR9" i="5"/>
  <c r="BR9" i="16"/>
  <c r="BQ9" i="5"/>
  <c r="BQ9" i="16"/>
  <c r="BP9" i="16"/>
  <c r="BO9" i="5"/>
  <c r="BO9" i="16"/>
  <c r="BN9" i="5"/>
  <c r="BN9" i="16"/>
  <c r="BM9" i="5"/>
  <c r="BM9" i="16"/>
  <c r="BL9" i="5"/>
  <c r="BL9" i="16"/>
  <c r="BK9" i="5"/>
  <c r="BK9" i="16"/>
  <c r="BJ9" i="5"/>
  <c r="BJ9" i="16"/>
  <c r="BI9" i="5"/>
  <c r="BI9" i="16"/>
  <c r="BH9" i="5"/>
  <c r="BH9" i="16"/>
  <c r="BG9" i="5"/>
  <c r="BG9" i="16"/>
  <c r="BF9" i="5"/>
  <c r="BF9" i="16"/>
  <c r="BE9" i="5"/>
  <c r="BE9" i="16"/>
  <c r="BD9" i="5"/>
  <c r="BD9" i="16"/>
  <c r="BC9" i="16"/>
  <c r="BB9" i="5"/>
  <c r="BB9" i="16"/>
  <c r="BA9" i="5"/>
  <c r="BA9" i="16"/>
  <c r="AZ9" i="5"/>
  <c r="AZ9" i="16"/>
  <c r="AY9" i="5"/>
  <c r="AY9" i="16"/>
  <c r="AX9" i="5"/>
  <c r="AX9" i="16"/>
  <c r="AW9" i="5"/>
  <c r="AW9" i="16"/>
  <c r="AV9" i="5"/>
  <c r="AV9" i="16"/>
  <c r="AU9" i="5"/>
  <c r="AU9" i="16"/>
  <c r="AT9" i="5"/>
  <c r="AT9" i="16"/>
  <c r="AS9" i="5"/>
  <c r="AS9" i="16"/>
  <c r="AR9" i="5"/>
  <c r="AR9" i="16"/>
  <c r="AQ9" i="5"/>
  <c r="AQ9" i="16"/>
  <c r="AP9" i="16"/>
  <c r="AO9" i="5"/>
  <c r="AO9" i="16"/>
  <c r="AN9" i="5"/>
  <c r="AN9" i="16"/>
  <c r="AM9" i="5"/>
  <c r="AM9" i="16"/>
  <c r="AL9" i="5"/>
  <c r="AL9" i="16"/>
  <c r="AK9" i="5"/>
  <c r="AK9" i="16"/>
  <c r="AJ9" i="5"/>
  <c r="AJ9" i="16"/>
  <c r="AI9" i="5"/>
  <c r="AI9" i="16"/>
  <c r="AH9" i="5"/>
  <c r="AH9" i="16"/>
  <c r="AG9" i="5"/>
  <c r="AG9" i="16"/>
  <c r="AF9" i="5"/>
  <c r="AF9" i="16"/>
  <c r="AE9" i="5"/>
  <c r="AE9" i="16"/>
  <c r="AD9" i="5"/>
  <c r="AD9" i="16"/>
  <c r="AC9" i="16"/>
  <c r="AB9" i="5"/>
  <c r="AB9" i="16"/>
  <c r="AA9" i="5"/>
  <c r="AA9" i="16"/>
  <c r="Z9" i="5"/>
  <c r="Z9" i="16"/>
  <c r="Y9" i="5"/>
  <c r="Y9" i="16"/>
  <c r="X9" i="5"/>
  <c r="X9" i="16"/>
  <c r="W9" i="5"/>
  <c r="W9" i="16"/>
  <c r="V9" i="5"/>
  <c r="V9" i="16"/>
  <c r="U9" i="5"/>
  <c r="U9" i="16"/>
  <c r="T9" i="5"/>
  <c r="T9" i="16"/>
  <c r="S9" i="5"/>
  <c r="S9" i="16"/>
  <c r="R9" i="5"/>
  <c r="R9" i="16"/>
  <c r="Q9" i="5"/>
  <c r="Q9" i="16"/>
  <c r="P9" i="16"/>
  <c r="O9" i="5"/>
  <c r="O9" i="16"/>
  <c r="N9" i="5"/>
  <c r="N9" i="16"/>
  <c r="M9" i="5"/>
  <c r="M9" i="16"/>
  <c r="L9" i="5"/>
  <c r="L9" i="16"/>
  <c r="K9" i="5"/>
  <c r="K9" i="16"/>
  <c r="J9" i="5"/>
  <c r="J9" i="16"/>
  <c r="I9" i="5"/>
  <c r="I9" i="16"/>
  <c r="H9" i="5"/>
  <c r="H9" i="16"/>
  <c r="G9" i="5"/>
  <c r="G9" i="16"/>
  <c r="F9" i="5"/>
  <c r="F9" i="16"/>
  <c r="E9" i="5"/>
  <c r="E9" i="16"/>
  <c r="D9" i="5"/>
  <c r="D9" i="16"/>
  <c r="CO8" i="5"/>
  <c r="CO8" i="16"/>
  <c r="CN8" i="5"/>
  <c r="CN8" i="16"/>
  <c r="CM8" i="5"/>
  <c r="CM8" i="16"/>
  <c r="CL8" i="5"/>
  <c r="CL8" i="16"/>
  <c r="CK8" i="5"/>
  <c r="CK8" i="16"/>
  <c r="CJ8" i="5"/>
  <c r="CJ8" i="16"/>
  <c r="CI8" i="5"/>
  <c r="CI8" i="16"/>
  <c r="CH8" i="5"/>
  <c r="CH8" i="16"/>
  <c r="CG8" i="5"/>
  <c r="CG8" i="16"/>
  <c r="CF8" i="5"/>
  <c r="CF8" i="16"/>
  <c r="CE8" i="5"/>
  <c r="CE8" i="16"/>
  <c r="CD8" i="5"/>
  <c r="CD8" i="16"/>
  <c r="CC8" i="16"/>
  <c r="CB8" i="5"/>
  <c r="CB8" i="16"/>
  <c r="CA8" i="5"/>
  <c r="CA8" i="16"/>
  <c r="BZ8" i="5"/>
  <c r="BZ8" i="16"/>
  <c r="BY8" i="5"/>
  <c r="BY8" i="16"/>
  <c r="BX8" i="5"/>
  <c r="BX8" i="16"/>
  <c r="BW8" i="5"/>
  <c r="BW8" i="16"/>
  <c r="BV8" i="5"/>
  <c r="BV8" i="16"/>
  <c r="BU8" i="5"/>
  <c r="BU8" i="16"/>
  <c r="BT8" i="5"/>
  <c r="BT8" i="16"/>
  <c r="BS8" i="5"/>
  <c r="BS8" i="16"/>
  <c r="BR8" i="5"/>
  <c r="BR8" i="16"/>
  <c r="BQ8" i="5"/>
  <c r="BQ8" i="16"/>
  <c r="BP8" i="16"/>
  <c r="BO8" i="5"/>
  <c r="BO8" i="16"/>
  <c r="BN8" i="5"/>
  <c r="BN8" i="16"/>
  <c r="BM8" i="5"/>
  <c r="BM8" i="16"/>
  <c r="BL8" i="5"/>
  <c r="BL8" i="16"/>
  <c r="BK8" i="5"/>
  <c r="BK8" i="16"/>
  <c r="BJ8" i="5"/>
  <c r="BJ8" i="16"/>
  <c r="BI8" i="5"/>
  <c r="BI8" i="16"/>
  <c r="BH8" i="5"/>
  <c r="BH8" i="16"/>
  <c r="BG8" i="5"/>
  <c r="BG8" i="16"/>
  <c r="BF8" i="5"/>
  <c r="BF8" i="16"/>
  <c r="BE8" i="5"/>
  <c r="BE8" i="16"/>
  <c r="BD8" i="5"/>
  <c r="BD8" i="16"/>
  <c r="BC8" i="16"/>
  <c r="BB8" i="5"/>
  <c r="BB8" i="16"/>
  <c r="BA8" i="5"/>
  <c r="BA8" i="16"/>
  <c r="AZ8" i="5"/>
  <c r="AZ8" i="16"/>
  <c r="AY8" i="5"/>
  <c r="AY8" i="16"/>
  <c r="AX8" i="5"/>
  <c r="AX8" i="16"/>
  <c r="AW8" i="5"/>
  <c r="AW8" i="16"/>
  <c r="AV8" i="5"/>
  <c r="AV8" i="16"/>
  <c r="AU8" i="5"/>
  <c r="AU8" i="16"/>
  <c r="AT8" i="5"/>
  <c r="AT8" i="16"/>
  <c r="AS8" i="5"/>
  <c r="AS8" i="16"/>
  <c r="AR8" i="5"/>
  <c r="AR8" i="16"/>
  <c r="AQ8" i="5"/>
  <c r="AQ8" i="16"/>
  <c r="AP8" i="16"/>
  <c r="AO8" i="5"/>
  <c r="AO8" i="16"/>
  <c r="AN8" i="5"/>
  <c r="AN8" i="16"/>
  <c r="AM8" i="5"/>
  <c r="AM8" i="16"/>
  <c r="AL8" i="5"/>
  <c r="AL8" i="16"/>
  <c r="AK8" i="5"/>
  <c r="AK8" i="16"/>
  <c r="AJ8" i="5"/>
  <c r="AJ8" i="16"/>
  <c r="AI8" i="5"/>
  <c r="AI8" i="16"/>
  <c r="AH8" i="5"/>
  <c r="AH8" i="16"/>
  <c r="AG8" i="5"/>
  <c r="AG8" i="16"/>
  <c r="AF8" i="5"/>
  <c r="AF8" i="16"/>
  <c r="AE8" i="5"/>
  <c r="AE8" i="16"/>
  <c r="AD8" i="5"/>
  <c r="AD8" i="16"/>
  <c r="AC8" i="16"/>
  <c r="AB8" i="5"/>
  <c r="AB8" i="16"/>
  <c r="AA8" i="5"/>
  <c r="AA8" i="16"/>
  <c r="Z8" i="5"/>
  <c r="Z8" i="16"/>
  <c r="Y8" i="5"/>
  <c r="Y8" i="16"/>
  <c r="X8" i="5"/>
  <c r="X8" i="16"/>
  <c r="W8" i="5"/>
  <c r="W8" i="16"/>
  <c r="V8" i="5"/>
  <c r="V8" i="16"/>
  <c r="U8" i="5"/>
  <c r="U8" i="16"/>
  <c r="T8" i="5"/>
  <c r="T8" i="16"/>
  <c r="S8" i="5"/>
  <c r="S8" i="16"/>
  <c r="R8" i="5"/>
  <c r="R8" i="16"/>
  <c r="Q8" i="5"/>
  <c r="Q8" i="16"/>
  <c r="P8" i="16"/>
  <c r="O8" i="5"/>
  <c r="O8" i="16"/>
  <c r="N8" i="5"/>
  <c r="N8" i="16"/>
  <c r="M8" i="5"/>
  <c r="M8" i="16"/>
  <c r="L8" i="5"/>
  <c r="L8" i="16"/>
  <c r="K8" i="5"/>
  <c r="K8" i="16"/>
  <c r="J8" i="5"/>
  <c r="J8" i="16"/>
  <c r="I8" i="5"/>
  <c r="I8" i="16"/>
  <c r="H8" i="5"/>
  <c r="H8" i="16"/>
  <c r="G8" i="5"/>
  <c r="G8" i="16"/>
  <c r="F8" i="5"/>
  <c r="F8" i="16"/>
  <c r="E8" i="5"/>
  <c r="E8" i="16"/>
  <c r="D8" i="5"/>
  <c r="D8" i="16"/>
  <c r="CO7" i="5"/>
  <c r="CO7" i="16"/>
  <c r="CN7" i="5"/>
  <c r="CN7" i="16"/>
  <c r="CM7" i="5"/>
  <c r="CM7" i="16"/>
  <c r="CL7" i="5"/>
  <c r="CL7" i="16"/>
  <c r="CK7" i="5"/>
  <c r="CK7" i="16"/>
  <c r="CJ7" i="5"/>
  <c r="CJ7" i="16"/>
  <c r="CI7" i="5"/>
  <c r="CI7" i="16"/>
  <c r="CH7" i="5"/>
  <c r="CH7" i="16"/>
  <c r="CG7" i="5"/>
  <c r="CG7" i="16"/>
  <c r="CF7" i="5"/>
  <c r="CF7" i="16"/>
  <c r="CE7" i="5"/>
  <c r="CE7" i="16"/>
  <c r="CD7" i="5"/>
  <c r="CD7" i="16"/>
  <c r="CC7" i="16"/>
  <c r="CB7" i="5"/>
  <c r="CB7" i="16"/>
  <c r="CA7" i="5"/>
  <c r="CA7" i="16"/>
  <c r="BZ7" i="5"/>
  <c r="BZ7" i="16"/>
  <c r="BY7" i="5"/>
  <c r="BY7" i="16"/>
  <c r="BX7" i="5"/>
  <c r="BX7" i="16"/>
  <c r="BW7" i="5"/>
  <c r="BW7" i="16"/>
  <c r="BV7" i="5"/>
  <c r="BV7" i="16"/>
  <c r="BU7" i="5"/>
  <c r="BU7" i="16"/>
  <c r="BT7" i="5"/>
  <c r="BT7" i="16"/>
  <c r="BS7" i="5"/>
  <c r="BS7" i="16"/>
  <c r="BR7" i="5"/>
  <c r="BR7" i="16"/>
  <c r="BQ7" i="5"/>
  <c r="BQ7" i="16"/>
  <c r="BP7" i="16"/>
  <c r="BO7" i="5"/>
  <c r="BO7" i="16"/>
  <c r="BN7" i="5"/>
  <c r="BN7" i="16"/>
  <c r="BM7" i="5"/>
  <c r="BM7" i="16"/>
  <c r="BL7" i="5"/>
  <c r="BL7" i="16"/>
  <c r="BK7" i="5"/>
  <c r="BK7" i="16"/>
  <c r="BJ7" i="5"/>
  <c r="BJ7" i="16"/>
  <c r="BI7" i="5"/>
  <c r="BI7" i="16"/>
  <c r="BH7" i="5"/>
  <c r="BH7" i="16"/>
  <c r="BG7" i="5"/>
  <c r="BG7" i="16"/>
  <c r="BF7" i="5"/>
  <c r="BF7" i="16"/>
  <c r="BE7" i="5"/>
  <c r="BE7" i="16"/>
  <c r="BD7" i="5"/>
  <c r="BD7" i="16"/>
  <c r="BC7" i="16"/>
  <c r="BB7" i="5"/>
  <c r="BB7" i="16"/>
  <c r="BA7" i="5"/>
  <c r="BA7" i="16"/>
  <c r="AZ7" i="5"/>
  <c r="AZ7" i="16"/>
  <c r="AY7" i="5"/>
  <c r="AY7" i="16"/>
  <c r="AX7" i="5"/>
  <c r="AX7" i="16"/>
  <c r="AW7" i="5"/>
  <c r="AW7" i="16"/>
  <c r="AV7" i="5"/>
  <c r="AV7" i="16"/>
  <c r="AU7" i="5"/>
  <c r="AU7" i="16"/>
  <c r="AT7" i="5"/>
  <c r="AT7" i="16"/>
  <c r="AS7" i="5"/>
  <c r="AS7" i="16"/>
  <c r="AR7" i="5"/>
  <c r="AR7" i="16"/>
  <c r="AQ7" i="5"/>
  <c r="AQ7" i="16"/>
  <c r="AP7" i="16"/>
  <c r="AO7" i="5"/>
  <c r="AO7" i="16"/>
  <c r="AN7" i="5"/>
  <c r="AN7" i="16"/>
  <c r="AM7" i="5"/>
  <c r="AM7" i="16"/>
  <c r="AL7" i="5"/>
  <c r="AL7" i="16"/>
  <c r="AK7" i="5"/>
  <c r="AK7" i="16"/>
  <c r="AJ7" i="5"/>
  <c r="AJ7" i="16"/>
  <c r="AI7" i="5"/>
  <c r="AI7" i="16"/>
  <c r="AH7" i="5"/>
  <c r="AH7" i="16"/>
  <c r="AG7" i="5"/>
  <c r="AG7" i="16"/>
  <c r="AF7" i="5"/>
  <c r="AF7" i="16"/>
  <c r="AE7" i="5"/>
  <c r="AE7" i="16"/>
  <c r="AD7" i="5"/>
  <c r="AD7" i="16"/>
  <c r="AC7" i="5"/>
  <c r="AC7" i="16"/>
  <c r="AB7" i="5"/>
  <c r="AB7" i="16"/>
  <c r="AA7" i="5"/>
  <c r="AA7" i="16"/>
  <c r="Z7" i="5"/>
  <c r="Z7" i="16"/>
  <c r="Y7" i="5"/>
  <c r="Y7" i="16"/>
  <c r="X7" i="5"/>
  <c r="X7" i="16"/>
  <c r="W7" i="5"/>
  <c r="W7" i="16"/>
  <c r="V7" i="5"/>
  <c r="V7" i="16"/>
  <c r="U7" i="5"/>
  <c r="U7" i="16"/>
  <c r="T7" i="5"/>
  <c r="T7" i="16"/>
  <c r="S7" i="5"/>
  <c r="S7" i="16"/>
  <c r="R7" i="5"/>
  <c r="R7" i="16"/>
  <c r="Q7" i="5"/>
  <c r="Q7" i="16"/>
  <c r="P7" i="16"/>
  <c r="O7" i="5"/>
  <c r="O7" i="16"/>
  <c r="N7" i="5"/>
  <c r="N7" i="16"/>
  <c r="M7" i="5"/>
  <c r="M7" i="16"/>
  <c r="L7" i="5"/>
  <c r="L7" i="16"/>
  <c r="K7" i="5"/>
  <c r="K7" i="16"/>
  <c r="J7" i="5"/>
  <c r="J7" i="16"/>
  <c r="I7" i="5"/>
  <c r="I7" i="16"/>
  <c r="H7" i="5"/>
  <c r="H7" i="16"/>
  <c r="G7" i="5"/>
  <c r="G7" i="16"/>
  <c r="F7" i="5"/>
  <c r="F7" i="16"/>
  <c r="E7" i="5"/>
  <c r="E7" i="16"/>
  <c r="D7" i="5"/>
  <c r="D7" i="16"/>
  <c r="CO6" i="5"/>
  <c r="CO6" i="16"/>
  <c r="CN6" i="5"/>
  <c r="CN6" i="16"/>
  <c r="CM6" i="5"/>
  <c r="CM6" i="16"/>
  <c r="CL6" i="5"/>
  <c r="CL6" i="16"/>
  <c r="CK6" i="5"/>
  <c r="CK6" i="16"/>
  <c r="CJ6" i="5"/>
  <c r="CJ6" i="16"/>
  <c r="CI6" i="5"/>
  <c r="CI6" i="16"/>
  <c r="CH6" i="5"/>
  <c r="CH6" i="16"/>
  <c r="CG6" i="5"/>
  <c r="CG6" i="16"/>
  <c r="CF6" i="5"/>
  <c r="CF6" i="16"/>
  <c r="CE6" i="5"/>
  <c r="CE6" i="16"/>
  <c r="CD6" i="5"/>
  <c r="CD6" i="16"/>
  <c r="CC6" i="16"/>
  <c r="CB6" i="5"/>
  <c r="CB6" i="16"/>
  <c r="CA6" i="5"/>
  <c r="CA6" i="16"/>
  <c r="BZ6" i="5"/>
  <c r="BZ6" i="16"/>
  <c r="BY6" i="5"/>
  <c r="BY6" i="16"/>
  <c r="BX6" i="5"/>
  <c r="BX6" i="16"/>
  <c r="BW6" i="5"/>
  <c r="BW6" i="16"/>
  <c r="BV6" i="5"/>
  <c r="BV6" i="16"/>
  <c r="BU6" i="5"/>
  <c r="BU6" i="16"/>
  <c r="BT6" i="5"/>
  <c r="BT6" i="16"/>
  <c r="BS6" i="5"/>
  <c r="BS6" i="16"/>
  <c r="BR6" i="5"/>
  <c r="BR6" i="16"/>
  <c r="BQ6" i="5"/>
  <c r="BQ6" i="16"/>
  <c r="BP6" i="16"/>
  <c r="BO6" i="5"/>
  <c r="BO6" i="16"/>
  <c r="BN6" i="5"/>
  <c r="BN6" i="16"/>
  <c r="BM6" i="5"/>
  <c r="BM6" i="16"/>
  <c r="BL6" i="5"/>
  <c r="BL6" i="16"/>
  <c r="BK6" i="5"/>
  <c r="BK6" i="16"/>
  <c r="BJ6" i="5"/>
  <c r="BJ6" i="16"/>
  <c r="BI6" i="5"/>
  <c r="BI6" i="16"/>
  <c r="BH6" i="5"/>
  <c r="BH6" i="16"/>
  <c r="BG6" i="5"/>
  <c r="BG6" i="16"/>
  <c r="BF6" i="5"/>
  <c r="BF6" i="16"/>
  <c r="BE6" i="5"/>
  <c r="BE6" i="16"/>
  <c r="BD6" i="5"/>
  <c r="BD6" i="16"/>
  <c r="BC6" i="16"/>
  <c r="BB6" i="5"/>
  <c r="BB6" i="16"/>
  <c r="BA6" i="5"/>
  <c r="BA6" i="16"/>
  <c r="AZ6" i="5"/>
  <c r="AZ6" i="16"/>
  <c r="AY6" i="5"/>
  <c r="AY6" i="16"/>
  <c r="AX6" i="5"/>
  <c r="AX6" i="16"/>
  <c r="AW6" i="5"/>
  <c r="AW6" i="16"/>
  <c r="AV6" i="5"/>
  <c r="AV6" i="16"/>
  <c r="AU6" i="5"/>
  <c r="AU6" i="16"/>
  <c r="AT6" i="5"/>
  <c r="AT6" i="16"/>
  <c r="AS6" i="5"/>
  <c r="AS6" i="16"/>
  <c r="AR6" i="5"/>
  <c r="AR6" i="16"/>
  <c r="AQ6" i="5"/>
  <c r="AQ6" i="16"/>
  <c r="AP6" i="16"/>
  <c r="AO6" i="5"/>
  <c r="AO6" i="16"/>
  <c r="AN6" i="5"/>
  <c r="AN6" i="16"/>
  <c r="AM6" i="5"/>
  <c r="AM6" i="16"/>
  <c r="AL6" i="5"/>
  <c r="AL6" i="16"/>
  <c r="AK6" i="5"/>
  <c r="AK6" i="16"/>
  <c r="AJ6" i="5"/>
  <c r="AJ6" i="16"/>
  <c r="AI6" i="5"/>
  <c r="AI6" i="16"/>
  <c r="AH6" i="5"/>
  <c r="AH6" i="16"/>
  <c r="AG6" i="5"/>
  <c r="AG6" i="16"/>
  <c r="AF6" i="5"/>
  <c r="AF6" i="16"/>
  <c r="AE6" i="5"/>
  <c r="AE6" i="16"/>
  <c r="AD6" i="5"/>
  <c r="AD6" i="16"/>
  <c r="AC6" i="5"/>
  <c r="AC6" i="16"/>
  <c r="AB6" i="5"/>
  <c r="AB6" i="16"/>
  <c r="AA6" i="5"/>
  <c r="AA6" i="16"/>
  <c r="Z6" i="5"/>
  <c r="Z6" i="16"/>
  <c r="Y6" i="5"/>
  <c r="Y6" i="16"/>
  <c r="X6" i="5"/>
  <c r="X6" i="16"/>
  <c r="W6" i="5"/>
  <c r="W6" i="16"/>
  <c r="V6" i="5"/>
  <c r="V6" i="16"/>
  <c r="U6" i="5"/>
  <c r="U6" i="16"/>
  <c r="T6" i="5"/>
  <c r="T6" i="16"/>
  <c r="S6" i="5"/>
  <c r="S6" i="16"/>
  <c r="R6" i="5"/>
  <c r="R6" i="16"/>
  <c r="Q6" i="5"/>
  <c r="Q6" i="16"/>
  <c r="P6" i="16"/>
  <c r="O6" i="5"/>
  <c r="O6" i="16"/>
  <c r="N6" i="5"/>
  <c r="N6" i="16"/>
  <c r="M6" i="5"/>
  <c r="M6" i="16"/>
  <c r="L6" i="5"/>
  <c r="L6" i="16"/>
  <c r="K6" i="5"/>
  <c r="K6" i="16"/>
  <c r="J6" i="5"/>
  <c r="J6" i="16"/>
  <c r="I6" i="5"/>
  <c r="I6" i="16"/>
  <c r="H6" i="5"/>
  <c r="H6" i="16"/>
  <c r="G6" i="5"/>
  <c r="G6" i="16"/>
  <c r="F6" i="5"/>
  <c r="F6" i="16"/>
  <c r="E6" i="5"/>
  <c r="E6" i="16"/>
  <c r="D6" i="5"/>
  <c r="D6" i="16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4"/>
  <c r="BO19" i="15"/>
  <c r="BN19" i="4"/>
  <c r="BN19" i="15"/>
  <c r="BM19" i="4"/>
  <c r="BM19" i="15"/>
  <c r="BL19" i="4"/>
  <c r="BL19" i="15"/>
  <c r="BK19" i="4"/>
  <c r="BK19" i="15"/>
  <c r="BJ19" i="4"/>
  <c r="BJ19" i="15"/>
  <c r="BI19" i="4"/>
  <c r="BI19" i="15"/>
  <c r="BH19" i="4"/>
  <c r="BH19" i="15"/>
  <c r="BG19" i="4"/>
  <c r="BG19" i="15"/>
  <c r="BF19" i="4"/>
  <c r="BF19" i="15"/>
  <c r="BE19" i="4"/>
  <c r="BE19" i="15"/>
  <c r="BD19" i="4"/>
  <c r="BD19" i="15"/>
  <c r="BC19" i="15"/>
  <c r="BB19" i="4"/>
  <c r="BB19" i="15"/>
  <c r="BA19" i="4"/>
  <c r="BA19" i="15"/>
  <c r="AZ19" i="4"/>
  <c r="AZ19" i="15"/>
  <c r="AY19" i="4"/>
  <c r="AY19" i="15"/>
  <c r="AX19" i="4"/>
  <c r="AX19" i="15"/>
  <c r="AW19" i="4"/>
  <c r="AW19" i="15"/>
  <c r="AV19" i="4"/>
  <c r="AV19" i="15"/>
  <c r="AU19" i="4"/>
  <c r="AU19" i="15"/>
  <c r="AT19" i="4"/>
  <c r="AT19" i="15"/>
  <c r="AS19" i="4"/>
  <c r="AS19" i="15"/>
  <c r="AR19" i="4"/>
  <c r="AR19" i="15"/>
  <c r="AQ19" i="4"/>
  <c r="AQ19" i="15"/>
  <c r="AP19" i="15"/>
  <c r="AO19" i="4"/>
  <c r="AO19" i="15"/>
  <c r="AN19" i="4"/>
  <c r="AN19" i="15"/>
  <c r="AM19" i="4"/>
  <c r="AM19" i="15"/>
  <c r="AL19" i="4"/>
  <c r="AL19" i="15"/>
  <c r="AK19" i="4"/>
  <c r="AK19" i="15"/>
  <c r="AJ19" i="4"/>
  <c r="AJ19" i="15"/>
  <c r="AI19" i="4"/>
  <c r="AI19" i="15"/>
  <c r="AH19" i="4"/>
  <c r="AH19" i="15"/>
  <c r="AG19" i="4"/>
  <c r="AG19" i="15"/>
  <c r="AF19" i="4"/>
  <c r="AF19" i="15"/>
  <c r="AE19" i="4"/>
  <c r="AE19" i="15"/>
  <c r="AD19" i="4"/>
  <c r="AD19" i="15"/>
  <c r="AC19" i="15"/>
  <c r="AB19" i="4"/>
  <c r="AB19" i="15"/>
  <c r="AA19" i="4"/>
  <c r="AA19" i="15"/>
  <c r="Z19" i="4"/>
  <c r="Z19" i="15"/>
  <c r="Y19" i="4"/>
  <c r="Y19" i="15"/>
  <c r="X19" i="4"/>
  <c r="X19" i="15"/>
  <c r="W19" i="4"/>
  <c r="W19" i="15"/>
  <c r="V19" i="4"/>
  <c r="V19" i="15"/>
  <c r="U19" i="4"/>
  <c r="U19" i="15"/>
  <c r="T19" i="4"/>
  <c r="T19" i="15"/>
  <c r="S19" i="4"/>
  <c r="S19" i="15"/>
  <c r="R19" i="4"/>
  <c r="R19" i="15"/>
  <c r="Q19" i="4"/>
  <c r="Q19" i="15"/>
  <c r="P19" i="15"/>
  <c r="O19" i="4"/>
  <c r="O19" i="15"/>
  <c r="N19" i="4"/>
  <c r="N19" i="15"/>
  <c r="M19" i="4"/>
  <c r="M19" i="15"/>
  <c r="L19" i="4"/>
  <c r="L19" i="15"/>
  <c r="K19" i="4"/>
  <c r="K19" i="15"/>
  <c r="J19" i="4"/>
  <c r="J19" i="15"/>
  <c r="I19" i="4"/>
  <c r="I19" i="15"/>
  <c r="H19" i="4"/>
  <c r="H19" i="15"/>
  <c r="G19" i="4"/>
  <c r="G19" i="15"/>
  <c r="F19" i="4"/>
  <c r="F19" i="15"/>
  <c r="E19" i="4"/>
  <c r="E19" i="15"/>
  <c r="D19" i="4"/>
  <c r="D19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4"/>
  <c r="BO18" i="15"/>
  <c r="BN18" i="4"/>
  <c r="BN18" i="15"/>
  <c r="BM18" i="4"/>
  <c r="BM18" i="15"/>
  <c r="BL18" i="4"/>
  <c r="BL18" i="15"/>
  <c r="BK18" i="4"/>
  <c r="BK18" i="15"/>
  <c r="BJ18" i="4"/>
  <c r="BJ18" i="15"/>
  <c r="BI18" i="4"/>
  <c r="BI18" i="15"/>
  <c r="BH18" i="4"/>
  <c r="BH18" i="15"/>
  <c r="BG18" i="4"/>
  <c r="BG18" i="15"/>
  <c r="BF18" i="4"/>
  <c r="BF18" i="15"/>
  <c r="BE18" i="4"/>
  <c r="BE18" i="15"/>
  <c r="BD18" i="4"/>
  <c r="BD18" i="15"/>
  <c r="BC18" i="15"/>
  <c r="BB18" i="4"/>
  <c r="BB18" i="15"/>
  <c r="BA18" i="4"/>
  <c r="BA18" i="15"/>
  <c r="AZ18" i="4"/>
  <c r="AZ18" i="15"/>
  <c r="AY18" i="4"/>
  <c r="AY18" i="15"/>
  <c r="AX18" i="4"/>
  <c r="AX18" i="15"/>
  <c r="AW18" i="4"/>
  <c r="AW18" i="15"/>
  <c r="AV18" i="4"/>
  <c r="AV18" i="15"/>
  <c r="AU18" i="4"/>
  <c r="AU18" i="15"/>
  <c r="AT18" i="4"/>
  <c r="AT18" i="15"/>
  <c r="AS18" i="4"/>
  <c r="AS18" i="15"/>
  <c r="AR18" i="4"/>
  <c r="AR18" i="15"/>
  <c r="AQ18" i="4"/>
  <c r="AQ18" i="15"/>
  <c r="AP18" i="15"/>
  <c r="AO18" i="4"/>
  <c r="AO18" i="15"/>
  <c r="AN18" i="4"/>
  <c r="AN18" i="15"/>
  <c r="AM18" i="4"/>
  <c r="AM18" i="15"/>
  <c r="AL18" i="4"/>
  <c r="AL18" i="15"/>
  <c r="AK18" i="4"/>
  <c r="AK18" i="15"/>
  <c r="AJ18" i="4"/>
  <c r="AJ18" i="15"/>
  <c r="AI18" i="4"/>
  <c r="AI18" i="15"/>
  <c r="AH18" i="4"/>
  <c r="AH18" i="15"/>
  <c r="AG18" i="4"/>
  <c r="AG18" i="15"/>
  <c r="AF18" i="4"/>
  <c r="AF18" i="15"/>
  <c r="AE18" i="4"/>
  <c r="AE18" i="15"/>
  <c r="AD18" i="4"/>
  <c r="AD18" i="15"/>
  <c r="AC18" i="15"/>
  <c r="AB18" i="4"/>
  <c r="AB18" i="15"/>
  <c r="AA18" i="4"/>
  <c r="AA18" i="15"/>
  <c r="Z18" i="4"/>
  <c r="Z18" i="15"/>
  <c r="Y18" i="4"/>
  <c r="Y18" i="15"/>
  <c r="X18" i="4"/>
  <c r="X18" i="15"/>
  <c r="W18" i="4"/>
  <c r="W18" i="15"/>
  <c r="V18" i="4"/>
  <c r="V18" i="15"/>
  <c r="U18" i="4"/>
  <c r="U18" i="15"/>
  <c r="T18" i="4"/>
  <c r="T18" i="15"/>
  <c r="S18" i="4"/>
  <c r="S18" i="15"/>
  <c r="R18" i="4"/>
  <c r="R18" i="15"/>
  <c r="Q18" i="4"/>
  <c r="Q18" i="15"/>
  <c r="P18" i="15"/>
  <c r="O18" i="4"/>
  <c r="O18" i="15"/>
  <c r="N18" i="4"/>
  <c r="N18" i="15"/>
  <c r="M18" i="4"/>
  <c r="M18" i="15"/>
  <c r="L18" i="4"/>
  <c r="L18" i="15"/>
  <c r="K18" i="4"/>
  <c r="K18" i="15"/>
  <c r="J18" i="4"/>
  <c r="J18" i="15"/>
  <c r="I18" i="4"/>
  <c r="I18" i="15"/>
  <c r="H18" i="4"/>
  <c r="H18" i="15"/>
  <c r="G18" i="4"/>
  <c r="G18" i="15"/>
  <c r="F18" i="4"/>
  <c r="F18" i="15"/>
  <c r="E18" i="4"/>
  <c r="E18" i="15"/>
  <c r="D18" i="4"/>
  <c r="D18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4"/>
  <c r="BO17" i="15"/>
  <c r="BN17" i="4"/>
  <c r="BN17" i="15"/>
  <c r="BM17" i="4"/>
  <c r="BM17" i="15"/>
  <c r="BL17" i="4"/>
  <c r="BL17" i="15"/>
  <c r="BK17" i="4"/>
  <c r="BK17" i="15"/>
  <c r="BJ17" i="4"/>
  <c r="BJ17" i="15"/>
  <c r="BI17" i="4"/>
  <c r="BI17" i="15"/>
  <c r="BH17" i="4"/>
  <c r="BH17" i="15"/>
  <c r="BG17" i="4"/>
  <c r="BG17" i="15"/>
  <c r="BF17" i="4"/>
  <c r="BF17" i="15"/>
  <c r="BE17" i="4"/>
  <c r="BE17" i="15"/>
  <c r="BD17" i="4"/>
  <c r="BD17" i="15"/>
  <c r="BC17" i="15"/>
  <c r="BB17" i="4"/>
  <c r="BB17" i="15"/>
  <c r="BA17" i="4"/>
  <c r="BA17" i="15"/>
  <c r="AZ17" i="4"/>
  <c r="AZ17" i="15"/>
  <c r="AY17" i="4"/>
  <c r="AY17" i="15"/>
  <c r="AX17" i="4"/>
  <c r="AX17" i="15"/>
  <c r="AW17" i="4"/>
  <c r="AW17" i="15"/>
  <c r="AV17" i="4"/>
  <c r="AV17" i="15"/>
  <c r="AU17" i="4"/>
  <c r="AU17" i="15"/>
  <c r="AT17" i="4"/>
  <c r="AT17" i="15"/>
  <c r="AS17" i="4"/>
  <c r="AS17" i="15"/>
  <c r="AR17" i="4"/>
  <c r="AR17" i="15"/>
  <c r="AQ17" i="4"/>
  <c r="AQ17" i="15"/>
  <c r="AP17" i="15"/>
  <c r="AO17" i="4"/>
  <c r="AO17" i="15"/>
  <c r="AN17" i="4"/>
  <c r="AN17" i="15"/>
  <c r="AM17" i="4"/>
  <c r="AM17" i="15"/>
  <c r="AL17" i="4"/>
  <c r="AL17" i="15"/>
  <c r="AK17" i="4"/>
  <c r="AK17" i="15"/>
  <c r="AJ17" i="4"/>
  <c r="AJ17" i="15"/>
  <c r="AI17" i="4"/>
  <c r="AI17" i="15"/>
  <c r="AH17" i="4"/>
  <c r="AH17" i="15"/>
  <c r="AG17" i="4"/>
  <c r="AG17" i="15"/>
  <c r="AF17" i="4"/>
  <c r="AF17" i="15"/>
  <c r="AE17" i="4"/>
  <c r="AE17" i="15"/>
  <c r="AD17" i="4"/>
  <c r="AD17" i="15"/>
  <c r="AC17" i="15"/>
  <c r="AB17" i="4"/>
  <c r="AB17" i="15"/>
  <c r="AA17" i="4"/>
  <c r="AA17" i="15"/>
  <c r="Z17" i="4"/>
  <c r="Z17" i="15"/>
  <c r="Y17" i="4"/>
  <c r="Y17" i="15"/>
  <c r="X17" i="4"/>
  <c r="X17" i="15"/>
  <c r="W17" i="4"/>
  <c r="W17" i="15"/>
  <c r="V17" i="4"/>
  <c r="V17" i="15"/>
  <c r="U17" i="4"/>
  <c r="U17" i="15"/>
  <c r="T17" i="4"/>
  <c r="T17" i="15"/>
  <c r="S17" i="4"/>
  <c r="S17" i="15"/>
  <c r="R17" i="4"/>
  <c r="R17" i="15"/>
  <c r="Q17" i="4"/>
  <c r="Q17" i="15"/>
  <c r="P17" i="15"/>
  <c r="O17" i="4"/>
  <c r="O17" i="15"/>
  <c r="N17" i="4"/>
  <c r="N17" i="15"/>
  <c r="M17" i="4"/>
  <c r="M17" i="15"/>
  <c r="L17" i="4"/>
  <c r="L17" i="15"/>
  <c r="K17" i="4"/>
  <c r="K17" i="15"/>
  <c r="J17" i="4"/>
  <c r="J17" i="15"/>
  <c r="I17" i="4"/>
  <c r="I17" i="15"/>
  <c r="H17" i="4"/>
  <c r="H17" i="15"/>
  <c r="G17" i="4"/>
  <c r="G17" i="15"/>
  <c r="F17" i="4"/>
  <c r="F17" i="15"/>
  <c r="E17" i="4"/>
  <c r="E17" i="15"/>
  <c r="D17" i="4"/>
  <c r="D17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4"/>
  <c r="BO16" i="15"/>
  <c r="BN16" i="4"/>
  <c r="BN16" i="15"/>
  <c r="BM16" i="4"/>
  <c r="BM16" i="15"/>
  <c r="BL16" i="4"/>
  <c r="BL16" i="15"/>
  <c r="BK16" i="4"/>
  <c r="BK16" i="15"/>
  <c r="BJ16" i="4"/>
  <c r="BJ16" i="15"/>
  <c r="BI16" i="4"/>
  <c r="BI16" i="15"/>
  <c r="BH16" i="4"/>
  <c r="BH16" i="15"/>
  <c r="BG16" i="4"/>
  <c r="BG16" i="15"/>
  <c r="BF16" i="4"/>
  <c r="BF16" i="15"/>
  <c r="BE16" i="4"/>
  <c r="BE16" i="15"/>
  <c r="BD16" i="4"/>
  <c r="BD16" i="15"/>
  <c r="BC16" i="15"/>
  <c r="BB16" i="4"/>
  <c r="BB16" i="15"/>
  <c r="BA16" i="4"/>
  <c r="BA16" i="15"/>
  <c r="AZ16" i="4"/>
  <c r="AZ16" i="15"/>
  <c r="AY16" i="4"/>
  <c r="AY16" i="15"/>
  <c r="AX16" i="4"/>
  <c r="AX16" i="15"/>
  <c r="AW16" i="4"/>
  <c r="AW16" i="15"/>
  <c r="AV16" i="4"/>
  <c r="AV16" i="15"/>
  <c r="AU16" i="4"/>
  <c r="AU16" i="15"/>
  <c r="AT16" i="4"/>
  <c r="AT16" i="15"/>
  <c r="AS16" i="4"/>
  <c r="AS16" i="15"/>
  <c r="AR16" i="4"/>
  <c r="AR16" i="15"/>
  <c r="AQ16" i="4"/>
  <c r="AQ16" i="15"/>
  <c r="AP16" i="15"/>
  <c r="AO16" i="4"/>
  <c r="AO16" i="15"/>
  <c r="AN16" i="4"/>
  <c r="AN16" i="15"/>
  <c r="AM16" i="4"/>
  <c r="AM16" i="15"/>
  <c r="AL16" i="4"/>
  <c r="AL16" i="15"/>
  <c r="AK16" i="4"/>
  <c r="AK16" i="15"/>
  <c r="AJ16" i="4"/>
  <c r="AJ16" i="15"/>
  <c r="AI16" i="4"/>
  <c r="AI16" i="15"/>
  <c r="AH16" i="4"/>
  <c r="AH16" i="15"/>
  <c r="AG16" i="4"/>
  <c r="AG16" i="15"/>
  <c r="AF16" i="4"/>
  <c r="AF16" i="15"/>
  <c r="AE16" i="4"/>
  <c r="AE16" i="15"/>
  <c r="AD16" i="4"/>
  <c r="AD16" i="15"/>
  <c r="AC16" i="15"/>
  <c r="AB16" i="4"/>
  <c r="AB16" i="15"/>
  <c r="AA16" i="4"/>
  <c r="AA16" i="15"/>
  <c r="Z16" i="4"/>
  <c r="Z16" i="15"/>
  <c r="Y16" i="4"/>
  <c r="Y16" i="15"/>
  <c r="X16" i="4"/>
  <c r="X16" i="15"/>
  <c r="W16" i="4"/>
  <c r="W16" i="15"/>
  <c r="V16" i="4"/>
  <c r="V16" i="15"/>
  <c r="U16" i="4"/>
  <c r="U16" i="15"/>
  <c r="T16" i="4"/>
  <c r="T16" i="15"/>
  <c r="S16" i="4"/>
  <c r="S16" i="15"/>
  <c r="R16" i="4"/>
  <c r="R16" i="15"/>
  <c r="Q16" i="4"/>
  <c r="Q16" i="15"/>
  <c r="P16" i="15"/>
  <c r="O16" i="4"/>
  <c r="O16" i="15"/>
  <c r="N16" i="4"/>
  <c r="N16" i="15"/>
  <c r="M16" i="4"/>
  <c r="M16" i="15"/>
  <c r="L16" i="4"/>
  <c r="L16" i="15"/>
  <c r="K16" i="4"/>
  <c r="K16" i="15"/>
  <c r="J16" i="4"/>
  <c r="J16" i="15"/>
  <c r="I16" i="4"/>
  <c r="I16" i="15"/>
  <c r="H16" i="4"/>
  <c r="H16" i="15"/>
  <c r="G16" i="4"/>
  <c r="G16" i="15"/>
  <c r="F16" i="4"/>
  <c r="F16" i="15"/>
  <c r="E16" i="4"/>
  <c r="E16" i="15"/>
  <c r="D16" i="4"/>
  <c r="D16" i="15"/>
  <c r="CO15" i="4"/>
  <c r="CO15" i="15"/>
  <c r="CN15" i="4"/>
  <c r="CN15" i="15"/>
  <c r="CM15" i="4"/>
  <c r="CM15" i="15"/>
  <c r="CL15" i="4"/>
  <c r="CL15" i="15"/>
  <c r="CK15" i="4"/>
  <c r="CK15" i="15"/>
  <c r="CJ15" i="4"/>
  <c r="CJ15" i="15"/>
  <c r="CI15" i="4"/>
  <c r="CI15" i="15"/>
  <c r="CH15" i="4"/>
  <c r="CH15" i="15"/>
  <c r="CG15" i="4"/>
  <c r="CG15" i="15"/>
  <c r="CF15" i="4"/>
  <c r="CF15" i="15"/>
  <c r="CE15" i="4"/>
  <c r="CE15" i="15"/>
  <c r="CD15" i="4"/>
  <c r="CD15" i="15"/>
  <c r="CC15" i="15"/>
  <c r="CB15" i="4"/>
  <c r="CB15" i="15"/>
  <c r="CA15" i="4"/>
  <c r="CA15" i="15"/>
  <c r="BZ15" i="4"/>
  <c r="BZ15" i="15"/>
  <c r="BY15" i="4"/>
  <c r="BY15" i="15"/>
  <c r="BX15" i="4"/>
  <c r="BX15" i="15"/>
  <c r="BW15" i="4"/>
  <c r="BW15" i="15"/>
  <c r="BV15" i="4"/>
  <c r="BV15" i="15"/>
  <c r="BU15" i="4"/>
  <c r="BU15" i="15"/>
  <c r="BT15" i="4"/>
  <c r="BT15" i="15"/>
  <c r="BS15" i="4"/>
  <c r="BS15" i="15"/>
  <c r="BR15" i="4"/>
  <c r="BR15" i="15"/>
  <c r="BQ15" i="4"/>
  <c r="BQ15" i="15"/>
  <c r="BP15" i="15"/>
  <c r="BO15" i="4"/>
  <c r="BO15" i="15"/>
  <c r="BN15" i="4"/>
  <c r="BN15" i="15"/>
  <c r="BM15" i="4"/>
  <c r="BM15" i="15"/>
  <c r="BL15" i="4"/>
  <c r="BL15" i="15"/>
  <c r="BK15" i="4"/>
  <c r="BK15" i="15"/>
  <c r="BJ15" i="4"/>
  <c r="BJ15" i="15"/>
  <c r="BI15" i="4"/>
  <c r="BI15" i="15"/>
  <c r="BH15" i="4"/>
  <c r="BH15" i="15"/>
  <c r="BG15" i="4"/>
  <c r="BG15" i="15"/>
  <c r="BF15" i="4"/>
  <c r="BF15" i="15"/>
  <c r="BE15" i="4"/>
  <c r="BE15" i="15"/>
  <c r="BD15" i="4"/>
  <c r="BD15" i="15"/>
  <c r="BC15" i="15"/>
  <c r="BB15" i="4"/>
  <c r="BB15" i="15"/>
  <c r="BA15" i="4"/>
  <c r="BA15" i="15"/>
  <c r="AZ15" i="4"/>
  <c r="AZ15" i="15"/>
  <c r="AY15" i="4"/>
  <c r="AY15" i="15"/>
  <c r="AX15" i="4"/>
  <c r="AX15" i="15"/>
  <c r="AW15" i="4"/>
  <c r="AW15" i="15"/>
  <c r="AV15" i="4"/>
  <c r="AV15" i="15"/>
  <c r="AU15" i="4"/>
  <c r="AU15" i="15"/>
  <c r="AT15" i="4"/>
  <c r="AT15" i="15"/>
  <c r="AS15" i="4"/>
  <c r="AS15" i="15"/>
  <c r="AR15" i="4"/>
  <c r="AR15" i="15"/>
  <c r="AQ15" i="4"/>
  <c r="AQ15" i="15"/>
  <c r="AP15" i="15"/>
  <c r="AO15" i="4"/>
  <c r="AO15" i="15"/>
  <c r="AN15" i="4"/>
  <c r="AN15" i="15"/>
  <c r="AM15" i="4"/>
  <c r="AM15" i="15"/>
  <c r="AL15" i="4"/>
  <c r="AL15" i="15"/>
  <c r="AK15" i="4"/>
  <c r="AK15" i="15"/>
  <c r="AJ15" i="4"/>
  <c r="AJ15" i="15"/>
  <c r="AI15" i="4"/>
  <c r="AI15" i="15"/>
  <c r="AH15" i="4"/>
  <c r="AH15" i="15"/>
  <c r="AG15" i="4"/>
  <c r="AG15" i="15"/>
  <c r="AF15" i="4"/>
  <c r="AF15" i="15"/>
  <c r="AE15" i="4"/>
  <c r="AE15" i="15"/>
  <c r="AD15" i="4"/>
  <c r="AD15" i="15"/>
  <c r="AC15" i="15"/>
  <c r="AB15" i="4"/>
  <c r="AB15" i="15"/>
  <c r="AA15" i="4"/>
  <c r="AA15" i="15"/>
  <c r="Z15" i="4"/>
  <c r="Z15" i="15"/>
  <c r="Y15" i="4"/>
  <c r="Y15" i="15"/>
  <c r="X15" i="4"/>
  <c r="X15" i="15"/>
  <c r="W15" i="4"/>
  <c r="W15" i="15"/>
  <c r="V15" i="4"/>
  <c r="V15" i="15"/>
  <c r="U15" i="4"/>
  <c r="U15" i="15"/>
  <c r="T15" i="4"/>
  <c r="T15" i="15"/>
  <c r="S15" i="4"/>
  <c r="S15" i="15"/>
  <c r="R15" i="4"/>
  <c r="R15" i="15"/>
  <c r="Q15" i="4"/>
  <c r="Q15" i="15"/>
  <c r="P15" i="15"/>
  <c r="O15" i="4"/>
  <c r="O15" i="15"/>
  <c r="N15" i="4"/>
  <c r="N15" i="15"/>
  <c r="M15" i="4"/>
  <c r="M15" i="15"/>
  <c r="L15" i="4"/>
  <c r="L15" i="15"/>
  <c r="K15" i="4"/>
  <c r="K15" i="15"/>
  <c r="J15" i="4"/>
  <c r="J15" i="15"/>
  <c r="I15" i="4"/>
  <c r="I15" i="15"/>
  <c r="H15" i="4"/>
  <c r="H15" i="15"/>
  <c r="G15" i="4"/>
  <c r="G15" i="15"/>
  <c r="F15" i="4"/>
  <c r="F15" i="15"/>
  <c r="E15" i="4"/>
  <c r="E15" i="15"/>
  <c r="D15" i="4"/>
  <c r="D15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4"/>
  <c r="BO14" i="15"/>
  <c r="BN14" i="4"/>
  <c r="BN14" i="15"/>
  <c r="BM14" i="4"/>
  <c r="BM14" i="15"/>
  <c r="BL14" i="4"/>
  <c r="BL14" i="15"/>
  <c r="BK14" i="4"/>
  <c r="BK14" i="15"/>
  <c r="BJ14" i="4"/>
  <c r="BJ14" i="15"/>
  <c r="BI14" i="4"/>
  <c r="BI14" i="15"/>
  <c r="BH14" i="4"/>
  <c r="BH14" i="15"/>
  <c r="BG14" i="4"/>
  <c r="BG14" i="15"/>
  <c r="BF14" i="4"/>
  <c r="BF14" i="15"/>
  <c r="BE14" i="4"/>
  <c r="BE14" i="15"/>
  <c r="BD14" i="4"/>
  <c r="BD14" i="15"/>
  <c r="BC14" i="15"/>
  <c r="BB14" i="4"/>
  <c r="BB14" i="15"/>
  <c r="BA14" i="4"/>
  <c r="BA14" i="15"/>
  <c r="AZ14" i="4"/>
  <c r="AZ14" i="15"/>
  <c r="AY14" i="4"/>
  <c r="AY14" i="15"/>
  <c r="AX14" i="4"/>
  <c r="AX14" i="15"/>
  <c r="AW14" i="4"/>
  <c r="AW14" i="15"/>
  <c r="AV14" i="4"/>
  <c r="AV14" i="15"/>
  <c r="AU14" i="4"/>
  <c r="AU14" i="15"/>
  <c r="AT14" i="4"/>
  <c r="AT14" i="15"/>
  <c r="AS14" i="4"/>
  <c r="AS14" i="15"/>
  <c r="AR14" i="4"/>
  <c r="AR14" i="15"/>
  <c r="AQ14" i="4"/>
  <c r="AQ14" i="15"/>
  <c r="AP14" i="15"/>
  <c r="AO14" i="4"/>
  <c r="AO14" i="15"/>
  <c r="AN14" i="4"/>
  <c r="AN14" i="15"/>
  <c r="AM14" i="4"/>
  <c r="AM14" i="15"/>
  <c r="AL14" i="4"/>
  <c r="AL14" i="15"/>
  <c r="AK14" i="4"/>
  <c r="AK14" i="15"/>
  <c r="AJ14" i="4"/>
  <c r="AJ14" i="15"/>
  <c r="AI14" i="4"/>
  <c r="AI14" i="15"/>
  <c r="AH14" i="4"/>
  <c r="AH14" i="15"/>
  <c r="AG14" i="4"/>
  <c r="AG14" i="15"/>
  <c r="AF14" i="4"/>
  <c r="AF14" i="15"/>
  <c r="AE14" i="4"/>
  <c r="AE14" i="15"/>
  <c r="AD14" i="4"/>
  <c r="AD14" i="15"/>
  <c r="AC14" i="15"/>
  <c r="AB14" i="4"/>
  <c r="AB14" i="15"/>
  <c r="AA14" i="4"/>
  <c r="AA14" i="15"/>
  <c r="Z14" i="4"/>
  <c r="Z14" i="15"/>
  <c r="Y14" i="4"/>
  <c r="Y14" i="15"/>
  <c r="X14" i="4"/>
  <c r="X14" i="15"/>
  <c r="W14" i="4"/>
  <c r="W14" i="15"/>
  <c r="V14" i="4"/>
  <c r="V14" i="15"/>
  <c r="U14" i="4"/>
  <c r="U14" i="15"/>
  <c r="T14" i="4"/>
  <c r="T14" i="15"/>
  <c r="S14" i="4"/>
  <c r="S14" i="15"/>
  <c r="R14" i="4"/>
  <c r="R14" i="15"/>
  <c r="Q14" i="4"/>
  <c r="Q14" i="15"/>
  <c r="P14" i="15"/>
  <c r="O14" i="4"/>
  <c r="O14" i="15"/>
  <c r="N14" i="4"/>
  <c r="N14" i="15"/>
  <c r="M14" i="4"/>
  <c r="M14" i="15"/>
  <c r="L14" i="4"/>
  <c r="L14" i="15"/>
  <c r="K14" i="4"/>
  <c r="K14" i="15"/>
  <c r="J14" i="4"/>
  <c r="J14" i="15"/>
  <c r="I14" i="4"/>
  <c r="I14" i="15"/>
  <c r="H14" i="4"/>
  <c r="H14" i="15"/>
  <c r="G14" i="4"/>
  <c r="G14" i="15"/>
  <c r="F14" i="4"/>
  <c r="F14" i="15"/>
  <c r="E14" i="4"/>
  <c r="E14" i="15"/>
  <c r="D14" i="4"/>
  <c r="D14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4"/>
  <c r="BO12" i="15"/>
  <c r="BN12" i="4"/>
  <c r="BN12" i="15"/>
  <c r="BM12" i="4"/>
  <c r="BM12" i="15"/>
  <c r="BL12" i="4"/>
  <c r="BL12" i="15"/>
  <c r="BK12" i="4"/>
  <c r="BK12" i="15"/>
  <c r="BJ12" i="4"/>
  <c r="BJ12" i="15"/>
  <c r="BI12" i="4"/>
  <c r="BI12" i="15"/>
  <c r="BH12" i="4"/>
  <c r="BH12" i="15"/>
  <c r="BG12" i="4"/>
  <c r="BG12" i="15"/>
  <c r="BF12" i="4"/>
  <c r="BF12" i="15"/>
  <c r="BE12" i="4"/>
  <c r="BE12" i="15"/>
  <c r="BD12" i="4"/>
  <c r="BD12" i="15"/>
  <c r="BC12" i="15"/>
  <c r="BB12" i="4"/>
  <c r="BB12" i="15"/>
  <c r="BA12" i="4"/>
  <c r="BA12" i="15"/>
  <c r="AZ12" i="4"/>
  <c r="AZ12" i="15"/>
  <c r="AY12" i="4"/>
  <c r="AY12" i="15"/>
  <c r="AX12" i="4"/>
  <c r="AX12" i="15"/>
  <c r="AW12" i="4"/>
  <c r="AW12" i="15"/>
  <c r="AV12" i="4"/>
  <c r="AV12" i="15"/>
  <c r="AU12" i="4"/>
  <c r="AU12" i="15"/>
  <c r="AT12" i="4"/>
  <c r="AT12" i="15"/>
  <c r="AS12" i="4"/>
  <c r="AS12" i="15"/>
  <c r="AR12" i="4"/>
  <c r="AR12" i="15"/>
  <c r="AQ12" i="4"/>
  <c r="AQ12" i="15"/>
  <c r="AP12" i="15"/>
  <c r="AO12" i="4"/>
  <c r="AO12" i="15"/>
  <c r="AN12" i="4"/>
  <c r="AN12" i="15"/>
  <c r="AM12" i="4"/>
  <c r="AM12" i="15"/>
  <c r="AL12" i="4"/>
  <c r="AL12" i="15"/>
  <c r="AK12" i="4"/>
  <c r="AK12" i="15"/>
  <c r="AJ12" i="4"/>
  <c r="AJ12" i="15"/>
  <c r="AI12" i="4"/>
  <c r="AI12" i="15"/>
  <c r="AH12" i="4"/>
  <c r="AH12" i="15"/>
  <c r="AG12" i="4"/>
  <c r="AG12" i="15"/>
  <c r="AF12" i="4"/>
  <c r="AF12" i="15"/>
  <c r="AE12" i="4"/>
  <c r="AE12" i="15"/>
  <c r="AD12" i="4"/>
  <c r="AD12" i="15"/>
  <c r="AC12" i="15"/>
  <c r="AB12" i="4"/>
  <c r="AB12" i="15"/>
  <c r="AA12" i="4"/>
  <c r="AA12" i="15"/>
  <c r="Z12" i="4"/>
  <c r="Z12" i="15"/>
  <c r="Y12" i="4"/>
  <c r="Y12" i="15"/>
  <c r="X12" i="4"/>
  <c r="X12" i="15"/>
  <c r="W12" i="4"/>
  <c r="W12" i="15"/>
  <c r="V12" i="4"/>
  <c r="V12" i="15"/>
  <c r="U12" i="4"/>
  <c r="U12" i="15"/>
  <c r="T12" i="4"/>
  <c r="T12" i="15"/>
  <c r="S12" i="4"/>
  <c r="S12" i="15"/>
  <c r="R12" i="4"/>
  <c r="R12" i="15"/>
  <c r="Q12" i="4"/>
  <c r="Q12" i="15"/>
  <c r="P12" i="15"/>
  <c r="O12" i="4"/>
  <c r="O12" i="15"/>
  <c r="N12" i="4"/>
  <c r="N12" i="15"/>
  <c r="M12" i="4"/>
  <c r="M12" i="15"/>
  <c r="L12" i="4"/>
  <c r="L12" i="15"/>
  <c r="K12" i="4"/>
  <c r="K12" i="15"/>
  <c r="J12" i="4"/>
  <c r="J12" i="15"/>
  <c r="I12" i="4"/>
  <c r="I12" i="15"/>
  <c r="H12" i="4"/>
  <c r="H12" i="15"/>
  <c r="G12" i="4"/>
  <c r="G12" i="15"/>
  <c r="F12" i="4"/>
  <c r="F12" i="15"/>
  <c r="E12" i="4"/>
  <c r="E12" i="15"/>
  <c r="D12" i="4"/>
  <c r="D12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4"/>
  <c r="BO11" i="15"/>
  <c r="BN11" i="4"/>
  <c r="BN11" i="15"/>
  <c r="BM11" i="4"/>
  <c r="BM11" i="15"/>
  <c r="BL11" i="4"/>
  <c r="BL11" i="15"/>
  <c r="BK11" i="4"/>
  <c r="BK11" i="15"/>
  <c r="BJ11" i="4"/>
  <c r="BJ11" i="15"/>
  <c r="BI11" i="4"/>
  <c r="BI11" i="15"/>
  <c r="BH11" i="4"/>
  <c r="BH11" i="15"/>
  <c r="BG11" i="4"/>
  <c r="BG11" i="15"/>
  <c r="BF11" i="4"/>
  <c r="BF11" i="15"/>
  <c r="BE11" i="4"/>
  <c r="BE11" i="15"/>
  <c r="BD11" i="4"/>
  <c r="BD11" i="15"/>
  <c r="BC11" i="15"/>
  <c r="BB11" i="4"/>
  <c r="BB11" i="15"/>
  <c r="BA11" i="4"/>
  <c r="BA11" i="15"/>
  <c r="AZ11" i="4"/>
  <c r="AZ11" i="15"/>
  <c r="AY11" i="4"/>
  <c r="AY11" i="15"/>
  <c r="AX11" i="4"/>
  <c r="AX11" i="15"/>
  <c r="AW11" i="4"/>
  <c r="AW11" i="15"/>
  <c r="AV11" i="4"/>
  <c r="AV11" i="15"/>
  <c r="AU11" i="4"/>
  <c r="AU11" i="15"/>
  <c r="AT11" i="4"/>
  <c r="AT11" i="15"/>
  <c r="AS11" i="4"/>
  <c r="AS11" i="15"/>
  <c r="AR11" i="4"/>
  <c r="AR11" i="15"/>
  <c r="AQ11" i="4"/>
  <c r="AQ11" i="15"/>
  <c r="AP11" i="15"/>
  <c r="AO11" i="4"/>
  <c r="AO11" i="15"/>
  <c r="AN11" i="4"/>
  <c r="AN11" i="15"/>
  <c r="AM11" i="4"/>
  <c r="AM11" i="15"/>
  <c r="AL11" i="4"/>
  <c r="AL11" i="15"/>
  <c r="AK11" i="4"/>
  <c r="AK11" i="15"/>
  <c r="AJ11" i="4"/>
  <c r="AJ11" i="15"/>
  <c r="AI11" i="4"/>
  <c r="AI11" i="15"/>
  <c r="AH11" i="4"/>
  <c r="AH11" i="15"/>
  <c r="AG11" i="4"/>
  <c r="AG11" i="15"/>
  <c r="AF11" i="4"/>
  <c r="AF11" i="15"/>
  <c r="AE11" i="4"/>
  <c r="AE11" i="15"/>
  <c r="AD11" i="4"/>
  <c r="AD11" i="15"/>
  <c r="AC11" i="15"/>
  <c r="AB11" i="4"/>
  <c r="AB11" i="15"/>
  <c r="AA11" i="4"/>
  <c r="AA11" i="15"/>
  <c r="Z11" i="4"/>
  <c r="Z11" i="15"/>
  <c r="Y11" i="4"/>
  <c r="Y11" i="15"/>
  <c r="X11" i="4"/>
  <c r="X11" i="15"/>
  <c r="W11" i="4"/>
  <c r="W11" i="15"/>
  <c r="V11" i="4"/>
  <c r="V11" i="15"/>
  <c r="U11" i="4"/>
  <c r="U11" i="15"/>
  <c r="T11" i="4"/>
  <c r="T11" i="15"/>
  <c r="S11" i="4"/>
  <c r="S11" i="15"/>
  <c r="R11" i="4"/>
  <c r="R11" i="15"/>
  <c r="Q11" i="4"/>
  <c r="Q11" i="15"/>
  <c r="P11" i="15"/>
  <c r="O11" i="4"/>
  <c r="O11" i="15"/>
  <c r="N11" i="4"/>
  <c r="N11" i="15"/>
  <c r="M11" i="4"/>
  <c r="M11" i="15"/>
  <c r="L11" i="4"/>
  <c r="L11" i="15"/>
  <c r="K11" i="4"/>
  <c r="K11" i="15"/>
  <c r="J11" i="4"/>
  <c r="J11" i="15"/>
  <c r="I11" i="4"/>
  <c r="I11" i="15"/>
  <c r="H11" i="4"/>
  <c r="H11" i="15"/>
  <c r="G11" i="4"/>
  <c r="G11" i="15"/>
  <c r="F11" i="4"/>
  <c r="F11" i="15"/>
  <c r="E11" i="4"/>
  <c r="E11" i="15"/>
  <c r="D11" i="4"/>
  <c r="D11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4"/>
  <c r="BO10" i="15"/>
  <c r="BN10" i="4"/>
  <c r="BN10" i="15"/>
  <c r="BM10" i="4"/>
  <c r="BM10" i="15"/>
  <c r="BL10" i="4"/>
  <c r="BL10" i="15"/>
  <c r="BK10" i="4"/>
  <c r="BK10" i="15"/>
  <c r="BJ10" i="4"/>
  <c r="BJ10" i="15"/>
  <c r="BI10" i="4"/>
  <c r="BI10" i="15"/>
  <c r="BH10" i="4"/>
  <c r="BH10" i="15"/>
  <c r="BG10" i="4"/>
  <c r="BG10" i="15"/>
  <c r="BF10" i="4"/>
  <c r="BF10" i="15"/>
  <c r="BE10" i="4"/>
  <c r="BE10" i="15"/>
  <c r="BD10" i="4"/>
  <c r="BD10" i="15"/>
  <c r="BC10" i="15"/>
  <c r="BB10" i="4"/>
  <c r="BB10" i="15"/>
  <c r="BA10" i="4"/>
  <c r="BA10" i="15"/>
  <c r="AZ10" i="4"/>
  <c r="AZ10" i="15"/>
  <c r="AY10" i="4"/>
  <c r="AY10" i="15"/>
  <c r="AX10" i="4"/>
  <c r="AX10" i="15"/>
  <c r="AW10" i="4"/>
  <c r="AW10" i="15"/>
  <c r="AV10" i="4"/>
  <c r="AV10" i="15"/>
  <c r="AU10" i="4"/>
  <c r="AU10" i="15"/>
  <c r="AT10" i="4"/>
  <c r="AT10" i="15"/>
  <c r="AS10" i="4"/>
  <c r="AS10" i="15"/>
  <c r="AR10" i="4"/>
  <c r="AR10" i="15"/>
  <c r="AQ10" i="4"/>
  <c r="AQ10" i="15"/>
  <c r="AP10" i="15"/>
  <c r="AO10" i="4"/>
  <c r="AO10" i="15"/>
  <c r="AN10" i="4"/>
  <c r="AN10" i="15"/>
  <c r="AM10" i="4"/>
  <c r="AM10" i="15"/>
  <c r="AL10" i="4"/>
  <c r="AL10" i="15"/>
  <c r="AK10" i="4"/>
  <c r="AK10" i="15"/>
  <c r="AJ10" i="4"/>
  <c r="AJ10" i="15"/>
  <c r="AI10" i="4"/>
  <c r="AI10" i="15"/>
  <c r="AH10" i="4"/>
  <c r="AH10" i="15"/>
  <c r="AG10" i="4"/>
  <c r="AG10" i="15"/>
  <c r="AF10" i="4"/>
  <c r="AF10" i="15"/>
  <c r="AE10" i="4"/>
  <c r="AE10" i="15"/>
  <c r="AD10" i="4"/>
  <c r="AD10" i="15"/>
  <c r="AC10" i="15"/>
  <c r="AB10" i="4"/>
  <c r="AB10" i="15"/>
  <c r="AA10" i="4"/>
  <c r="AA10" i="15"/>
  <c r="Z10" i="4"/>
  <c r="Z10" i="15"/>
  <c r="Y10" i="4"/>
  <c r="Y10" i="15"/>
  <c r="X10" i="4"/>
  <c r="X10" i="15"/>
  <c r="W10" i="4"/>
  <c r="W10" i="15"/>
  <c r="V10" i="4"/>
  <c r="V10" i="15"/>
  <c r="U10" i="4"/>
  <c r="U10" i="15"/>
  <c r="T10" i="4"/>
  <c r="T10" i="15"/>
  <c r="S10" i="4"/>
  <c r="S10" i="15"/>
  <c r="R10" i="4"/>
  <c r="R10" i="15"/>
  <c r="Q10" i="4"/>
  <c r="Q10" i="15"/>
  <c r="P10" i="15"/>
  <c r="O10" i="4"/>
  <c r="O10" i="15"/>
  <c r="N10" i="4"/>
  <c r="N10" i="15"/>
  <c r="M10" i="4"/>
  <c r="M10" i="15"/>
  <c r="L10" i="4"/>
  <c r="L10" i="15"/>
  <c r="K10" i="4"/>
  <c r="K10" i="15"/>
  <c r="J10" i="4"/>
  <c r="J10" i="15"/>
  <c r="I10" i="4"/>
  <c r="I10" i="15"/>
  <c r="H10" i="4"/>
  <c r="H10" i="15"/>
  <c r="G10" i="4"/>
  <c r="G10" i="15"/>
  <c r="F10" i="4"/>
  <c r="F10" i="15"/>
  <c r="E10" i="4"/>
  <c r="E10" i="15"/>
  <c r="D10" i="4"/>
  <c r="D10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4"/>
  <c r="BO9" i="15"/>
  <c r="BN9" i="4"/>
  <c r="BN9" i="15"/>
  <c r="BM9" i="4"/>
  <c r="BM9" i="15"/>
  <c r="BL9" i="4"/>
  <c r="BL9" i="15"/>
  <c r="BK9" i="4"/>
  <c r="BK9" i="15"/>
  <c r="BJ9" i="4"/>
  <c r="BJ9" i="15"/>
  <c r="BI9" i="4"/>
  <c r="BI9" i="15"/>
  <c r="BH9" i="4"/>
  <c r="BH9" i="15"/>
  <c r="BG9" i="4"/>
  <c r="BG9" i="15"/>
  <c r="BF9" i="4"/>
  <c r="BF9" i="15"/>
  <c r="BE9" i="4"/>
  <c r="BE9" i="15"/>
  <c r="BD9" i="4"/>
  <c r="BD9" i="15"/>
  <c r="BC9" i="15"/>
  <c r="BB9" i="4"/>
  <c r="BB9" i="15"/>
  <c r="BA9" i="4"/>
  <c r="BA9" i="15"/>
  <c r="AZ9" i="4"/>
  <c r="AZ9" i="15"/>
  <c r="AY9" i="4"/>
  <c r="AY9" i="15"/>
  <c r="AX9" i="4"/>
  <c r="AX9" i="15"/>
  <c r="AW9" i="4"/>
  <c r="AW9" i="15"/>
  <c r="AV9" i="4"/>
  <c r="AV9" i="15"/>
  <c r="AU9" i="4"/>
  <c r="AU9" i="15"/>
  <c r="AT9" i="4"/>
  <c r="AT9" i="15"/>
  <c r="AS9" i="4"/>
  <c r="AS9" i="15"/>
  <c r="AR9" i="4"/>
  <c r="AR9" i="15"/>
  <c r="AQ9" i="4"/>
  <c r="AQ9" i="15"/>
  <c r="AP9" i="15"/>
  <c r="AO9" i="4"/>
  <c r="AO9" i="15"/>
  <c r="AN9" i="4"/>
  <c r="AN9" i="15"/>
  <c r="AM9" i="4"/>
  <c r="AM9" i="15"/>
  <c r="AL9" i="4"/>
  <c r="AL9" i="15"/>
  <c r="AK9" i="4"/>
  <c r="AK9" i="15"/>
  <c r="AJ9" i="4"/>
  <c r="AJ9" i="15"/>
  <c r="AI9" i="4"/>
  <c r="AI9" i="15"/>
  <c r="AH9" i="4"/>
  <c r="AH9" i="15"/>
  <c r="AG9" i="4"/>
  <c r="AG9" i="15"/>
  <c r="AF9" i="4"/>
  <c r="AF9" i="15"/>
  <c r="AE9" i="4"/>
  <c r="AE9" i="15"/>
  <c r="AD9" i="4"/>
  <c r="AD9" i="15"/>
  <c r="AC9" i="15"/>
  <c r="AB9" i="4"/>
  <c r="AB9" i="15"/>
  <c r="AA9" i="4"/>
  <c r="AA9" i="15"/>
  <c r="Z9" i="4"/>
  <c r="Z9" i="15"/>
  <c r="Y9" i="4"/>
  <c r="Y9" i="15"/>
  <c r="X9" i="4"/>
  <c r="X9" i="15"/>
  <c r="W9" i="4"/>
  <c r="W9" i="15"/>
  <c r="V9" i="4"/>
  <c r="V9" i="15"/>
  <c r="U9" i="4"/>
  <c r="U9" i="15"/>
  <c r="T9" i="4"/>
  <c r="T9" i="15"/>
  <c r="S9" i="4"/>
  <c r="S9" i="15"/>
  <c r="R9" i="4"/>
  <c r="R9" i="15"/>
  <c r="Q9" i="4"/>
  <c r="Q9" i="15"/>
  <c r="P9" i="15"/>
  <c r="O9" i="4"/>
  <c r="O9" i="15"/>
  <c r="N9" i="4"/>
  <c r="N9" i="15"/>
  <c r="M9" i="4"/>
  <c r="M9" i="15"/>
  <c r="L9" i="4"/>
  <c r="L9" i="15"/>
  <c r="K9" i="4"/>
  <c r="K9" i="15"/>
  <c r="J9" i="4"/>
  <c r="J9" i="15"/>
  <c r="I9" i="4"/>
  <c r="I9" i="15"/>
  <c r="H9" i="4"/>
  <c r="H9" i="15"/>
  <c r="G9" i="4"/>
  <c r="G9" i="15"/>
  <c r="F9" i="4"/>
  <c r="F9" i="15"/>
  <c r="E9" i="4"/>
  <c r="E9" i="15"/>
  <c r="D9" i="4"/>
  <c r="D9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4"/>
  <c r="BO8" i="15"/>
  <c r="BN8" i="4"/>
  <c r="BN8" i="15"/>
  <c r="BM8" i="4"/>
  <c r="BM8" i="15"/>
  <c r="BL8" i="4"/>
  <c r="BL8" i="15"/>
  <c r="BK8" i="4"/>
  <c r="BK8" i="15"/>
  <c r="BJ8" i="4"/>
  <c r="BJ8" i="15"/>
  <c r="BI8" i="4"/>
  <c r="BI8" i="15"/>
  <c r="BH8" i="4"/>
  <c r="BH8" i="15"/>
  <c r="BG8" i="4"/>
  <c r="BG8" i="15"/>
  <c r="BF8" i="4"/>
  <c r="BF8" i="15"/>
  <c r="BE8" i="4"/>
  <c r="BE8" i="15"/>
  <c r="BD8" i="4"/>
  <c r="BD8" i="15"/>
  <c r="BC8" i="15"/>
  <c r="BB8" i="4"/>
  <c r="BB8" i="15"/>
  <c r="BA8" i="4"/>
  <c r="BA8" i="15"/>
  <c r="AZ8" i="4"/>
  <c r="AZ8" i="15"/>
  <c r="AY8" i="4"/>
  <c r="AY8" i="15"/>
  <c r="AX8" i="4"/>
  <c r="AX8" i="15"/>
  <c r="AW8" i="4"/>
  <c r="AW8" i="15"/>
  <c r="AV8" i="4"/>
  <c r="AV8" i="15"/>
  <c r="AU8" i="4"/>
  <c r="AU8" i="15"/>
  <c r="AT8" i="4"/>
  <c r="AT8" i="15"/>
  <c r="AS8" i="4"/>
  <c r="AS8" i="15"/>
  <c r="AR8" i="4"/>
  <c r="AR8" i="15"/>
  <c r="AQ8" i="4"/>
  <c r="AQ8" i="15"/>
  <c r="AP8" i="15"/>
  <c r="AO8" i="4"/>
  <c r="AO8" i="15"/>
  <c r="AN8" i="4"/>
  <c r="AN8" i="15"/>
  <c r="AM8" i="4"/>
  <c r="AM8" i="15"/>
  <c r="AL8" i="4"/>
  <c r="AL8" i="15"/>
  <c r="AK8" i="4"/>
  <c r="AK8" i="15"/>
  <c r="AJ8" i="4"/>
  <c r="AJ8" i="15"/>
  <c r="AI8" i="4"/>
  <c r="AI8" i="15"/>
  <c r="AH8" i="4"/>
  <c r="AH8" i="15"/>
  <c r="AG8" i="4"/>
  <c r="AG8" i="15"/>
  <c r="AF8" i="4"/>
  <c r="AF8" i="15"/>
  <c r="AE8" i="4"/>
  <c r="AE8" i="15"/>
  <c r="AD8" i="4"/>
  <c r="AD8" i="15"/>
  <c r="AC8" i="15"/>
  <c r="AB8" i="4"/>
  <c r="AB8" i="15"/>
  <c r="AA8" i="4"/>
  <c r="AA8" i="15"/>
  <c r="Z8" i="4"/>
  <c r="Z8" i="15"/>
  <c r="Y8" i="4"/>
  <c r="Y8" i="15"/>
  <c r="X8" i="4"/>
  <c r="X8" i="15"/>
  <c r="W8" i="4"/>
  <c r="W8" i="15"/>
  <c r="V8" i="4"/>
  <c r="V8" i="15"/>
  <c r="U8" i="4"/>
  <c r="U8" i="15"/>
  <c r="T8" i="4"/>
  <c r="T8" i="15"/>
  <c r="S8" i="4"/>
  <c r="S8" i="15"/>
  <c r="R8" i="4"/>
  <c r="R8" i="15"/>
  <c r="Q8" i="4"/>
  <c r="Q8" i="15"/>
  <c r="P8" i="15"/>
  <c r="O8" i="4"/>
  <c r="O8" i="15"/>
  <c r="N8" i="4"/>
  <c r="N8" i="15"/>
  <c r="M8" i="4"/>
  <c r="M8" i="15"/>
  <c r="L8" i="4"/>
  <c r="L8" i="15"/>
  <c r="K8" i="4"/>
  <c r="K8" i="15"/>
  <c r="J8" i="4"/>
  <c r="J8" i="15"/>
  <c r="I8" i="4"/>
  <c r="I8" i="15"/>
  <c r="H8" i="4"/>
  <c r="H8" i="15"/>
  <c r="G8" i="4"/>
  <c r="G8" i="15"/>
  <c r="F8" i="4"/>
  <c r="F8" i="15"/>
  <c r="E8" i="4"/>
  <c r="E8" i="15"/>
  <c r="D8" i="4"/>
  <c r="D8" i="15"/>
  <c r="CO7" i="4"/>
  <c r="CO7" i="15"/>
  <c r="CN7" i="4"/>
  <c r="CN7" i="15"/>
  <c r="CM7" i="4"/>
  <c r="CM7" i="15"/>
  <c r="CL7" i="4"/>
  <c r="CL7" i="15"/>
  <c r="CK7" i="4"/>
  <c r="CK7" i="15"/>
  <c r="CJ7" i="4"/>
  <c r="CJ7" i="15"/>
  <c r="CI7" i="4"/>
  <c r="CI7" i="15"/>
  <c r="CH7" i="4"/>
  <c r="CH7" i="15"/>
  <c r="CG7" i="4"/>
  <c r="CG7" i="15"/>
  <c r="CF7" i="4"/>
  <c r="CF7" i="15"/>
  <c r="CE7" i="4"/>
  <c r="CE7" i="15"/>
  <c r="CD7" i="4"/>
  <c r="CD7" i="15"/>
  <c r="CC7" i="15"/>
  <c r="CB7" i="4"/>
  <c r="CB7" i="15"/>
  <c r="CA7" i="4"/>
  <c r="CA7" i="15"/>
  <c r="BZ7" i="4"/>
  <c r="BZ7" i="15"/>
  <c r="BY7" i="4"/>
  <c r="BY7" i="15"/>
  <c r="BX7" i="4"/>
  <c r="BX7" i="15"/>
  <c r="BW7" i="4"/>
  <c r="BW7" i="15"/>
  <c r="BV7" i="4"/>
  <c r="BV7" i="15"/>
  <c r="BU7" i="4"/>
  <c r="BU7" i="15"/>
  <c r="BT7" i="4"/>
  <c r="BT7" i="15"/>
  <c r="BS7" i="4"/>
  <c r="BS7" i="15"/>
  <c r="BR7" i="4"/>
  <c r="BR7" i="15"/>
  <c r="BQ7" i="4"/>
  <c r="BQ7" i="15"/>
  <c r="BP7" i="15"/>
  <c r="BO7" i="4"/>
  <c r="BO7" i="15"/>
  <c r="BN7" i="4"/>
  <c r="BN7" i="15"/>
  <c r="BM7" i="4"/>
  <c r="BM7" i="15"/>
  <c r="BL7" i="4"/>
  <c r="BL7" i="15"/>
  <c r="BK7" i="4"/>
  <c r="BK7" i="15"/>
  <c r="BJ7" i="4"/>
  <c r="BJ7" i="15"/>
  <c r="BI7" i="4"/>
  <c r="BI7" i="15"/>
  <c r="BH7" i="4"/>
  <c r="BH7" i="15"/>
  <c r="BG7" i="4"/>
  <c r="BG7" i="15"/>
  <c r="BF7" i="4"/>
  <c r="BF7" i="15"/>
  <c r="BE7" i="4"/>
  <c r="BE7" i="15"/>
  <c r="BD7" i="4"/>
  <c r="BD7" i="15"/>
  <c r="BC7" i="15"/>
  <c r="BB7" i="4"/>
  <c r="BB7" i="15"/>
  <c r="BA7" i="4"/>
  <c r="BA7" i="15"/>
  <c r="AZ7" i="4"/>
  <c r="AZ7" i="15"/>
  <c r="AY7" i="4"/>
  <c r="AY7" i="15"/>
  <c r="AX7" i="4"/>
  <c r="AX7" i="15"/>
  <c r="AW7" i="4"/>
  <c r="AW7" i="15"/>
  <c r="AV7" i="4"/>
  <c r="AV7" i="15"/>
  <c r="AU7" i="4"/>
  <c r="AU7" i="15"/>
  <c r="AT7" i="4"/>
  <c r="AT7" i="15"/>
  <c r="AS7" i="4"/>
  <c r="AS7" i="15"/>
  <c r="AR7" i="4"/>
  <c r="AR7" i="15"/>
  <c r="AQ7" i="4"/>
  <c r="AQ7" i="15"/>
  <c r="AP7" i="15"/>
  <c r="AO7" i="4"/>
  <c r="AO7" i="15"/>
  <c r="AN7" i="4"/>
  <c r="AN7" i="15"/>
  <c r="AM7" i="4"/>
  <c r="AM7" i="15"/>
  <c r="AL7" i="4"/>
  <c r="AL7" i="15"/>
  <c r="AK7" i="4"/>
  <c r="AK7" i="15"/>
  <c r="AJ7" i="4"/>
  <c r="AJ7" i="15"/>
  <c r="AI7" i="4"/>
  <c r="AI7" i="15"/>
  <c r="AH7" i="4"/>
  <c r="AH7" i="15"/>
  <c r="AG7" i="4"/>
  <c r="AG7" i="15"/>
  <c r="AF7" i="4"/>
  <c r="AF7" i="15"/>
  <c r="AE7" i="4"/>
  <c r="AE7" i="15"/>
  <c r="AD7" i="4"/>
  <c r="AD7" i="15"/>
  <c r="AC7" i="15"/>
  <c r="AB7" i="4"/>
  <c r="AB7" i="15"/>
  <c r="AA7" i="4"/>
  <c r="AA7" i="15"/>
  <c r="Z7" i="4"/>
  <c r="Z7" i="15"/>
  <c r="Y7" i="4"/>
  <c r="Y7" i="15"/>
  <c r="X7" i="4"/>
  <c r="X7" i="15"/>
  <c r="W7" i="4"/>
  <c r="W7" i="15"/>
  <c r="V7" i="4"/>
  <c r="V7" i="15"/>
  <c r="U7" i="4"/>
  <c r="U7" i="15"/>
  <c r="T7" i="4"/>
  <c r="T7" i="15"/>
  <c r="S7" i="4"/>
  <c r="S7" i="15"/>
  <c r="R7" i="4"/>
  <c r="R7" i="15"/>
  <c r="Q7" i="4"/>
  <c r="Q7" i="15"/>
  <c r="P7" i="15"/>
  <c r="O7" i="4"/>
  <c r="O7" i="15"/>
  <c r="N7" i="4"/>
  <c r="N7" i="15"/>
  <c r="M7" i="4"/>
  <c r="M7" i="15"/>
  <c r="L7" i="4"/>
  <c r="L7" i="15"/>
  <c r="K7" i="4"/>
  <c r="K7" i="15"/>
  <c r="J7" i="4"/>
  <c r="J7" i="15"/>
  <c r="I7" i="4"/>
  <c r="I7" i="15"/>
  <c r="H7" i="4"/>
  <c r="H7" i="15"/>
  <c r="G7" i="4"/>
  <c r="G7" i="15"/>
  <c r="F7" i="4"/>
  <c r="F7" i="15"/>
  <c r="E7" i="4"/>
  <c r="E7" i="15"/>
  <c r="D7" i="4"/>
  <c r="D7" i="15"/>
  <c r="CO6" i="4"/>
  <c r="CO6" i="15"/>
  <c r="CN6" i="4"/>
  <c r="CN6" i="15"/>
  <c r="CM6" i="4"/>
  <c r="CM6" i="15"/>
  <c r="CL6" i="4"/>
  <c r="CL6" i="15"/>
  <c r="CK6" i="4"/>
  <c r="CK6" i="15"/>
  <c r="CJ6" i="4"/>
  <c r="CJ6" i="15"/>
  <c r="CI6" i="4"/>
  <c r="CI6" i="15"/>
  <c r="CH6" i="4"/>
  <c r="CH6" i="15"/>
  <c r="CG6" i="4"/>
  <c r="CG6" i="15"/>
  <c r="CF6" i="4"/>
  <c r="CF6" i="15"/>
  <c r="CE6" i="4"/>
  <c r="CE6" i="15"/>
  <c r="CD6" i="4"/>
  <c r="CD6" i="15"/>
  <c r="CC6" i="15"/>
  <c r="CB6" i="4"/>
  <c r="CB6" i="15"/>
  <c r="CA6" i="4"/>
  <c r="CA6" i="15"/>
  <c r="BZ6" i="4"/>
  <c r="BZ6" i="15"/>
  <c r="BY6" i="4"/>
  <c r="BY6" i="15"/>
  <c r="BX6" i="4"/>
  <c r="BX6" i="15"/>
  <c r="BW6" i="4"/>
  <c r="BW6" i="15"/>
  <c r="BV6" i="4"/>
  <c r="BV6" i="15"/>
  <c r="BU6" i="4"/>
  <c r="BU6" i="15"/>
  <c r="BT6" i="4"/>
  <c r="BT6" i="15"/>
  <c r="BS6" i="4"/>
  <c r="BS6" i="15"/>
  <c r="BR6" i="4"/>
  <c r="BR6" i="15"/>
  <c r="BQ6" i="4"/>
  <c r="BQ6" i="15"/>
  <c r="BP6" i="15"/>
  <c r="BO6" i="4"/>
  <c r="BO6" i="15"/>
  <c r="BN6" i="4"/>
  <c r="BN6" i="15"/>
  <c r="BM6" i="4"/>
  <c r="BM6" i="15"/>
  <c r="BL6" i="4"/>
  <c r="BL6" i="15"/>
  <c r="BK6" i="4"/>
  <c r="BK6" i="15"/>
  <c r="BJ6" i="4"/>
  <c r="BJ6" i="15"/>
  <c r="BI6" i="4"/>
  <c r="BI6" i="15"/>
  <c r="BH6" i="4"/>
  <c r="BH6" i="15"/>
  <c r="BG6" i="4"/>
  <c r="BG6" i="15"/>
  <c r="BF6" i="4"/>
  <c r="BF6" i="15"/>
  <c r="BE6" i="4"/>
  <c r="BE6" i="15"/>
  <c r="BD6" i="4"/>
  <c r="BD6" i="15"/>
  <c r="BC6" i="15"/>
  <c r="BB6" i="4"/>
  <c r="BB6" i="15"/>
  <c r="BA6" i="4"/>
  <c r="BA6" i="15"/>
  <c r="AZ6" i="4"/>
  <c r="AZ6" i="15"/>
  <c r="AY6" i="4"/>
  <c r="AY6" i="15"/>
  <c r="AX6" i="4"/>
  <c r="AX6" i="15"/>
  <c r="AW6" i="4"/>
  <c r="AW6" i="15"/>
  <c r="AV6" i="4"/>
  <c r="AV6" i="15"/>
  <c r="AU6" i="4"/>
  <c r="AU6" i="15"/>
  <c r="AT6" i="4"/>
  <c r="AT6" i="15"/>
  <c r="AS6" i="4"/>
  <c r="AS6" i="15"/>
  <c r="AR6" i="4"/>
  <c r="AR6" i="15"/>
  <c r="AQ6" i="4"/>
  <c r="AQ6" i="15"/>
  <c r="AP6" i="15"/>
  <c r="AO6" i="4"/>
  <c r="AO6" i="15"/>
  <c r="AN6" i="4"/>
  <c r="AN6" i="15"/>
  <c r="AM6" i="4"/>
  <c r="AM6" i="15"/>
  <c r="AL6" i="4"/>
  <c r="AL6" i="15"/>
  <c r="AK6" i="4"/>
  <c r="AK6" i="15"/>
  <c r="AJ6" i="4"/>
  <c r="AJ6" i="15"/>
  <c r="AI6" i="4"/>
  <c r="AI6" i="15"/>
  <c r="AH6" i="4"/>
  <c r="AH6" i="15"/>
  <c r="AG6" i="4"/>
  <c r="AG6" i="15"/>
  <c r="AF6" i="4"/>
  <c r="AF6" i="15"/>
  <c r="AE6" i="4"/>
  <c r="AE6" i="15"/>
  <c r="AD6" i="4"/>
  <c r="AD6" i="15"/>
  <c r="AC6" i="15"/>
  <c r="AB6" i="4"/>
  <c r="AB6" i="15"/>
  <c r="AA6" i="4"/>
  <c r="AA6" i="15"/>
  <c r="Z6" i="4"/>
  <c r="Z6" i="15"/>
  <c r="Y6" i="4"/>
  <c r="Y6" i="15"/>
  <c r="X6" i="4"/>
  <c r="X6" i="15"/>
  <c r="W6" i="4"/>
  <c r="W6" i="15"/>
  <c r="V6" i="4"/>
  <c r="V6" i="15"/>
  <c r="U6" i="4"/>
  <c r="U6" i="15"/>
  <c r="T6" i="4"/>
  <c r="T6" i="15"/>
  <c r="S6" i="4"/>
  <c r="S6" i="15"/>
  <c r="R6" i="4"/>
  <c r="R6" i="15"/>
  <c r="Q6" i="4"/>
  <c r="Q6" i="15"/>
  <c r="P6" i="15"/>
  <c r="O6" i="4"/>
  <c r="O6" i="15"/>
  <c r="N6" i="4"/>
  <c r="N6" i="15"/>
  <c r="M6" i="4"/>
  <c r="M6" i="15"/>
  <c r="L6" i="4"/>
  <c r="L6" i="15"/>
  <c r="K6" i="4"/>
  <c r="K6" i="15"/>
  <c r="J6" i="4"/>
  <c r="J6" i="15"/>
  <c r="I6" i="4"/>
  <c r="I6" i="15"/>
  <c r="H6" i="4"/>
  <c r="H6" i="15"/>
  <c r="G6" i="4"/>
  <c r="G6" i="15"/>
  <c r="F6" i="4"/>
  <c r="F6" i="15"/>
  <c r="E6" i="4"/>
  <c r="E6" i="15"/>
  <c r="D6" i="4"/>
  <c r="D6" i="15"/>
  <c r="D26" i="14"/>
  <c r="D25" i="14"/>
  <c r="CO38" i="14"/>
  <c r="CN38" i="14"/>
  <c r="CM38" i="14"/>
  <c r="CL38" i="14"/>
  <c r="CK38" i="14"/>
  <c r="CJ38" i="14"/>
  <c r="CI38" i="14"/>
  <c r="CH38" i="14"/>
  <c r="CG38" i="14"/>
  <c r="CF38" i="14"/>
  <c r="CE38" i="14"/>
  <c r="CD38" i="14"/>
  <c r="CC38" i="14"/>
  <c r="CB38" i="14"/>
  <c r="CA38" i="14"/>
  <c r="BZ38" i="14"/>
  <c r="BY38" i="14"/>
  <c r="BX38" i="14"/>
  <c r="BW38" i="14"/>
  <c r="BV38" i="14"/>
  <c r="BU38" i="14"/>
  <c r="BT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AQ38" i="14"/>
  <c r="AP38" i="14"/>
  <c r="AO38" i="14"/>
  <c r="AN38" i="14"/>
  <c r="AM38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O37" i="14"/>
  <c r="CN37" i="14"/>
  <c r="CM37" i="14"/>
  <c r="CL37" i="14"/>
  <c r="CK37" i="14"/>
  <c r="CJ37" i="14"/>
  <c r="CI37" i="14"/>
  <c r="CH37" i="14"/>
  <c r="CG37" i="14"/>
  <c r="CF37" i="14"/>
  <c r="CE37" i="14"/>
  <c r="CD37" i="14"/>
  <c r="CC37" i="14"/>
  <c r="CB37" i="14"/>
  <c r="CA37" i="14"/>
  <c r="BZ37" i="14"/>
  <c r="BY37" i="14"/>
  <c r="BX37" i="14"/>
  <c r="BW37" i="14"/>
  <c r="BV37" i="14"/>
  <c r="BU37" i="14"/>
  <c r="BT37" i="14"/>
  <c r="BS37" i="14"/>
  <c r="BR37" i="14"/>
  <c r="BQ37" i="14"/>
  <c r="BP37" i="14"/>
  <c r="BO37" i="14"/>
  <c r="BN37" i="14"/>
  <c r="BM37" i="14"/>
  <c r="BL37" i="14"/>
  <c r="BK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AP37" i="14"/>
  <c r="AO37" i="14"/>
  <c r="AN37" i="14"/>
  <c r="AM37" i="14"/>
  <c r="AL37" i="14"/>
  <c r="AK37" i="14"/>
  <c r="AJ37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O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B36" i="14"/>
  <c r="CA36" i="14"/>
  <c r="BZ36" i="14"/>
  <c r="BY36" i="14"/>
  <c r="BX36" i="14"/>
  <c r="BW36" i="14"/>
  <c r="BV36" i="14"/>
  <c r="BU36" i="14"/>
  <c r="BT36" i="14"/>
  <c r="BS36" i="14"/>
  <c r="BR36" i="14"/>
  <c r="BQ36" i="14"/>
  <c r="BP36" i="14"/>
  <c r="BO36" i="14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AO36" i="14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C35" i="14"/>
  <c r="CB35" i="14"/>
  <c r="CA35" i="14"/>
  <c r="BZ35" i="14"/>
  <c r="BY35" i="14"/>
  <c r="BX35" i="14"/>
  <c r="BW35" i="14"/>
  <c r="BV35" i="14"/>
  <c r="BU35" i="14"/>
  <c r="BT35" i="14"/>
  <c r="BS35" i="14"/>
  <c r="BR35" i="14"/>
  <c r="BQ35" i="14"/>
  <c r="BP35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C30" i="14"/>
  <c r="CB30" i="14"/>
  <c r="CA30" i="14"/>
  <c r="BZ30" i="14"/>
  <c r="BY30" i="14"/>
  <c r="BX30" i="14"/>
  <c r="BW30" i="14"/>
  <c r="BV30" i="14"/>
  <c r="BU30" i="14"/>
  <c r="BT30" i="14"/>
  <c r="BS30" i="14"/>
  <c r="BR30" i="14"/>
  <c r="BQ30" i="14"/>
  <c r="BP30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AP30" i="14"/>
  <c r="AO30" i="14"/>
  <c r="AN30" i="14"/>
  <c r="AM30" i="14"/>
  <c r="AL30" i="14"/>
  <c r="AK30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Y29" i="14"/>
  <c r="BX29" i="14"/>
  <c r="BW29" i="14"/>
  <c r="BV29" i="14"/>
  <c r="BU29" i="14"/>
  <c r="BT29" i="14"/>
  <c r="BS29" i="14"/>
  <c r="BR29" i="14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C28" i="14"/>
  <c r="CB28" i="14"/>
  <c r="CA28" i="14"/>
  <c r="BZ28" i="14"/>
  <c r="BY28" i="14"/>
  <c r="BX28" i="14"/>
  <c r="BW28" i="14"/>
  <c r="BV28" i="14"/>
  <c r="BU28" i="14"/>
  <c r="BT28" i="14"/>
  <c r="BS28" i="14"/>
  <c r="BR28" i="14"/>
  <c r="BQ28" i="14"/>
  <c r="BP28" i="14"/>
  <c r="BO28" i="14"/>
  <c r="BN28" i="14"/>
  <c r="BM28" i="14"/>
  <c r="BL28" i="14"/>
  <c r="BK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C27" i="14"/>
  <c r="CB27" i="14"/>
  <c r="CA27" i="14"/>
  <c r="BZ27" i="14"/>
  <c r="BY27" i="14"/>
  <c r="BX27" i="14"/>
  <c r="BW27" i="14"/>
  <c r="BV27" i="14"/>
  <c r="BU27" i="14"/>
  <c r="BT27" i="14"/>
  <c r="BS27" i="14"/>
  <c r="BR27" i="14"/>
  <c r="BQ27" i="14"/>
  <c r="BP27" i="14"/>
  <c r="BO27" i="14"/>
  <c r="BN27" i="14"/>
  <c r="BM27" i="14"/>
  <c r="BL27" i="14"/>
  <c r="BK27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O26" i="14"/>
  <c r="CN26" i="14"/>
  <c r="CM26" i="3"/>
  <c r="CM26" i="14"/>
  <c r="CL26" i="3"/>
  <c r="CL26" i="14"/>
  <c r="CK26" i="3"/>
  <c r="CK26" i="14"/>
  <c r="CJ26" i="3"/>
  <c r="CJ26" i="14"/>
  <c r="CI26" i="3"/>
  <c r="CI26" i="14"/>
  <c r="CH26" i="3"/>
  <c r="CH26" i="14"/>
  <c r="CG26" i="3"/>
  <c r="CG26" i="14"/>
  <c r="CF26" i="3"/>
  <c r="CF26" i="14"/>
  <c r="CE26" i="3"/>
  <c r="CE26" i="14"/>
  <c r="CD26" i="3"/>
  <c r="CD26" i="14"/>
  <c r="CC26" i="14"/>
  <c r="CB26" i="3"/>
  <c r="CB26" i="14"/>
  <c r="CA26" i="3"/>
  <c r="CA26" i="14"/>
  <c r="BZ26" i="3"/>
  <c r="BZ26" i="14"/>
  <c r="BY26" i="3"/>
  <c r="BY26" i="14"/>
  <c r="BX26" i="3"/>
  <c r="BX26" i="14"/>
  <c r="BW26" i="3"/>
  <c r="BW26" i="14"/>
  <c r="BV26" i="14"/>
  <c r="BU26" i="3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CO25" i="14"/>
  <c r="CN25" i="14"/>
  <c r="CM25" i="3"/>
  <c r="CM25" i="14"/>
  <c r="CL25" i="3"/>
  <c r="CL25" i="14"/>
  <c r="CK25" i="3"/>
  <c r="CK25" i="14"/>
  <c r="CJ25" i="3"/>
  <c r="CJ25" i="14"/>
  <c r="CI25" i="3"/>
  <c r="CI25" i="14"/>
  <c r="CH25" i="3"/>
  <c r="CH25" i="14"/>
  <c r="CG25" i="3"/>
  <c r="CG25" i="14"/>
  <c r="CF25" i="3"/>
  <c r="CF25" i="14"/>
  <c r="CE25" i="3"/>
  <c r="CE25" i="14"/>
  <c r="CD25" i="3"/>
  <c r="CD25" i="14"/>
  <c r="CC25" i="14"/>
  <c r="CB25" i="3"/>
  <c r="CB25" i="14"/>
  <c r="CA25" i="3"/>
  <c r="CA25" i="14"/>
  <c r="BZ25" i="3"/>
  <c r="BZ25" i="14"/>
  <c r="BY25" i="3"/>
  <c r="BY25" i="14"/>
  <c r="BX25" i="3"/>
  <c r="BX25" i="14"/>
  <c r="BW25" i="3"/>
  <c r="BW25" i="14"/>
  <c r="BV25" i="3"/>
  <c r="BV25" i="14"/>
  <c r="BU25" i="3"/>
  <c r="BU25" i="14"/>
  <c r="BT25" i="14"/>
  <c r="BS25" i="14"/>
  <c r="BR25" i="14"/>
  <c r="BQ25" i="14"/>
  <c r="BP25" i="14"/>
  <c r="BO25" i="14"/>
  <c r="BN25" i="14"/>
  <c r="BM25" i="14"/>
  <c r="BL25" i="14"/>
  <c r="BK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B19" i="14"/>
  <c r="CA19" i="14"/>
  <c r="BZ19" i="14"/>
  <c r="BY19" i="14"/>
  <c r="BX19" i="14"/>
  <c r="BW19" i="14"/>
  <c r="BV19" i="14"/>
  <c r="BU19" i="14"/>
  <c r="BT19" i="14"/>
  <c r="BS19" i="14"/>
  <c r="BR19" i="14"/>
  <c r="BQ19" i="14"/>
  <c r="BP19" i="14"/>
  <c r="BO19" i="3"/>
  <c r="BO19" i="14"/>
  <c r="BN19" i="3"/>
  <c r="BN19" i="14"/>
  <c r="BM19" i="3"/>
  <c r="BM19" i="14"/>
  <c r="BL19" i="3"/>
  <c r="BL19" i="14"/>
  <c r="BK19" i="3"/>
  <c r="BK19" i="14"/>
  <c r="BJ19" i="3"/>
  <c r="BJ19" i="14"/>
  <c r="BI19" i="3"/>
  <c r="BI19" i="14"/>
  <c r="BH19" i="3"/>
  <c r="BH19" i="14"/>
  <c r="BG19" i="3"/>
  <c r="BG19" i="14"/>
  <c r="BF19" i="3"/>
  <c r="BF19" i="14"/>
  <c r="BE19" i="3"/>
  <c r="BE19" i="14"/>
  <c r="BD19" i="3"/>
  <c r="BD19" i="14"/>
  <c r="BC19" i="14"/>
  <c r="BB19" i="3"/>
  <c r="BB19" i="14"/>
  <c r="BA19" i="3"/>
  <c r="BA19" i="14"/>
  <c r="AZ19" i="3"/>
  <c r="AZ19" i="14"/>
  <c r="AY19" i="3"/>
  <c r="AY19" i="14"/>
  <c r="AX19" i="3"/>
  <c r="AX19" i="14"/>
  <c r="AW19" i="3"/>
  <c r="AW19" i="14"/>
  <c r="AV19" i="3"/>
  <c r="AV19" i="14"/>
  <c r="AU19" i="3"/>
  <c r="AU19" i="14"/>
  <c r="AT19" i="3"/>
  <c r="AT19" i="14"/>
  <c r="AS19" i="3"/>
  <c r="AS19" i="14"/>
  <c r="AR19" i="3"/>
  <c r="AR19" i="14"/>
  <c r="AQ19" i="3"/>
  <c r="AQ19" i="14"/>
  <c r="AP19" i="14"/>
  <c r="AO19" i="3"/>
  <c r="AO19" i="14"/>
  <c r="AN19" i="3"/>
  <c r="AN19" i="14"/>
  <c r="AM19" i="3"/>
  <c r="AM19" i="14"/>
  <c r="AL19" i="3"/>
  <c r="AL19" i="14"/>
  <c r="AK19" i="3"/>
  <c r="AK19" i="14"/>
  <c r="AJ19" i="3"/>
  <c r="AJ19" i="14"/>
  <c r="AI19" i="3"/>
  <c r="AI19" i="14"/>
  <c r="AH19" i="3"/>
  <c r="AH19" i="14"/>
  <c r="AG19" i="3"/>
  <c r="AG19" i="14"/>
  <c r="AF19" i="3"/>
  <c r="AF19" i="14"/>
  <c r="AE19" i="3"/>
  <c r="AE19" i="14"/>
  <c r="AD19" i="3"/>
  <c r="AD19" i="14"/>
  <c r="AC19" i="14"/>
  <c r="AB19" i="3"/>
  <c r="AB19" i="14"/>
  <c r="AA19" i="3"/>
  <c r="AA19" i="14"/>
  <c r="Z19" i="3"/>
  <c r="Z19" i="14"/>
  <c r="Y19" i="3"/>
  <c r="Y19" i="14"/>
  <c r="X19" i="3"/>
  <c r="X19" i="14"/>
  <c r="W19" i="3"/>
  <c r="W19" i="14"/>
  <c r="V19" i="3"/>
  <c r="V19" i="14"/>
  <c r="U19" i="3"/>
  <c r="U19" i="14"/>
  <c r="T19" i="3"/>
  <c r="T19" i="14"/>
  <c r="S19" i="3"/>
  <c r="S19" i="14"/>
  <c r="R19" i="3"/>
  <c r="R19" i="14"/>
  <c r="Q19" i="3"/>
  <c r="Q19" i="14"/>
  <c r="P19" i="14"/>
  <c r="O19" i="3"/>
  <c r="O19" i="14"/>
  <c r="N19" i="3"/>
  <c r="N19" i="14"/>
  <c r="M19" i="3"/>
  <c r="M19" i="14"/>
  <c r="L19" i="3"/>
  <c r="L19" i="14"/>
  <c r="K19" i="3"/>
  <c r="K19" i="14"/>
  <c r="J19" i="3"/>
  <c r="J19" i="14"/>
  <c r="I19" i="3"/>
  <c r="I19" i="14"/>
  <c r="H19" i="3"/>
  <c r="H19" i="14"/>
  <c r="G19" i="3"/>
  <c r="G19" i="14"/>
  <c r="F19" i="3"/>
  <c r="F19" i="14"/>
  <c r="E19" i="3"/>
  <c r="E19" i="14"/>
  <c r="D19" i="3"/>
  <c r="D19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B18" i="14"/>
  <c r="CA18" i="14"/>
  <c r="BZ18" i="14"/>
  <c r="BY18" i="14"/>
  <c r="BX18" i="14"/>
  <c r="BW18" i="14"/>
  <c r="BV18" i="14"/>
  <c r="BU18" i="14"/>
  <c r="BT18" i="14"/>
  <c r="BS18" i="14"/>
  <c r="BR18" i="14"/>
  <c r="BQ18" i="14"/>
  <c r="BP18" i="14"/>
  <c r="BO18" i="3"/>
  <c r="BO18" i="14"/>
  <c r="BN18" i="3"/>
  <c r="BN18" i="14"/>
  <c r="BM18" i="3"/>
  <c r="BM18" i="14"/>
  <c r="BL18" i="3"/>
  <c r="BL18" i="14"/>
  <c r="BK18" i="3"/>
  <c r="BK18" i="14"/>
  <c r="BJ18" i="3"/>
  <c r="BJ18" i="14"/>
  <c r="BI18" i="3"/>
  <c r="BI18" i="14"/>
  <c r="BH18" i="3"/>
  <c r="BH18" i="14"/>
  <c r="BG18" i="3"/>
  <c r="BG18" i="14"/>
  <c r="BF18" i="3"/>
  <c r="BF18" i="14"/>
  <c r="BE18" i="3"/>
  <c r="BE18" i="14"/>
  <c r="BD18" i="3"/>
  <c r="BD18" i="14"/>
  <c r="BC18" i="14"/>
  <c r="BB18" i="3"/>
  <c r="BB18" i="14"/>
  <c r="BA18" i="3"/>
  <c r="BA18" i="14"/>
  <c r="AZ18" i="3"/>
  <c r="AZ18" i="14"/>
  <c r="AY18" i="3"/>
  <c r="AY18" i="14"/>
  <c r="AX18" i="3"/>
  <c r="AX18" i="14"/>
  <c r="AW18" i="3"/>
  <c r="AW18" i="14"/>
  <c r="AV18" i="3"/>
  <c r="AV18" i="14"/>
  <c r="AU18" i="3"/>
  <c r="AU18" i="14"/>
  <c r="AT18" i="3"/>
  <c r="AT18" i="14"/>
  <c r="AS18" i="3"/>
  <c r="AS18" i="14"/>
  <c r="AR18" i="3"/>
  <c r="AR18" i="14"/>
  <c r="AQ18" i="3"/>
  <c r="AQ18" i="14"/>
  <c r="AP18" i="14"/>
  <c r="AO18" i="3"/>
  <c r="AO18" i="14"/>
  <c r="AN18" i="3"/>
  <c r="AN18" i="14"/>
  <c r="AM18" i="3"/>
  <c r="AM18" i="14"/>
  <c r="AL18" i="3"/>
  <c r="AL18" i="14"/>
  <c r="AK18" i="3"/>
  <c r="AK18" i="14"/>
  <c r="AJ18" i="3"/>
  <c r="AJ18" i="14"/>
  <c r="AI18" i="3"/>
  <c r="AI18" i="14"/>
  <c r="AH18" i="3"/>
  <c r="AH18" i="14"/>
  <c r="AG18" i="3"/>
  <c r="AG18" i="14"/>
  <c r="AF18" i="3"/>
  <c r="AF18" i="14"/>
  <c r="AE18" i="3"/>
  <c r="AE18" i="14"/>
  <c r="AD18" i="3"/>
  <c r="AD18" i="14"/>
  <c r="AC18" i="14"/>
  <c r="AB18" i="3"/>
  <c r="AB18" i="14"/>
  <c r="AA18" i="3"/>
  <c r="AA18" i="14"/>
  <c r="Z18" i="3"/>
  <c r="Z18" i="14"/>
  <c r="Y18" i="3"/>
  <c r="Y18" i="14"/>
  <c r="X18" i="3"/>
  <c r="X18" i="14"/>
  <c r="W18" i="3"/>
  <c r="W18" i="14"/>
  <c r="V18" i="3"/>
  <c r="V18" i="14"/>
  <c r="U18" i="3"/>
  <c r="U18" i="14"/>
  <c r="T18" i="3"/>
  <c r="T18" i="14"/>
  <c r="S18" i="3"/>
  <c r="S18" i="14"/>
  <c r="R18" i="3"/>
  <c r="R18" i="14"/>
  <c r="Q18" i="3"/>
  <c r="Q18" i="14"/>
  <c r="P18" i="14"/>
  <c r="O18" i="3"/>
  <c r="O18" i="14"/>
  <c r="N18" i="3"/>
  <c r="N18" i="14"/>
  <c r="M18" i="3"/>
  <c r="M18" i="14"/>
  <c r="L18" i="3"/>
  <c r="L18" i="14"/>
  <c r="K18" i="3"/>
  <c r="K18" i="14"/>
  <c r="J18" i="3"/>
  <c r="J18" i="14"/>
  <c r="I18" i="3"/>
  <c r="I18" i="14"/>
  <c r="H18" i="3"/>
  <c r="H18" i="14"/>
  <c r="G18" i="3"/>
  <c r="G18" i="14"/>
  <c r="F18" i="3"/>
  <c r="F18" i="14"/>
  <c r="E18" i="3"/>
  <c r="E18" i="14"/>
  <c r="D18" i="3"/>
  <c r="D18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B17" i="14"/>
  <c r="CA17" i="14"/>
  <c r="BZ17" i="14"/>
  <c r="BY17" i="14"/>
  <c r="BX17" i="14"/>
  <c r="BW17" i="14"/>
  <c r="BV17" i="14"/>
  <c r="BU17" i="14"/>
  <c r="BT17" i="14"/>
  <c r="BS17" i="14"/>
  <c r="BR17" i="14"/>
  <c r="BQ17" i="14"/>
  <c r="BP17" i="14"/>
  <c r="BO17" i="3"/>
  <c r="BO17" i="14"/>
  <c r="BN17" i="3"/>
  <c r="BN17" i="14"/>
  <c r="BM17" i="3"/>
  <c r="BM17" i="14"/>
  <c r="BL17" i="3"/>
  <c r="BL17" i="14"/>
  <c r="BK17" i="3"/>
  <c r="BK17" i="14"/>
  <c r="BJ17" i="3"/>
  <c r="BJ17" i="14"/>
  <c r="BI17" i="3"/>
  <c r="BI17" i="14"/>
  <c r="BH17" i="3"/>
  <c r="BH17" i="14"/>
  <c r="BG17" i="3"/>
  <c r="BG17" i="14"/>
  <c r="BF17" i="3"/>
  <c r="BF17" i="14"/>
  <c r="BE17" i="3"/>
  <c r="BE17" i="14"/>
  <c r="BD17" i="3"/>
  <c r="BD17" i="14"/>
  <c r="BC17" i="14"/>
  <c r="BB17" i="3"/>
  <c r="BB17" i="14"/>
  <c r="BA17" i="3"/>
  <c r="BA17" i="14"/>
  <c r="AZ17" i="3"/>
  <c r="AZ17" i="14"/>
  <c r="AY17" i="3"/>
  <c r="AY17" i="14"/>
  <c r="AX17" i="3"/>
  <c r="AX17" i="14"/>
  <c r="AW17" i="3"/>
  <c r="AW17" i="14"/>
  <c r="AV17" i="3"/>
  <c r="AV17" i="14"/>
  <c r="AU17" i="3"/>
  <c r="AU17" i="14"/>
  <c r="AT17" i="3"/>
  <c r="AT17" i="14"/>
  <c r="AS17" i="3"/>
  <c r="AS17" i="14"/>
  <c r="AR17" i="3"/>
  <c r="AR17" i="14"/>
  <c r="AQ17" i="3"/>
  <c r="AQ17" i="14"/>
  <c r="AP17" i="14"/>
  <c r="AO17" i="3"/>
  <c r="AO17" i="14"/>
  <c r="AN17" i="3"/>
  <c r="AN17" i="14"/>
  <c r="AM17" i="3"/>
  <c r="AM17" i="14"/>
  <c r="AL17" i="3"/>
  <c r="AL17" i="14"/>
  <c r="AK17" i="3"/>
  <c r="AK17" i="14"/>
  <c r="AJ17" i="3"/>
  <c r="AJ17" i="14"/>
  <c r="AI17" i="3"/>
  <c r="AI17" i="14"/>
  <c r="AH17" i="3"/>
  <c r="AH17" i="14"/>
  <c r="AG17" i="3"/>
  <c r="AG17" i="14"/>
  <c r="AF17" i="3"/>
  <c r="AF17" i="14"/>
  <c r="AE17" i="3"/>
  <c r="AE17" i="14"/>
  <c r="AD17" i="3"/>
  <c r="AD17" i="14"/>
  <c r="AC17" i="14"/>
  <c r="AB17" i="3"/>
  <c r="AB17" i="14"/>
  <c r="AA17" i="3"/>
  <c r="AA17" i="14"/>
  <c r="Z17" i="3"/>
  <c r="Z17" i="14"/>
  <c r="Y17" i="3"/>
  <c r="Y17" i="14"/>
  <c r="X17" i="3"/>
  <c r="X17" i="14"/>
  <c r="W17" i="3"/>
  <c r="W17" i="14"/>
  <c r="V17" i="3"/>
  <c r="V17" i="14"/>
  <c r="U17" i="3"/>
  <c r="U17" i="14"/>
  <c r="T17" i="3"/>
  <c r="T17" i="14"/>
  <c r="S17" i="3"/>
  <c r="S17" i="14"/>
  <c r="R17" i="3"/>
  <c r="R17" i="14"/>
  <c r="Q17" i="3"/>
  <c r="Q17" i="14"/>
  <c r="P17" i="14"/>
  <c r="O17" i="3"/>
  <c r="O17" i="14"/>
  <c r="N17" i="3"/>
  <c r="N17" i="14"/>
  <c r="M17" i="3"/>
  <c r="M17" i="14"/>
  <c r="L17" i="3"/>
  <c r="L17" i="14"/>
  <c r="K17" i="3"/>
  <c r="K17" i="14"/>
  <c r="J17" i="3"/>
  <c r="J17" i="14"/>
  <c r="I17" i="3"/>
  <c r="I17" i="14"/>
  <c r="H17" i="3"/>
  <c r="H17" i="14"/>
  <c r="G17" i="3"/>
  <c r="G17" i="14"/>
  <c r="F17" i="3"/>
  <c r="F17" i="14"/>
  <c r="E17" i="3"/>
  <c r="E17" i="14"/>
  <c r="D17" i="3"/>
  <c r="D17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B16" i="14"/>
  <c r="CA16" i="14"/>
  <c r="BZ16" i="14"/>
  <c r="BY16" i="14"/>
  <c r="BX16" i="14"/>
  <c r="BW16" i="14"/>
  <c r="BV16" i="14"/>
  <c r="BU16" i="14"/>
  <c r="BT16" i="14"/>
  <c r="BS16" i="14"/>
  <c r="BR16" i="14"/>
  <c r="BQ16" i="14"/>
  <c r="BP16" i="14"/>
  <c r="BO16" i="3"/>
  <c r="BO16" i="14"/>
  <c r="BN16" i="3"/>
  <c r="BN16" i="14"/>
  <c r="BM16" i="3"/>
  <c r="BM16" i="14"/>
  <c r="BL16" i="3"/>
  <c r="BL16" i="14"/>
  <c r="BK16" i="3"/>
  <c r="BK16" i="14"/>
  <c r="BJ16" i="3"/>
  <c r="BJ16" i="14"/>
  <c r="BI16" i="3"/>
  <c r="BI16" i="14"/>
  <c r="BH16" i="3"/>
  <c r="BH16" i="14"/>
  <c r="BG16" i="3"/>
  <c r="BG16" i="14"/>
  <c r="BF16" i="3"/>
  <c r="BF16" i="14"/>
  <c r="BE16" i="3"/>
  <c r="BE16" i="14"/>
  <c r="BD16" i="3"/>
  <c r="BD16" i="14"/>
  <c r="BC16" i="14"/>
  <c r="BB16" i="3"/>
  <c r="BB16" i="14"/>
  <c r="BA16" i="3"/>
  <c r="BA16" i="14"/>
  <c r="AZ16" i="3"/>
  <c r="AZ16" i="14"/>
  <c r="AY16" i="3"/>
  <c r="AY16" i="14"/>
  <c r="AX16" i="3"/>
  <c r="AX16" i="14"/>
  <c r="AW16" i="3"/>
  <c r="AW16" i="14"/>
  <c r="AV16" i="3"/>
  <c r="AV16" i="14"/>
  <c r="AU16" i="3"/>
  <c r="AU16" i="14"/>
  <c r="AT16" i="3"/>
  <c r="AT16" i="14"/>
  <c r="AS16" i="3"/>
  <c r="AS16" i="14"/>
  <c r="AR16" i="3"/>
  <c r="AR16" i="14"/>
  <c r="AQ16" i="3"/>
  <c r="AQ16" i="14"/>
  <c r="AP16" i="14"/>
  <c r="AO16" i="3"/>
  <c r="AO16" i="14"/>
  <c r="AN16" i="3"/>
  <c r="AN16" i="14"/>
  <c r="AM16" i="3"/>
  <c r="AM16" i="14"/>
  <c r="AL16" i="3"/>
  <c r="AL16" i="14"/>
  <c r="AK16" i="3"/>
  <c r="AK16" i="14"/>
  <c r="AJ16" i="3"/>
  <c r="AJ16" i="14"/>
  <c r="AI16" i="3"/>
  <c r="AI16" i="14"/>
  <c r="AH16" i="3"/>
  <c r="AH16" i="14"/>
  <c r="AG16" i="3"/>
  <c r="AG16" i="14"/>
  <c r="AF16" i="3"/>
  <c r="AF16" i="14"/>
  <c r="AE16" i="3"/>
  <c r="AE16" i="14"/>
  <c r="AD16" i="3"/>
  <c r="AD16" i="14"/>
  <c r="AC16" i="14"/>
  <c r="AB16" i="3"/>
  <c r="AB16" i="14"/>
  <c r="AA16" i="3"/>
  <c r="AA16" i="14"/>
  <c r="Z16" i="3"/>
  <c r="Z16" i="14"/>
  <c r="Y16" i="3"/>
  <c r="Y16" i="14"/>
  <c r="X16" i="3"/>
  <c r="X16" i="14"/>
  <c r="W16" i="3"/>
  <c r="W16" i="14"/>
  <c r="V16" i="3"/>
  <c r="V16" i="14"/>
  <c r="U16" i="3"/>
  <c r="U16" i="14"/>
  <c r="T16" i="3"/>
  <c r="T16" i="14"/>
  <c r="S16" i="3"/>
  <c r="S16" i="14"/>
  <c r="R16" i="3"/>
  <c r="R16" i="14"/>
  <c r="Q16" i="3"/>
  <c r="Q16" i="14"/>
  <c r="P16" i="14"/>
  <c r="O16" i="3"/>
  <c r="O16" i="14"/>
  <c r="N16" i="3"/>
  <c r="N16" i="14"/>
  <c r="M16" i="3"/>
  <c r="M16" i="14"/>
  <c r="L16" i="3"/>
  <c r="L16" i="14"/>
  <c r="K16" i="3"/>
  <c r="K16" i="14"/>
  <c r="J16" i="3"/>
  <c r="J16" i="14"/>
  <c r="I16" i="3"/>
  <c r="I16" i="14"/>
  <c r="H16" i="3"/>
  <c r="H16" i="14"/>
  <c r="G16" i="3"/>
  <c r="G16" i="14"/>
  <c r="F16" i="3"/>
  <c r="F16" i="14"/>
  <c r="E16" i="3"/>
  <c r="E16" i="14"/>
  <c r="D16" i="3"/>
  <c r="D16" i="14"/>
  <c r="CO15" i="3"/>
  <c r="CO15" i="14"/>
  <c r="CN15" i="3"/>
  <c r="CN15" i="14"/>
  <c r="CM15" i="3"/>
  <c r="CM15" i="14"/>
  <c r="CL15" i="3"/>
  <c r="CL15" i="14"/>
  <c r="CK15" i="3"/>
  <c r="CK15" i="14"/>
  <c r="CJ15" i="3"/>
  <c r="CJ15" i="14"/>
  <c r="CI15" i="3"/>
  <c r="CI15" i="14"/>
  <c r="CH15" i="3"/>
  <c r="CH15" i="14"/>
  <c r="CG15" i="3"/>
  <c r="CG15" i="14"/>
  <c r="CF15" i="3"/>
  <c r="CF15" i="14"/>
  <c r="CE15" i="3"/>
  <c r="CE15" i="14"/>
  <c r="CD15" i="3"/>
  <c r="CD15" i="14"/>
  <c r="CB15" i="3"/>
  <c r="CB15" i="14"/>
  <c r="CA15" i="3"/>
  <c r="CA15" i="14"/>
  <c r="BZ15" i="3"/>
  <c r="BZ15" i="14"/>
  <c r="BY15" i="3"/>
  <c r="BY15" i="14"/>
  <c r="BX15" i="3"/>
  <c r="BX15" i="14"/>
  <c r="BW15" i="3"/>
  <c r="BW15" i="14"/>
  <c r="BV15" i="3"/>
  <c r="BV15" i="14"/>
  <c r="BU15" i="3"/>
  <c r="BU15" i="14"/>
  <c r="BT15" i="3"/>
  <c r="BT15" i="14"/>
  <c r="BS15" i="3"/>
  <c r="BS15" i="14"/>
  <c r="BR15" i="3"/>
  <c r="BR15" i="14"/>
  <c r="BQ15" i="3"/>
  <c r="BQ15" i="14"/>
  <c r="BP15" i="14"/>
  <c r="BO15" i="3"/>
  <c r="BO15" i="14"/>
  <c r="BN15" i="3"/>
  <c r="BN15" i="14"/>
  <c r="BM15" i="3"/>
  <c r="BM15" i="14"/>
  <c r="BL15" i="3"/>
  <c r="BL15" i="14"/>
  <c r="BK15" i="3"/>
  <c r="BK15" i="14"/>
  <c r="BJ15" i="3"/>
  <c r="BJ15" i="14"/>
  <c r="BI15" i="3"/>
  <c r="BI15" i="14"/>
  <c r="BH15" i="3"/>
  <c r="BH15" i="14"/>
  <c r="BG15" i="3"/>
  <c r="BG15" i="14"/>
  <c r="BF15" i="3"/>
  <c r="BF15" i="14"/>
  <c r="BE15" i="3"/>
  <c r="BE15" i="14"/>
  <c r="BD15" i="3"/>
  <c r="BD15" i="14"/>
  <c r="BC15" i="14"/>
  <c r="BB15" i="3"/>
  <c r="BB15" i="14"/>
  <c r="BA15" i="3"/>
  <c r="BA15" i="14"/>
  <c r="AZ15" i="3"/>
  <c r="AZ15" i="14"/>
  <c r="AY15" i="3"/>
  <c r="AY15" i="14"/>
  <c r="AX15" i="3"/>
  <c r="AX15" i="14"/>
  <c r="AW15" i="3"/>
  <c r="AW15" i="14"/>
  <c r="AV15" i="3"/>
  <c r="AV15" i="14"/>
  <c r="AU15" i="3"/>
  <c r="AU15" i="14"/>
  <c r="AT15" i="3"/>
  <c r="AT15" i="14"/>
  <c r="AS15" i="3"/>
  <c r="AS15" i="14"/>
  <c r="AR15" i="3"/>
  <c r="AR15" i="14"/>
  <c r="AQ15" i="3"/>
  <c r="AQ15" i="14"/>
  <c r="AP15" i="14"/>
  <c r="AO15" i="3"/>
  <c r="AO15" i="14"/>
  <c r="AN15" i="3"/>
  <c r="AN15" i="14"/>
  <c r="AM15" i="3"/>
  <c r="AM15" i="14"/>
  <c r="AL15" i="3"/>
  <c r="AL15" i="14"/>
  <c r="AK15" i="3"/>
  <c r="AK15" i="14"/>
  <c r="AJ15" i="3"/>
  <c r="AJ15" i="14"/>
  <c r="AI15" i="3"/>
  <c r="AI15" i="14"/>
  <c r="AH15" i="3"/>
  <c r="AH15" i="14"/>
  <c r="AG15" i="3"/>
  <c r="AG15" i="14"/>
  <c r="AF15" i="3"/>
  <c r="AF15" i="14"/>
  <c r="AE15" i="3"/>
  <c r="AE15" i="14"/>
  <c r="AD15" i="3"/>
  <c r="AD15" i="14"/>
  <c r="AC15" i="3"/>
  <c r="AC15" i="14"/>
  <c r="AB15" i="3"/>
  <c r="AB15" i="14"/>
  <c r="AA15" i="3"/>
  <c r="AA15" i="14"/>
  <c r="Z15" i="3"/>
  <c r="Z15" i="14"/>
  <c r="Y15" i="3"/>
  <c r="Y15" i="14"/>
  <c r="X15" i="3"/>
  <c r="X15" i="14"/>
  <c r="W15" i="3"/>
  <c r="W15" i="14"/>
  <c r="V15" i="3"/>
  <c r="V15" i="14"/>
  <c r="U15" i="3"/>
  <c r="U15" i="14"/>
  <c r="T15" i="3"/>
  <c r="T15" i="14"/>
  <c r="S15" i="3"/>
  <c r="S15" i="14"/>
  <c r="R15" i="3"/>
  <c r="R15" i="14"/>
  <c r="Q15" i="3"/>
  <c r="Q15" i="14"/>
  <c r="P15" i="14"/>
  <c r="O15" i="3"/>
  <c r="O15" i="14"/>
  <c r="N15" i="3"/>
  <c r="N15" i="14"/>
  <c r="M15" i="3"/>
  <c r="M15" i="14"/>
  <c r="L15" i="3"/>
  <c r="L15" i="14"/>
  <c r="K15" i="3"/>
  <c r="K15" i="14"/>
  <c r="J15" i="3"/>
  <c r="J15" i="14"/>
  <c r="I15" i="3"/>
  <c r="I15" i="14"/>
  <c r="H15" i="3"/>
  <c r="H15" i="14"/>
  <c r="G15" i="3"/>
  <c r="G15" i="14"/>
  <c r="F15" i="3"/>
  <c r="F15" i="14"/>
  <c r="E15" i="3"/>
  <c r="E15" i="14"/>
  <c r="D15" i="3"/>
  <c r="D15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B14" i="14"/>
  <c r="CA14" i="14"/>
  <c r="BZ14" i="14"/>
  <c r="BY14" i="14"/>
  <c r="BX14" i="14"/>
  <c r="BW14" i="14"/>
  <c r="BV14" i="14"/>
  <c r="BU14" i="14"/>
  <c r="BT14" i="14"/>
  <c r="BS14" i="14"/>
  <c r="BR14" i="14"/>
  <c r="BQ14" i="14"/>
  <c r="BP14" i="14"/>
  <c r="BO14" i="3"/>
  <c r="BO14" i="14"/>
  <c r="BN14" i="3"/>
  <c r="BN14" i="14"/>
  <c r="BM14" i="3"/>
  <c r="BM14" i="14"/>
  <c r="BL14" i="3"/>
  <c r="BL14" i="14"/>
  <c r="BK14" i="3"/>
  <c r="BK14" i="14"/>
  <c r="BJ14" i="3"/>
  <c r="BJ14" i="14"/>
  <c r="BI14" i="3"/>
  <c r="BI14" i="14"/>
  <c r="BH14" i="3"/>
  <c r="BH14" i="14"/>
  <c r="BG14" i="3"/>
  <c r="BG14" i="14"/>
  <c r="BF14" i="3"/>
  <c r="BF14" i="14"/>
  <c r="BE14" i="3"/>
  <c r="BE14" i="14"/>
  <c r="BD14" i="3"/>
  <c r="BD14" i="14"/>
  <c r="BC14" i="14"/>
  <c r="BB14" i="3"/>
  <c r="BB14" i="14"/>
  <c r="BA14" i="3"/>
  <c r="BA14" i="14"/>
  <c r="AZ14" i="3"/>
  <c r="AZ14" i="14"/>
  <c r="AY14" i="3"/>
  <c r="AY14" i="14"/>
  <c r="AX14" i="3"/>
  <c r="AX14" i="14"/>
  <c r="AW14" i="3"/>
  <c r="AW14" i="14"/>
  <c r="AV14" i="3"/>
  <c r="AV14" i="14"/>
  <c r="AU14" i="3"/>
  <c r="AU14" i="14"/>
  <c r="AT14" i="3"/>
  <c r="AT14" i="14"/>
  <c r="AS14" i="3"/>
  <c r="AS14" i="14"/>
  <c r="AR14" i="3"/>
  <c r="AR14" i="14"/>
  <c r="AQ14" i="3"/>
  <c r="AQ14" i="14"/>
  <c r="AP14" i="14"/>
  <c r="AO14" i="3"/>
  <c r="AO14" i="14"/>
  <c r="AN14" i="3"/>
  <c r="AN14" i="14"/>
  <c r="AM14" i="3"/>
  <c r="AM14" i="14"/>
  <c r="AL14" i="3"/>
  <c r="AL14" i="14"/>
  <c r="AK14" i="3"/>
  <c r="AK14" i="14"/>
  <c r="AJ14" i="3"/>
  <c r="AJ14" i="14"/>
  <c r="AI14" i="3"/>
  <c r="AI14" i="14"/>
  <c r="AH14" i="3"/>
  <c r="AH14" i="14"/>
  <c r="AG14" i="3"/>
  <c r="AG14" i="14"/>
  <c r="AF14" i="3"/>
  <c r="AF14" i="14"/>
  <c r="AE14" i="3"/>
  <c r="AE14" i="14"/>
  <c r="AD14" i="3"/>
  <c r="AD14" i="14"/>
  <c r="AC14" i="14"/>
  <c r="AB14" i="3"/>
  <c r="AB14" i="14"/>
  <c r="AA14" i="3"/>
  <c r="AA14" i="14"/>
  <c r="Z14" i="3"/>
  <c r="Z14" i="14"/>
  <c r="Y14" i="3"/>
  <c r="Y14" i="14"/>
  <c r="X14" i="3"/>
  <c r="X14" i="14"/>
  <c r="W14" i="3"/>
  <c r="W14" i="14"/>
  <c r="V14" i="3"/>
  <c r="V14" i="14"/>
  <c r="U14" i="3"/>
  <c r="U14" i="14"/>
  <c r="T14" i="3"/>
  <c r="T14" i="14"/>
  <c r="S14" i="3"/>
  <c r="S14" i="14"/>
  <c r="R14" i="3"/>
  <c r="R14" i="14"/>
  <c r="Q14" i="3"/>
  <c r="Q14" i="14"/>
  <c r="P14" i="14"/>
  <c r="O14" i="3"/>
  <c r="O14" i="14"/>
  <c r="N14" i="3"/>
  <c r="N14" i="14"/>
  <c r="M14" i="3"/>
  <c r="M14" i="14"/>
  <c r="L14" i="3"/>
  <c r="L14" i="14"/>
  <c r="K14" i="3"/>
  <c r="K14" i="14"/>
  <c r="J14" i="3"/>
  <c r="J14" i="14"/>
  <c r="I14" i="3"/>
  <c r="I14" i="14"/>
  <c r="H14" i="3"/>
  <c r="H14" i="14"/>
  <c r="G14" i="3"/>
  <c r="G14" i="14"/>
  <c r="F14" i="3"/>
  <c r="F14" i="14"/>
  <c r="E14" i="3"/>
  <c r="E14" i="14"/>
  <c r="D14" i="3"/>
  <c r="D14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B12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3"/>
  <c r="BO12" i="14"/>
  <c r="BN12" i="3"/>
  <c r="BN12" i="14"/>
  <c r="BM12" i="3"/>
  <c r="BM12" i="14"/>
  <c r="BL12" i="3"/>
  <c r="BL12" i="14"/>
  <c r="BK12" i="3"/>
  <c r="BK12" i="14"/>
  <c r="BJ12" i="3"/>
  <c r="BJ12" i="14"/>
  <c r="BI12" i="3"/>
  <c r="BI12" i="14"/>
  <c r="BH12" i="3"/>
  <c r="BH12" i="14"/>
  <c r="BG12" i="3"/>
  <c r="BG12" i="14"/>
  <c r="BF12" i="3"/>
  <c r="BF12" i="14"/>
  <c r="BE12" i="3"/>
  <c r="BE12" i="14"/>
  <c r="BD12" i="3"/>
  <c r="BD12" i="14"/>
  <c r="BC12" i="14"/>
  <c r="BB12" i="3"/>
  <c r="BB12" i="14"/>
  <c r="BA12" i="3"/>
  <c r="BA12" i="14"/>
  <c r="AZ12" i="3"/>
  <c r="AZ12" i="14"/>
  <c r="AY12" i="3"/>
  <c r="AY12" i="14"/>
  <c r="AX12" i="3"/>
  <c r="AX12" i="14"/>
  <c r="AW12" i="3"/>
  <c r="AW12" i="14"/>
  <c r="AV12" i="3"/>
  <c r="AV12" i="14"/>
  <c r="AU12" i="3"/>
  <c r="AU12" i="14"/>
  <c r="AT12" i="3"/>
  <c r="AT12" i="14"/>
  <c r="AS12" i="3"/>
  <c r="AS12" i="14"/>
  <c r="AR12" i="3"/>
  <c r="AR12" i="14"/>
  <c r="AQ12" i="3"/>
  <c r="AQ12" i="14"/>
  <c r="AP12" i="14"/>
  <c r="AO12" i="3"/>
  <c r="AO12" i="14"/>
  <c r="AN12" i="3"/>
  <c r="AN12" i="14"/>
  <c r="AM12" i="3"/>
  <c r="AM12" i="14"/>
  <c r="AL12" i="3"/>
  <c r="AL12" i="14"/>
  <c r="AK12" i="3"/>
  <c r="AK12" i="14"/>
  <c r="AJ12" i="3"/>
  <c r="AJ12" i="14"/>
  <c r="AI12" i="3"/>
  <c r="AI12" i="14"/>
  <c r="AH12" i="3"/>
  <c r="AH12" i="14"/>
  <c r="AG12" i="3"/>
  <c r="AG12" i="14"/>
  <c r="AF12" i="3"/>
  <c r="AF12" i="14"/>
  <c r="AE12" i="3"/>
  <c r="AE12" i="14"/>
  <c r="AD12" i="3"/>
  <c r="AD12" i="14"/>
  <c r="AC12" i="14"/>
  <c r="AB12" i="3"/>
  <c r="AB12" i="14"/>
  <c r="AA12" i="3"/>
  <c r="AA12" i="14"/>
  <c r="Z12" i="3"/>
  <c r="Z12" i="14"/>
  <c r="Y12" i="3"/>
  <c r="Y12" i="14"/>
  <c r="X12" i="3"/>
  <c r="X12" i="14"/>
  <c r="W12" i="3"/>
  <c r="W12" i="14"/>
  <c r="V12" i="3"/>
  <c r="V12" i="14"/>
  <c r="U12" i="3"/>
  <c r="U12" i="14"/>
  <c r="T12" i="3"/>
  <c r="T12" i="14"/>
  <c r="S12" i="3"/>
  <c r="S12" i="14"/>
  <c r="R12" i="3"/>
  <c r="R12" i="14"/>
  <c r="Q12" i="3"/>
  <c r="Q12" i="14"/>
  <c r="P12" i="14"/>
  <c r="O12" i="3"/>
  <c r="O12" i="14"/>
  <c r="N12" i="3"/>
  <c r="N12" i="14"/>
  <c r="M12" i="3"/>
  <c r="M12" i="14"/>
  <c r="L12" i="3"/>
  <c r="L12" i="14"/>
  <c r="K12" i="3"/>
  <c r="K12" i="14"/>
  <c r="J12" i="3"/>
  <c r="J12" i="14"/>
  <c r="I12" i="3"/>
  <c r="I12" i="14"/>
  <c r="H12" i="3"/>
  <c r="H12" i="14"/>
  <c r="G12" i="3"/>
  <c r="G12" i="14"/>
  <c r="F12" i="3"/>
  <c r="F12" i="14"/>
  <c r="E12" i="3"/>
  <c r="E12" i="14"/>
  <c r="D12" i="3"/>
  <c r="D12" i="14"/>
  <c r="CO11" i="14"/>
  <c r="CN11" i="14"/>
  <c r="CM11" i="14"/>
  <c r="CL11" i="14"/>
  <c r="CK11" i="14"/>
  <c r="CJ11" i="14"/>
  <c r="CI11" i="14"/>
  <c r="CH11" i="14"/>
  <c r="CG11" i="14"/>
  <c r="CF11" i="14"/>
  <c r="CE11" i="14"/>
  <c r="CD11" i="14"/>
  <c r="CB11" i="14"/>
  <c r="CA11" i="14"/>
  <c r="BZ11" i="14"/>
  <c r="BY11" i="14"/>
  <c r="BX11" i="14"/>
  <c r="BW11" i="14"/>
  <c r="BV11" i="14"/>
  <c r="BU11" i="14"/>
  <c r="BT11" i="14"/>
  <c r="BS11" i="14"/>
  <c r="BR11" i="14"/>
  <c r="BQ11" i="14"/>
  <c r="BP11" i="14"/>
  <c r="BO11" i="3"/>
  <c r="BO11" i="14"/>
  <c r="BN11" i="3"/>
  <c r="BN11" i="14"/>
  <c r="BM11" i="3"/>
  <c r="BM11" i="14"/>
  <c r="BL11" i="3"/>
  <c r="BL11" i="14"/>
  <c r="BK11" i="3"/>
  <c r="BK11" i="14"/>
  <c r="BJ11" i="3"/>
  <c r="BJ11" i="14"/>
  <c r="BI11" i="3"/>
  <c r="BI11" i="14"/>
  <c r="BH11" i="3"/>
  <c r="BH11" i="14"/>
  <c r="BG11" i="3"/>
  <c r="BG11" i="14"/>
  <c r="BF11" i="3"/>
  <c r="BF11" i="14"/>
  <c r="BE11" i="3"/>
  <c r="BE11" i="14"/>
  <c r="BD11" i="3"/>
  <c r="BD11" i="14"/>
  <c r="BC11" i="14"/>
  <c r="BB11" i="3"/>
  <c r="BB11" i="14"/>
  <c r="BA11" i="3"/>
  <c r="BA11" i="14"/>
  <c r="AZ11" i="3"/>
  <c r="AZ11" i="14"/>
  <c r="AY11" i="3"/>
  <c r="AY11" i="14"/>
  <c r="AX11" i="3"/>
  <c r="AX11" i="14"/>
  <c r="AW11" i="3"/>
  <c r="AW11" i="14"/>
  <c r="AV11" i="3"/>
  <c r="AV11" i="14"/>
  <c r="AU11" i="3"/>
  <c r="AU11" i="14"/>
  <c r="AT11" i="3"/>
  <c r="AT11" i="14"/>
  <c r="AS11" i="3"/>
  <c r="AS11" i="14"/>
  <c r="AR11" i="3"/>
  <c r="AR11" i="14"/>
  <c r="AQ11" i="3"/>
  <c r="AQ11" i="14"/>
  <c r="AP11" i="14"/>
  <c r="AO11" i="3"/>
  <c r="AO11" i="14"/>
  <c r="AN11" i="3"/>
  <c r="AN11" i="14"/>
  <c r="AM11" i="3"/>
  <c r="AM11" i="14"/>
  <c r="AL11" i="3"/>
  <c r="AL11" i="14"/>
  <c r="AK11" i="3"/>
  <c r="AK11" i="14"/>
  <c r="AJ11" i="3"/>
  <c r="AJ11" i="14"/>
  <c r="AI11" i="3"/>
  <c r="AI11" i="14"/>
  <c r="AH11" i="3"/>
  <c r="AH11" i="14"/>
  <c r="AG11" i="3"/>
  <c r="AG11" i="14"/>
  <c r="AF11" i="3"/>
  <c r="AF11" i="14"/>
  <c r="AE11" i="3"/>
  <c r="AE11" i="14"/>
  <c r="AD11" i="3"/>
  <c r="AD11" i="14"/>
  <c r="AC11" i="14"/>
  <c r="AB11" i="3"/>
  <c r="AB11" i="14"/>
  <c r="AA11" i="3"/>
  <c r="AA11" i="14"/>
  <c r="Z11" i="3"/>
  <c r="Z11" i="14"/>
  <c r="Y11" i="3"/>
  <c r="Y11" i="14"/>
  <c r="X11" i="3"/>
  <c r="X11" i="14"/>
  <c r="W11" i="3"/>
  <c r="W11" i="14"/>
  <c r="V11" i="3"/>
  <c r="V11" i="14"/>
  <c r="U11" i="3"/>
  <c r="U11" i="14"/>
  <c r="T11" i="3"/>
  <c r="T11" i="14"/>
  <c r="S11" i="3"/>
  <c r="S11" i="14"/>
  <c r="R11" i="3"/>
  <c r="R11" i="14"/>
  <c r="Q11" i="3"/>
  <c r="Q11" i="14"/>
  <c r="P11" i="14"/>
  <c r="O11" i="3"/>
  <c r="O11" i="14"/>
  <c r="N11" i="3"/>
  <c r="N11" i="14"/>
  <c r="M11" i="3"/>
  <c r="M11" i="14"/>
  <c r="L11" i="3"/>
  <c r="L11" i="14"/>
  <c r="K11" i="3"/>
  <c r="K11" i="14"/>
  <c r="J11" i="3"/>
  <c r="J11" i="14"/>
  <c r="I11" i="3"/>
  <c r="I11" i="14"/>
  <c r="H11" i="3"/>
  <c r="H11" i="14"/>
  <c r="G11" i="3"/>
  <c r="G11" i="14"/>
  <c r="F11" i="3"/>
  <c r="F11" i="14"/>
  <c r="E11" i="3"/>
  <c r="E11" i="14"/>
  <c r="D11" i="3"/>
  <c r="D11" i="14"/>
  <c r="CO10" i="14"/>
  <c r="CN10" i="14"/>
  <c r="CM10" i="14"/>
  <c r="CL10" i="14"/>
  <c r="CK10" i="14"/>
  <c r="CJ10" i="14"/>
  <c r="CI10" i="14"/>
  <c r="CH10" i="14"/>
  <c r="CG10" i="14"/>
  <c r="CF10" i="14"/>
  <c r="CE10" i="14"/>
  <c r="CD10" i="14"/>
  <c r="CB10" i="14"/>
  <c r="CA10" i="14"/>
  <c r="BZ10" i="14"/>
  <c r="BY10" i="14"/>
  <c r="BX10" i="14"/>
  <c r="BW10" i="14"/>
  <c r="BV10" i="14"/>
  <c r="BU10" i="14"/>
  <c r="BT10" i="14"/>
  <c r="BS10" i="14"/>
  <c r="BR10" i="14"/>
  <c r="BQ10" i="14"/>
  <c r="BP10" i="14"/>
  <c r="BO10" i="3"/>
  <c r="BO10" i="14"/>
  <c r="BN10" i="3"/>
  <c r="BN10" i="14"/>
  <c r="BM10" i="3"/>
  <c r="BM10" i="14"/>
  <c r="BL10" i="3"/>
  <c r="BL10" i="14"/>
  <c r="BK10" i="3"/>
  <c r="BK10" i="14"/>
  <c r="BJ10" i="3"/>
  <c r="BJ10" i="14"/>
  <c r="BI10" i="3"/>
  <c r="BI10" i="14"/>
  <c r="BH10" i="3"/>
  <c r="BH10" i="14"/>
  <c r="BG10" i="3"/>
  <c r="BG10" i="14"/>
  <c r="BF10" i="3"/>
  <c r="BF10" i="14"/>
  <c r="BE10" i="3"/>
  <c r="BE10" i="14"/>
  <c r="BD10" i="3"/>
  <c r="BD10" i="14"/>
  <c r="BC10" i="14"/>
  <c r="BB10" i="3"/>
  <c r="BB10" i="14"/>
  <c r="BA10" i="3"/>
  <c r="BA10" i="14"/>
  <c r="AZ10" i="3"/>
  <c r="AZ10" i="14"/>
  <c r="AY10" i="3"/>
  <c r="AY10" i="14"/>
  <c r="AX10" i="3"/>
  <c r="AX10" i="14"/>
  <c r="AW10" i="3"/>
  <c r="AW10" i="14"/>
  <c r="AV10" i="3"/>
  <c r="AV10" i="14"/>
  <c r="AU10" i="3"/>
  <c r="AU10" i="14"/>
  <c r="AT10" i="3"/>
  <c r="AT10" i="14"/>
  <c r="AS10" i="3"/>
  <c r="AS10" i="14"/>
  <c r="AR10" i="3"/>
  <c r="AR10" i="14"/>
  <c r="AQ10" i="3"/>
  <c r="AQ10" i="14"/>
  <c r="AP10" i="14"/>
  <c r="AO10" i="3"/>
  <c r="AO10" i="14"/>
  <c r="AN10" i="3"/>
  <c r="AN10" i="14"/>
  <c r="AM10" i="3"/>
  <c r="AM10" i="14"/>
  <c r="AL10" i="3"/>
  <c r="AL10" i="14"/>
  <c r="AK10" i="3"/>
  <c r="AK10" i="14"/>
  <c r="AJ10" i="3"/>
  <c r="AJ10" i="14"/>
  <c r="AI10" i="3"/>
  <c r="AI10" i="14"/>
  <c r="AH10" i="3"/>
  <c r="AH10" i="14"/>
  <c r="AG10" i="3"/>
  <c r="AG10" i="14"/>
  <c r="AF10" i="3"/>
  <c r="AF10" i="14"/>
  <c r="AE10" i="3"/>
  <c r="AE10" i="14"/>
  <c r="AD10" i="3"/>
  <c r="AD10" i="14"/>
  <c r="AC10" i="14"/>
  <c r="AB10" i="3"/>
  <c r="AB10" i="14"/>
  <c r="AA10" i="3"/>
  <c r="AA10" i="14"/>
  <c r="Z10" i="3"/>
  <c r="Z10" i="14"/>
  <c r="Y10" i="3"/>
  <c r="Y10" i="14"/>
  <c r="X10" i="3"/>
  <c r="X10" i="14"/>
  <c r="W10" i="3"/>
  <c r="W10" i="14"/>
  <c r="V10" i="3"/>
  <c r="V10" i="14"/>
  <c r="U10" i="3"/>
  <c r="U10" i="14"/>
  <c r="T10" i="3"/>
  <c r="T10" i="14"/>
  <c r="S10" i="3"/>
  <c r="S10" i="14"/>
  <c r="R10" i="3"/>
  <c r="R10" i="14"/>
  <c r="Q10" i="3"/>
  <c r="Q10" i="14"/>
  <c r="P10" i="14"/>
  <c r="O10" i="3"/>
  <c r="O10" i="14"/>
  <c r="N10" i="3"/>
  <c r="N10" i="14"/>
  <c r="M10" i="3"/>
  <c r="M10" i="14"/>
  <c r="L10" i="3"/>
  <c r="L10" i="14"/>
  <c r="K10" i="3"/>
  <c r="K10" i="14"/>
  <c r="J10" i="3"/>
  <c r="J10" i="14"/>
  <c r="I10" i="3"/>
  <c r="I10" i="14"/>
  <c r="H10" i="3"/>
  <c r="H10" i="14"/>
  <c r="G10" i="3"/>
  <c r="G10" i="14"/>
  <c r="F10" i="3"/>
  <c r="F10" i="14"/>
  <c r="E10" i="3"/>
  <c r="E10" i="14"/>
  <c r="D10" i="3"/>
  <c r="D10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3"/>
  <c r="BO9" i="14"/>
  <c r="BN9" i="3"/>
  <c r="BN9" i="14"/>
  <c r="BM9" i="3"/>
  <c r="BM9" i="14"/>
  <c r="BL9" i="3"/>
  <c r="BL9" i="14"/>
  <c r="BK9" i="3"/>
  <c r="BK9" i="14"/>
  <c r="BJ9" i="3"/>
  <c r="BJ9" i="14"/>
  <c r="BI9" i="3"/>
  <c r="BI9" i="14"/>
  <c r="BH9" i="3"/>
  <c r="BH9" i="14"/>
  <c r="BG9" i="3"/>
  <c r="BG9" i="14"/>
  <c r="BF9" i="3"/>
  <c r="BF9" i="14"/>
  <c r="BE9" i="3"/>
  <c r="BE9" i="14"/>
  <c r="BD9" i="3"/>
  <c r="BD9" i="14"/>
  <c r="BC9" i="14"/>
  <c r="BB9" i="3"/>
  <c r="BB9" i="14"/>
  <c r="BA9" i="3"/>
  <c r="BA9" i="14"/>
  <c r="AZ9" i="3"/>
  <c r="AZ9" i="14"/>
  <c r="AY9" i="3"/>
  <c r="AY9" i="14"/>
  <c r="AX9" i="3"/>
  <c r="AX9" i="14"/>
  <c r="AW9" i="3"/>
  <c r="AW9" i="14"/>
  <c r="AV9" i="3"/>
  <c r="AV9" i="14"/>
  <c r="AU9" i="3"/>
  <c r="AU9" i="14"/>
  <c r="AT9" i="3"/>
  <c r="AT9" i="14"/>
  <c r="AS9" i="3"/>
  <c r="AS9" i="14"/>
  <c r="AR9" i="3"/>
  <c r="AR9" i="14"/>
  <c r="AQ9" i="3"/>
  <c r="AQ9" i="14"/>
  <c r="AP9" i="14"/>
  <c r="AO9" i="3"/>
  <c r="AO9" i="14"/>
  <c r="AN9" i="3"/>
  <c r="AN9" i="14"/>
  <c r="AM9" i="3"/>
  <c r="AM9" i="14"/>
  <c r="AL9" i="3"/>
  <c r="AL9" i="14"/>
  <c r="AK9" i="3"/>
  <c r="AK9" i="14"/>
  <c r="AJ9" i="3"/>
  <c r="AJ9" i="14"/>
  <c r="AI9" i="3"/>
  <c r="AI9" i="14"/>
  <c r="AH9" i="3"/>
  <c r="AH9" i="14"/>
  <c r="AG9" i="3"/>
  <c r="AG9" i="14"/>
  <c r="AF9" i="3"/>
  <c r="AF9" i="14"/>
  <c r="AE9" i="3"/>
  <c r="AE9" i="14"/>
  <c r="AD9" i="3"/>
  <c r="AD9" i="14"/>
  <c r="AC9" i="14"/>
  <c r="AB9" i="3"/>
  <c r="AB9" i="14"/>
  <c r="AA9" i="3"/>
  <c r="AA9" i="14"/>
  <c r="Z9" i="3"/>
  <c r="Z9" i="14"/>
  <c r="Y9" i="3"/>
  <c r="Y9" i="14"/>
  <c r="X9" i="3"/>
  <c r="X9" i="14"/>
  <c r="W9" i="3"/>
  <c r="W9" i="14"/>
  <c r="V9" i="3"/>
  <c r="V9" i="14"/>
  <c r="U9" i="3"/>
  <c r="U9" i="14"/>
  <c r="T9" i="3"/>
  <c r="T9" i="14"/>
  <c r="S9" i="3"/>
  <c r="S9" i="14"/>
  <c r="R9" i="3"/>
  <c r="R9" i="14"/>
  <c r="Q9" i="3"/>
  <c r="Q9" i="14"/>
  <c r="P9" i="14"/>
  <c r="O9" i="3"/>
  <c r="O9" i="14"/>
  <c r="N9" i="3"/>
  <c r="N9" i="14"/>
  <c r="M9" i="3"/>
  <c r="M9" i="14"/>
  <c r="L9" i="3"/>
  <c r="L9" i="14"/>
  <c r="K9" i="3"/>
  <c r="K9" i="14"/>
  <c r="J9" i="3"/>
  <c r="J9" i="14"/>
  <c r="I9" i="3"/>
  <c r="I9" i="14"/>
  <c r="H9" i="3"/>
  <c r="H9" i="14"/>
  <c r="G9" i="3"/>
  <c r="G9" i="14"/>
  <c r="F9" i="3"/>
  <c r="F9" i="14"/>
  <c r="E9" i="3"/>
  <c r="E9" i="14"/>
  <c r="D9" i="3"/>
  <c r="D9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B8" i="14"/>
  <c r="CA8" i="14"/>
  <c r="BZ8" i="14"/>
  <c r="BY8" i="14"/>
  <c r="BX8" i="14"/>
  <c r="BW8" i="14"/>
  <c r="BV8" i="14"/>
  <c r="BU8" i="14"/>
  <c r="BT8" i="14"/>
  <c r="BS8" i="14"/>
  <c r="BR8" i="14"/>
  <c r="BQ8" i="14"/>
  <c r="BP8" i="14"/>
  <c r="BO8" i="3"/>
  <c r="BO8" i="14"/>
  <c r="BN8" i="3"/>
  <c r="BN8" i="14"/>
  <c r="BM8" i="3"/>
  <c r="BM8" i="14"/>
  <c r="BL8" i="3"/>
  <c r="BL8" i="14"/>
  <c r="BK8" i="3"/>
  <c r="BK8" i="14"/>
  <c r="BJ8" i="3"/>
  <c r="BJ8" i="14"/>
  <c r="BI8" i="3"/>
  <c r="BI8" i="14"/>
  <c r="BH8" i="3"/>
  <c r="BH8" i="14"/>
  <c r="BG8" i="3"/>
  <c r="BG8" i="14"/>
  <c r="BF8" i="3"/>
  <c r="BF8" i="14"/>
  <c r="BE8" i="3"/>
  <c r="BE8" i="14"/>
  <c r="BD8" i="3"/>
  <c r="BD8" i="14"/>
  <c r="BC8" i="14"/>
  <c r="BB8" i="3"/>
  <c r="BB8" i="14"/>
  <c r="BA8" i="3"/>
  <c r="BA8" i="14"/>
  <c r="AZ8" i="3"/>
  <c r="AZ8" i="14"/>
  <c r="AY8" i="3"/>
  <c r="AY8" i="14"/>
  <c r="AX8" i="3"/>
  <c r="AX8" i="14"/>
  <c r="AW8" i="3"/>
  <c r="AW8" i="14"/>
  <c r="AV8" i="3"/>
  <c r="AV8" i="14"/>
  <c r="AU8" i="3"/>
  <c r="AU8" i="14"/>
  <c r="AT8" i="3"/>
  <c r="AT8" i="14"/>
  <c r="AS8" i="3"/>
  <c r="AS8" i="14"/>
  <c r="AR8" i="3"/>
  <c r="AR8" i="14"/>
  <c r="AQ8" i="3"/>
  <c r="AQ8" i="14"/>
  <c r="AP8" i="14"/>
  <c r="AO8" i="3"/>
  <c r="AO8" i="14"/>
  <c r="AN8" i="3"/>
  <c r="AN8" i="14"/>
  <c r="AM8" i="3"/>
  <c r="AM8" i="14"/>
  <c r="AL8" i="3"/>
  <c r="AL8" i="14"/>
  <c r="AK8" i="3"/>
  <c r="AK8" i="14"/>
  <c r="AJ8" i="3"/>
  <c r="AJ8" i="14"/>
  <c r="AI8" i="3"/>
  <c r="AI8" i="14"/>
  <c r="AH8" i="3"/>
  <c r="AH8" i="14"/>
  <c r="AG8" i="3"/>
  <c r="AG8" i="14"/>
  <c r="AF8" i="3"/>
  <c r="AF8" i="14"/>
  <c r="AE8" i="3"/>
  <c r="AE8" i="14"/>
  <c r="AD8" i="3"/>
  <c r="AD8" i="14"/>
  <c r="AC8" i="14"/>
  <c r="AB8" i="3"/>
  <c r="AB8" i="14"/>
  <c r="AA8" i="3"/>
  <c r="AA8" i="14"/>
  <c r="Z8" i="3"/>
  <c r="Z8" i="14"/>
  <c r="Y8" i="3"/>
  <c r="Y8" i="14"/>
  <c r="X8" i="3"/>
  <c r="X8" i="14"/>
  <c r="W8" i="3"/>
  <c r="W8" i="14"/>
  <c r="V8" i="3"/>
  <c r="V8" i="14"/>
  <c r="U8" i="3"/>
  <c r="U8" i="14"/>
  <c r="T8" i="3"/>
  <c r="T8" i="14"/>
  <c r="S8" i="3"/>
  <c r="S8" i="14"/>
  <c r="R8" i="3"/>
  <c r="R8" i="14"/>
  <c r="Q8" i="3"/>
  <c r="Q8" i="14"/>
  <c r="P8" i="14"/>
  <c r="O8" i="3"/>
  <c r="O8" i="14"/>
  <c r="N8" i="3"/>
  <c r="N8" i="14"/>
  <c r="M8" i="3"/>
  <c r="M8" i="14"/>
  <c r="L8" i="3"/>
  <c r="L8" i="14"/>
  <c r="K8" i="3"/>
  <c r="K8" i="14"/>
  <c r="J8" i="3"/>
  <c r="J8" i="14"/>
  <c r="I8" i="3"/>
  <c r="I8" i="14"/>
  <c r="H8" i="3"/>
  <c r="H8" i="14"/>
  <c r="G8" i="3"/>
  <c r="G8" i="14"/>
  <c r="F8" i="3"/>
  <c r="F8" i="14"/>
  <c r="E8" i="3"/>
  <c r="E8" i="14"/>
  <c r="D8" i="3"/>
  <c r="D8" i="14"/>
  <c r="CO7" i="3"/>
  <c r="CO7" i="14"/>
  <c r="CN7" i="3"/>
  <c r="CN7" i="14"/>
  <c r="CM7" i="3"/>
  <c r="CM7" i="14"/>
  <c r="CL7" i="3"/>
  <c r="CL7" i="14"/>
  <c r="CK7" i="3"/>
  <c r="CK7" i="14"/>
  <c r="CJ7" i="3"/>
  <c r="CJ7" i="14"/>
  <c r="CI7" i="3"/>
  <c r="CI7" i="14"/>
  <c r="CH7" i="3"/>
  <c r="CH7" i="14"/>
  <c r="CG7" i="3"/>
  <c r="CG7" i="14"/>
  <c r="CF7" i="3"/>
  <c r="CF7" i="14"/>
  <c r="CE7" i="3"/>
  <c r="CE7" i="14"/>
  <c r="CD7" i="3"/>
  <c r="CD7" i="14"/>
  <c r="CB7" i="3"/>
  <c r="CB7" i="14"/>
  <c r="CA7" i="3"/>
  <c r="CA7" i="14"/>
  <c r="BZ7" i="3"/>
  <c r="BZ7" i="14"/>
  <c r="BY7" i="3"/>
  <c r="BY7" i="14"/>
  <c r="BX7" i="3"/>
  <c r="BX7" i="14"/>
  <c r="BW7" i="3"/>
  <c r="BW7" i="14"/>
  <c r="BV7" i="3"/>
  <c r="BV7" i="14"/>
  <c r="BU7" i="3"/>
  <c r="BU7" i="14"/>
  <c r="BT7" i="3"/>
  <c r="BT7" i="14"/>
  <c r="BS7" i="3"/>
  <c r="BS7" i="14"/>
  <c r="BR7" i="3"/>
  <c r="BR7" i="14"/>
  <c r="BQ7" i="3"/>
  <c r="BQ7" i="14"/>
  <c r="BP7" i="14"/>
  <c r="BO7" i="3"/>
  <c r="BO7" i="14"/>
  <c r="BN7" i="3"/>
  <c r="BN7" i="14"/>
  <c r="BM7" i="3"/>
  <c r="BM7" i="14"/>
  <c r="BL7" i="3"/>
  <c r="BL7" i="14"/>
  <c r="BK7" i="3"/>
  <c r="BK7" i="14"/>
  <c r="BJ7" i="3"/>
  <c r="BJ7" i="14"/>
  <c r="BI7" i="3"/>
  <c r="BI7" i="14"/>
  <c r="BH7" i="3"/>
  <c r="BH7" i="14"/>
  <c r="BG7" i="3"/>
  <c r="BG7" i="14"/>
  <c r="BF7" i="3"/>
  <c r="BF7" i="14"/>
  <c r="BE7" i="3"/>
  <c r="BE7" i="14"/>
  <c r="BD7" i="3"/>
  <c r="BD7" i="14"/>
  <c r="BC7" i="14"/>
  <c r="BB7" i="3"/>
  <c r="BB7" i="14"/>
  <c r="BA7" i="3"/>
  <c r="BA7" i="14"/>
  <c r="AZ7" i="3"/>
  <c r="AZ7" i="14"/>
  <c r="AY7" i="3"/>
  <c r="AY7" i="14"/>
  <c r="AX7" i="3"/>
  <c r="AX7" i="14"/>
  <c r="AW7" i="3"/>
  <c r="AW7" i="14"/>
  <c r="AV7" i="3"/>
  <c r="AV7" i="14"/>
  <c r="AU7" i="3"/>
  <c r="AU7" i="14"/>
  <c r="AT7" i="3"/>
  <c r="AT7" i="14"/>
  <c r="AS7" i="3"/>
  <c r="AS7" i="14"/>
  <c r="AR7" i="3"/>
  <c r="AR7" i="14"/>
  <c r="AQ7" i="3"/>
  <c r="AQ7" i="14"/>
  <c r="AP7" i="14"/>
  <c r="AO7" i="3"/>
  <c r="AO7" i="14"/>
  <c r="AN7" i="3"/>
  <c r="AN7" i="14"/>
  <c r="AM7" i="3"/>
  <c r="AM7" i="14"/>
  <c r="AL7" i="3"/>
  <c r="AL7" i="14"/>
  <c r="AK7" i="3"/>
  <c r="AK7" i="14"/>
  <c r="AJ7" i="3"/>
  <c r="AJ7" i="14"/>
  <c r="AI7" i="3"/>
  <c r="AI7" i="14"/>
  <c r="AH7" i="3"/>
  <c r="AH7" i="14"/>
  <c r="AG7" i="3"/>
  <c r="AG7" i="14"/>
  <c r="AF7" i="3"/>
  <c r="AF7" i="14"/>
  <c r="AE7" i="3"/>
  <c r="AE7" i="14"/>
  <c r="AD7" i="3"/>
  <c r="AD7" i="14"/>
  <c r="AC7" i="14"/>
  <c r="AB7" i="3"/>
  <c r="AB7" i="14"/>
  <c r="AA7" i="3"/>
  <c r="AA7" i="14"/>
  <c r="Z7" i="3"/>
  <c r="Z7" i="14"/>
  <c r="Y7" i="3"/>
  <c r="Y7" i="14"/>
  <c r="X7" i="3"/>
  <c r="X7" i="14"/>
  <c r="W7" i="3"/>
  <c r="W7" i="14"/>
  <c r="V7" i="3"/>
  <c r="V7" i="14"/>
  <c r="U7" i="3"/>
  <c r="U7" i="14"/>
  <c r="T7" i="3"/>
  <c r="T7" i="14"/>
  <c r="S7" i="3"/>
  <c r="S7" i="14"/>
  <c r="R7" i="3"/>
  <c r="R7" i="14"/>
  <c r="Q7" i="3"/>
  <c r="Q7" i="14"/>
  <c r="P7" i="14"/>
  <c r="O7" i="3"/>
  <c r="O7" i="14"/>
  <c r="N7" i="3"/>
  <c r="N7" i="14"/>
  <c r="M7" i="3"/>
  <c r="M7" i="14"/>
  <c r="L7" i="3"/>
  <c r="L7" i="14"/>
  <c r="K7" i="3"/>
  <c r="K7" i="14"/>
  <c r="J7" i="3"/>
  <c r="J7" i="14"/>
  <c r="I7" i="3"/>
  <c r="I7" i="14"/>
  <c r="H7" i="3"/>
  <c r="H7" i="14"/>
  <c r="G7" i="3"/>
  <c r="G7" i="14"/>
  <c r="F7" i="3"/>
  <c r="F7" i="14"/>
  <c r="E7" i="3"/>
  <c r="E7" i="14"/>
  <c r="D7" i="3"/>
  <c r="D7" i="14"/>
  <c r="CO6" i="3"/>
  <c r="CO6" i="14"/>
  <c r="CN6" i="3"/>
  <c r="CN6" i="14"/>
  <c r="CM6" i="3"/>
  <c r="CM6" i="14"/>
  <c r="CL6" i="3"/>
  <c r="CL6" i="14"/>
  <c r="CK6" i="3"/>
  <c r="CK6" i="14"/>
  <c r="CJ6" i="3"/>
  <c r="CJ6" i="14"/>
  <c r="CI6" i="3"/>
  <c r="CI6" i="14"/>
  <c r="CH6" i="3"/>
  <c r="CH6" i="14"/>
  <c r="CG6" i="3"/>
  <c r="CG6" i="14"/>
  <c r="CF6" i="3"/>
  <c r="CF6" i="14"/>
  <c r="CE6" i="3"/>
  <c r="CE6" i="14"/>
  <c r="CD6" i="3"/>
  <c r="CD6" i="14"/>
  <c r="CB6" i="3"/>
  <c r="CB6" i="14"/>
  <c r="CA6" i="3"/>
  <c r="CA6" i="14"/>
  <c r="BZ6" i="3"/>
  <c r="BZ6" i="14"/>
  <c r="BY6" i="3"/>
  <c r="BY6" i="14"/>
  <c r="BX6" i="3"/>
  <c r="BX6" i="14"/>
  <c r="BW6" i="3"/>
  <c r="BW6" i="14"/>
  <c r="BV6" i="3"/>
  <c r="BV6" i="14"/>
  <c r="BU6" i="3"/>
  <c r="BU6" i="14"/>
  <c r="BT6" i="3"/>
  <c r="BT6" i="14"/>
  <c r="BS6" i="3"/>
  <c r="BS6" i="14"/>
  <c r="BR6" i="3"/>
  <c r="BR6" i="14"/>
  <c r="BQ6" i="3"/>
  <c r="BQ6" i="14"/>
  <c r="BP6" i="14"/>
  <c r="BO6" i="3"/>
  <c r="BO6" i="14"/>
  <c r="BN6" i="3"/>
  <c r="BN6" i="14"/>
  <c r="BM6" i="3"/>
  <c r="BM6" i="14"/>
  <c r="BL6" i="3"/>
  <c r="BL6" i="14"/>
  <c r="BK6" i="3"/>
  <c r="BK6" i="14"/>
  <c r="BJ6" i="3"/>
  <c r="BJ6" i="14"/>
  <c r="BI6" i="3"/>
  <c r="BI6" i="14"/>
  <c r="BH6" i="3"/>
  <c r="BH6" i="14"/>
  <c r="BG6" i="3"/>
  <c r="BG6" i="14"/>
  <c r="BF6" i="3"/>
  <c r="BF6" i="14"/>
  <c r="BE6" i="3"/>
  <c r="BE6" i="14"/>
  <c r="BD6" i="3"/>
  <c r="BD6" i="14"/>
  <c r="BC6" i="14"/>
  <c r="BB6" i="3"/>
  <c r="BB6" i="14"/>
  <c r="BA6" i="3"/>
  <c r="BA6" i="14"/>
  <c r="AZ6" i="3"/>
  <c r="AZ6" i="14"/>
  <c r="AY6" i="3"/>
  <c r="AY6" i="14"/>
  <c r="AX6" i="3"/>
  <c r="AX6" i="14"/>
  <c r="AW6" i="3"/>
  <c r="AW6" i="14"/>
  <c r="AV6" i="3"/>
  <c r="AV6" i="14"/>
  <c r="AU6" i="3"/>
  <c r="AU6" i="14"/>
  <c r="AT6" i="3"/>
  <c r="AT6" i="14"/>
  <c r="AS6" i="3"/>
  <c r="AS6" i="14"/>
  <c r="AR6" i="3"/>
  <c r="AR6" i="14"/>
  <c r="AQ6" i="3"/>
  <c r="AQ6" i="14"/>
  <c r="AP6" i="14"/>
  <c r="AO6" i="3"/>
  <c r="AO6" i="14"/>
  <c r="AN6" i="3"/>
  <c r="AN6" i="14"/>
  <c r="AM6" i="3"/>
  <c r="AM6" i="14"/>
  <c r="AL6" i="3"/>
  <c r="AL6" i="14"/>
  <c r="AK6" i="3"/>
  <c r="AK6" i="14"/>
  <c r="AJ6" i="3"/>
  <c r="AJ6" i="14"/>
  <c r="AI6" i="3"/>
  <c r="AI6" i="14"/>
  <c r="AH6" i="3"/>
  <c r="AH6" i="14"/>
  <c r="AG6" i="3"/>
  <c r="AG6" i="14"/>
  <c r="AF6" i="3"/>
  <c r="AF6" i="14"/>
  <c r="AE6" i="3"/>
  <c r="AE6" i="14"/>
  <c r="AD6" i="3"/>
  <c r="AD6" i="14"/>
  <c r="AC6" i="3"/>
  <c r="AC6" i="14"/>
  <c r="AB6" i="3"/>
  <c r="AB6" i="14"/>
  <c r="AA6" i="3"/>
  <c r="AA6" i="14"/>
  <c r="Z6" i="3"/>
  <c r="Z6" i="14"/>
  <c r="Y6" i="3"/>
  <c r="Y6" i="14"/>
  <c r="X6" i="3"/>
  <c r="X6" i="14"/>
  <c r="W6" i="3"/>
  <c r="W6" i="14"/>
  <c r="V6" i="3"/>
  <c r="V6" i="14"/>
  <c r="U6" i="3"/>
  <c r="U6" i="14"/>
  <c r="T6" i="3"/>
  <c r="T6" i="14"/>
  <c r="S6" i="3"/>
  <c r="S6" i="14"/>
  <c r="R6" i="3"/>
  <c r="R6" i="14"/>
  <c r="Q6" i="3"/>
  <c r="Q6" i="14"/>
  <c r="P6" i="14"/>
  <c r="O6" i="3"/>
  <c r="O6" i="14"/>
  <c r="N6" i="3"/>
  <c r="N6" i="14"/>
  <c r="M6" i="3"/>
  <c r="M6" i="14"/>
  <c r="L6" i="3"/>
  <c r="L6" i="14"/>
  <c r="K6" i="3"/>
  <c r="K6" i="14"/>
  <c r="J6" i="3"/>
  <c r="J6" i="14"/>
  <c r="I6" i="3"/>
  <c r="I6" i="14"/>
  <c r="H6" i="3"/>
  <c r="H6" i="14"/>
  <c r="G6" i="3"/>
  <c r="G6" i="14"/>
  <c r="F6" i="3"/>
  <c r="F6" i="14"/>
  <c r="E6" i="3"/>
  <c r="E6" i="14"/>
  <c r="D6" i="3"/>
  <c r="D6" i="14"/>
  <c r="P8" i="13"/>
  <c r="BP19" i="13"/>
  <c r="BO19" i="6"/>
  <c r="BO19" i="13"/>
  <c r="BN19" i="6"/>
  <c r="BN19" i="13"/>
  <c r="BM19" i="6"/>
  <c r="BM19" i="13"/>
  <c r="BL19" i="6"/>
  <c r="BL19" i="13"/>
  <c r="BK19" i="6"/>
  <c r="BK19" i="13"/>
  <c r="BJ19" i="6"/>
  <c r="BJ19" i="13"/>
  <c r="BI19" i="6"/>
  <c r="BI19" i="13"/>
  <c r="BH19" i="6"/>
  <c r="BH19" i="13"/>
  <c r="BG19" i="6"/>
  <c r="BG19" i="13"/>
  <c r="BF19" i="6"/>
  <c r="BF19" i="13"/>
  <c r="BE19" i="6"/>
  <c r="BE19" i="13"/>
  <c r="BD19" i="6"/>
  <c r="BD19" i="13"/>
  <c r="BC19" i="13"/>
  <c r="BB19" i="6"/>
  <c r="BB19" i="13"/>
  <c r="BA19" i="6"/>
  <c r="BA19" i="13"/>
  <c r="AZ19" i="6"/>
  <c r="AZ19" i="13"/>
  <c r="AY19" i="6"/>
  <c r="AY19" i="13"/>
  <c r="AX19" i="6"/>
  <c r="AX19" i="13"/>
  <c r="AW19" i="6"/>
  <c r="AW19" i="13"/>
  <c r="AV19" i="6"/>
  <c r="AV19" i="13"/>
  <c r="AU19" i="6"/>
  <c r="AU19" i="13"/>
  <c r="AT19" i="6"/>
  <c r="AT19" i="13"/>
  <c r="AS19" i="6"/>
  <c r="AS19" i="13"/>
  <c r="AR19" i="6"/>
  <c r="AR19" i="13"/>
  <c r="AQ19" i="6"/>
  <c r="AQ19" i="13"/>
  <c r="AP19" i="13"/>
  <c r="AO19" i="6"/>
  <c r="AO19" i="13"/>
  <c r="AN19" i="6"/>
  <c r="AN19" i="13"/>
  <c r="AM19" i="6"/>
  <c r="AM19" i="13"/>
  <c r="AL19" i="6"/>
  <c r="AL19" i="13"/>
  <c r="AK19" i="6"/>
  <c r="AK19" i="13"/>
  <c r="AJ19" i="6"/>
  <c r="AJ19" i="13"/>
  <c r="AI19" i="6"/>
  <c r="AI19" i="13"/>
  <c r="AH19" i="6"/>
  <c r="AH19" i="13"/>
  <c r="AG19" i="6"/>
  <c r="AG19" i="13"/>
  <c r="AF19" i="6"/>
  <c r="AF19" i="13"/>
  <c r="AE19" i="6"/>
  <c r="AE19" i="13"/>
  <c r="AD19" i="6"/>
  <c r="AD19" i="13"/>
  <c r="AC19" i="13"/>
  <c r="AB19" i="6"/>
  <c r="AB19" i="13"/>
  <c r="AA19" i="6"/>
  <c r="AA19" i="13"/>
  <c r="Z19" i="6"/>
  <c r="Z19" i="13"/>
  <c r="Y19" i="6"/>
  <c r="Y19" i="13"/>
  <c r="X19" i="6"/>
  <c r="X19" i="13"/>
  <c r="W19" i="6"/>
  <c r="W19" i="13"/>
  <c r="V19" i="6"/>
  <c r="V19" i="13"/>
  <c r="U19" i="6"/>
  <c r="U19" i="13"/>
  <c r="T19" i="6"/>
  <c r="T19" i="13"/>
  <c r="S19" i="6"/>
  <c r="S19" i="13"/>
  <c r="R19" i="6"/>
  <c r="R19" i="13"/>
  <c r="Q19" i="6"/>
  <c r="Q19" i="13"/>
  <c r="P19" i="13"/>
  <c r="O19" i="6"/>
  <c r="O19" i="13"/>
  <c r="N19" i="6"/>
  <c r="N19" i="13"/>
  <c r="M19" i="6"/>
  <c r="M19" i="13"/>
  <c r="L19" i="6"/>
  <c r="L19" i="13"/>
  <c r="K19" i="6"/>
  <c r="K19" i="13"/>
  <c r="J19" i="6"/>
  <c r="J19" i="13"/>
  <c r="I19" i="6"/>
  <c r="I19" i="13"/>
  <c r="H19" i="6"/>
  <c r="H19" i="13"/>
  <c r="G19" i="6"/>
  <c r="G19" i="13"/>
  <c r="F19" i="6"/>
  <c r="F19" i="13"/>
  <c r="E19" i="6"/>
  <c r="E19" i="13"/>
  <c r="D19" i="6"/>
  <c r="D19" i="13"/>
  <c r="BP18" i="13"/>
  <c r="BO18" i="6"/>
  <c r="BO18" i="13"/>
  <c r="BN18" i="6"/>
  <c r="BN18" i="13"/>
  <c r="BM18" i="6"/>
  <c r="BM18" i="13"/>
  <c r="BL18" i="6"/>
  <c r="BL18" i="13"/>
  <c r="BK18" i="6"/>
  <c r="BK18" i="13"/>
  <c r="BJ18" i="6"/>
  <c r="BJ18" i="13"/>
  <c r="BI18" i="6"/>
  <c r="BI18" i="13"/>
  <c r="BH18" i="6"/>
  <c r="BH18" i="13"/>
  <c r="BG18" i="6"/>
  <c r="BG18" i="13"/>
  <c r="BF18" i="6"/>
  <c r="BF18" i="13"/>
  <c r="BE18" i="6"/>
  <c r="BE18" i="13"/>
  <c r="BD18" i="6"/>
  <c r="BD18" i="13"/>
  <c r="BC18" i="13"/>
  <c r="BB18" i="6"/>
  <c r="BB18" i="13"/>
  <c r="BA18" i="6"/>
  <c r="BA18" i="13"/>
  <c r="AZ18" i="6"/>
  <c r="AZ18" i="13"/>
  <c r="AY18" i="6"/>
  <c r="AY18" i="13"/>
  <c r="AX18" i="6"/>
  <c r="AX18" i="13"/>
  <c r="AW18" i="6"/>
  <c r="AW18" i="13"/>
  <c r="AV18" i="6"/>
  <c r="AV18" i="13"/>
  <c r="AU18" i="6"/>
  <c r="AU18" i="13"/>
  <c r="AT18" i="6"/>
  <c r="AT18" i="13"/>
  <c r="AS18" i="6"/>
  <c r="AS18" i="13"/>
  <c r="AR18" i="6"/>
  <c r="AR18" i="13"/>
  <c r="AQ18" i="6"/>
  <c r="AQ18" i="13"/>
  <c r="AP18" i="13"/>
  <c r="AO18" i="6"/>
  <c r="AO18" i="13"/>
  <c r="AN18" i="6"/>
  <c r="AN18" i="13"/>
  <c r="AM18" i="6"/>
  <c r="AM18" i="13"/>
  <c r="AL18" i="6"/>
  <c r="AL18" i="13"/>
  <c r="AK18" i="6"/>
  <c r="AK18" i="13"/>
  <c r="AJ18" i="6"/>
  <c r="AJ18" i="13"/>
  <c r="AI18" i="6"/>
  <c r="AI18" i="13"/>
  <c r="AH18" i="6"/>
  <c r="AH18" i="13"/>
  <c r="AG18" i="6"/>
  <c r="AG18" i="13"/>
  <c r="AF18" i="6"/>
  <c r="AF18" i="13"/>
  <c r="AE18" i="6"/>
  <c r="AE18" i="13"/>
  <c r="AD18" i="6"/>
  <c r="AD18" i="13"/>
  <c r="AC18" i="13"/>
  <c r="AB18" i="6"/>
  <c r="AB18" i="13"/>
  <c r="AA18" i="6"/>
  <c r="AA18" i="13"/>
  <c r="Z18" i="6"/>
  <c r="Z18" i="13"/>
  <c r="Y18" i="6"/>
  <c r="Y18" i="13"/>
  <c r="X18" i="6"/>
  <c r="X18" i="13"/>
  <c r="W18" i="6"/>
  <c r="W18" i="13"/>
  <c r="V18" i="6"/>
  <c r="V18" i="13"/>
  <c r="U18" i="6"/>
  <c r="U18" i="13"/>
  <c r="T18" i="6"/>
  <c r="T18" i="13"/>
  <c r="S18" i="6"/>
  <c r="S18" i="13"/>
  <c r="R18" i="6"/>
  <c r="R18" i="13"/>
  <c r="Q18" i="6"/>
  <c r="Q18" i="13"/>
  <c r="P18" i="13"/>
  <c r="O18" i="6"/>
  <c r="O18" i="13"/>
  <c r="N18" i="6"/>
  <c r="N18" i="13"/>
  <c r="M18" i="6"/>
  <c r="M18" i="13"/>
  <c r="L18" i="6"/>
  <c r="L18" i="13"/>
  <c r="K18" i="6"/>
  <c r="K18" i="13"/>
  <c r="J18" i="6"/>
  <c r="J18" i="13"/>
  <c r="I18" i="6"/>
  <c r="I18" i="13"/>
  <c r="H18" i="6"/>
  <c r="H18" i="13"/>
  <c r="G18" i="6"/>
  <c r="G18" i="13"/>
  <c r="F18" i="6"/>
  <c r="F18" i="13"/>
  <c r="E18" i="6"/>
  <c r="E18" i="13"/>
  <c r="D18" i="6"/>
  <c r="D18" i="13"/>
  <c r="BP17" i="13"/>
  <c r="BO17" i="6"/>
  <c r="BO17" i="13"/>
  <c r="BN17" i="6"/>
  <c r="BN17" i="13"/>
  <c r="BM17" i="6"/>
  <c r="BM17" i="13"/>
  <c r="BL17" i="6"/>
  <c r="BL17" i="13"/>
  <c r="BK17" i="6"/>
  <c r="BK17" i="13"/>
  <c r="BJ17" i="6"/>
  <c r="BJ17" i="13"/>
  <c r="BI17" i="6"/>
  <c r="BI17" i="13"/>
  <c r="BH17" i="6"/>
  <c r="BH17" i="13"/>
  <c r="BG17" i="6"/>
  <c r="BG17" i="13"/>
  <c r="BF17" i="6"/>
  <c r="BF17" i="13"/>
  <c r="BE17" i="6"/>
  <c r="BE17" i="13"/>
  <c r="BD17" i="6"/>
  <c r="BD17" i="13"/>
  <c r="BC17" i="13"/>
  <c r="BB17" i="6"/>
  <c r="BB17" i="13"/>
  <c r="BA17" i="6"/>
  <c r="BA17" i="13"/>
  <c r="AZ17" i="6"/>
  <c r="AZ17" i="13"/>
  <c r="AY17" i="6"/>
  <c r="AY17" i="13"/>
  <c r="AX17" i="6"/>
  <c r="AX17" i="13"/>
  <c r="AW17" i="6"/>
  <c r="AW17" i="13"/>
  <c r="AV17" i="6"/>
  <c r="AV17" i="13"/>
  <c r="AU17" i="6"/>
  <c r="AU17" i="13"/>
  <c r="AT17" i="6"/>
  <c r="AT17" i="13"/>
  <c r="AS17" i="6"/>
  <c r="AS17" i="13"/>
  <c r="AR17" i="6"/>
  <c r="AR17" i="13"/>
  <c r="AQ17" i="6"/>
  <c r="AQ17" i="13"/>
  <c r="AP17" i="13"/>
  <c r="AO17" i="6"/>
  <c r="AO17" i="13"/>
  <c r="AN17" i="6"/>
  <c r="AN17" i="13"/>
  <c r="AM17" i="6"/>
  <c r="AM17" i="13"/>
  <c r="AL17" i="6"/>
  <c r="AL17" i="13"/>
  <c r="AK17" i="6"/>
  <c r="AK17" i="13"/>
  <c r="AJ17" i="6"/>
  <c r="AJ17" i="13"/>
  <c r="AI17" i="6"/>
  <c r="AI17" i="13"/>
  <c r="AH17" i="6"/>
  <c r="AH17" i="13"/>
  <c r="AG17" i="6"/>
  <c r="AG17" i="13"/>
  <c r="AF17" i="6"/>
  <c r="AF17" i="13"/>
  <c r="AE17" i="6"/>
  <c r="AE17" i="13"/>
  <c r="AD17" i="6"/>
  <c r="AD17" i="13"/>
  <c r="AC17" i="13"/>
  <c r="AB17" i="6"/>
  <c r="AB17" i="13"/>
  <c r="AA17" i="6"/>
  <c r="AA17" i="13"/>
  <c r="Z17" i="6"/>
  <c r="Z17" i="13"/>
  <c r="Y17" i="6"/>
  <c r="Y17" i="13"/>
  <c r="X17" i="6"/>
  <c r="X17" i="13"/>
  <c r="W17" i="6"/>
  <c r="W17" i="13"/>
  <c r="V17" i="6"/>
  <c r="V17" i="13"/>
  <c r="U17" i="6"/>
  <c r="U17" i="13"/>
  <c r="T17" i="6"/>
  <c r="T17" i="13"/>
  <c r="S17" i="6"/>
  <c r="S17" i="13"/>
  <c r="R17" i="6"/>
  <c r="R17" i="13"/>
  <c r="Q17" i="6"/>
  <c r="Q17" i="13"/>
  <c r="P17" i="13"/>
  <c r="O17" i="6"/>
  <c r="O17" i="13"/>
  <c r="N17" i="6"/>
  <c r="N17" i="13"/>
  <c r="M17" i="6"/>
  <c r="M17" i="13"/>
  <c r="L17" i="6"/>
  <c r="L17" i="13"/>
  <c r="K17" i="6"/>
  <c r="K17" i="13"/>
  <c r="J17" i="6"/>
  <c r="J17" i="13"/>
  <c r="I17" i="6"/>
  <c r="I17" i="13"/>
  <c r="H17" i="6"/>
  <c r="H17" i="13"/>
  <c r="G17" i="6"/>
  <c r="G17" i="13"/>
  <c r="F17" i="6"/>
  <c r="F17" i="13"/>
  <c r="E17" i="6"/>
  <c r="E17" i="13"/>
  <c r="D17" i="6"/>
  <c r="D17" i="13"/>
  <c r="BP16" i="13"/>
  <c r="BO16" i="6"/>
  <c r="BO16" i="13"/>
  <c r="BN16" i="6"/>
  <c r="BN16" i="13"/>
  <c r="BM16" i="6"/>
  <c r="BM16" i="13"/>
  <c r="BL16" i="6"/>
  <c r="BL16" i="13"/>
  <c r="BK16" i="6"/>
  <c r="BK16" i="13"/>
  <c r="BJ16" i="6"/>
  <c r="BJ16" i="13"/>
  <c r="BI16" i="6"/>
  <c r="BI16" i="13"/>
  <c r="BH16" i="6"/>
  <c r="BH16" i="13"/>
  <c r="BG16" i="6"/>
  <c r="BG16" i="13"/>
  <c r="BF16" i="6"/>
  <c r="BF16" i="13"/>
  <c r="BE16" i="6"/>
  <c r="BE16" i="13"/>
  <c r="BD16" i="6"/>
  <c r="BD16" i="13"/>
  <c r="BC16" i="13"/>
  <c r="BB16" i="6"/>
  <c r="BB16" i="13"/>
  <c r="BA16" i="6"/>
  <c r="BA16" i="13"/>
  <c r="AZ16" i="6"/>
  <c r="AZ16" i="13"/>
  <c r="AY16" i="6"/>
  <c r="AY16" i="13"/>
  <c r="AX16" i="6"/>
  <c r="AX16" i="13"/>
  <c r="AW16" i="6"/>
  <c r="AW16" i="13"/>
  <c r="AV16" i="6"/>
  <c r="AV16" i="13"/>
  <c r="AU16" i="6"/>
  <c r="AU16" i="13"/>
  <c r="AT16" i="6"/>
  <c r="AT16" i="13"/>
  <c r="AS16" i="6"/>
  <c r="AS16" i="13"/>
  <c r="AR16" i="6"/>
  <c r="AR16" i="13"/>
  <c r="AQ16" i="6"/>
  <c r="AQ16" i="13"/>
  <c r="AP16" i="13"/>
  <c r="AO16" i="6"/>
  <c r="AO16" i="13"/>
  <c r="AN16" i="6"/>
  <c r="AN16" i="13"/>
  <c r="AM16" i="6"/>
  <c r="AM16" i="13"/>
  <c r="AL16" i="6"/>
  <c r="AL16" i="13"/>
  <c r="AK16" i="6"/>
  <c r="AK16" i="13"/>
  <c r="AJ16" i="6"/>
  <c r="AJ16" i="13"/>
  <c r="AI16" i="6"/>
  <c r="AI16" i="13"/>
  <c r="AH16" i="6"/>
  <c r="AH16" i="13"/>
  <c r="AG16" i="6"/>
  <c r="AG16" i="13"/>
  <c r="AF16" i="6"/>
  <c r="AF16" i="13"/>
  <c r="AE16" i="6"/>
  <c r="AE16" i="13"/>
  <c r="AD16" i="6"/>
  <c r="AD16" i="13"/>
  <c r="AC16" i="13"/>
  <c r="AB16" i="6"/>
  <c r="AB16" i="13"/>
  <c r="AA16" i="6"/>
  <c r="AA16" i="13"/>
  <c r="Z16" i="6"/>
  <c r="Z16" i="13"/>
  <c r="Y16" i="6"/>
  <c r="Y16" i="13"/>
  <c r="X16" i="6"/>
  <c r="X16" i="13"/>
  <c r="W16" i="6"/>
  <c r="W16" i="13"/>
  <c r="V16" i="6"/>
  <c r="V16" i="13"/>
  <c r="U16" i="6"/>
  <c r="U16" i="13"/>
  <c r="T16" i="6"/>
  <c r="T16" i="13"/>
  <c r="S16" i="6"/>
  <c r="S16" i="13"/>
  <c r="R16" i="6"/>
  <c r="R16" i="13"/>
  <c r="Q16" i="6"/>
  <c r="Q16" i="13"/>
  <c r="P16" i="13"/>
  <c r="O16" i="6"/>
  <c r="O16" i="13"/>
  <c r="N16" i="6"/>
  <c r="N16" i="13"/>
  <c r="M16" i="6"/>
  <c r="M16" i="13"/>
  <c r="L16" i="6"/>
  <c r="L16" i="13"/>
  <c r="K16" i="6"/>
  <c r="K16" i="13"/>
  <c r="J16" i="6"/>
  <c r="J16" i="13"/>
  <c r="I16" i="6"/>
  <c r="I16" i="13"/>
  <c r="H16" i="6"/>
  <c r="H16" i="13"/>
  <c r="G16" i="6"/>
  <c r="G16" i="13"/>
  <c r="F16" i="6"/>
  <c r="F16" i="13"/>
  <c r="E16" i="6"/>
  <c r="E16" i="13"/>
  <c r="D16" i="6"/>
  <c r="D16" i="13"/>
  <c r="BP15" i="13"/>
  <c r="BO15" i="6"/>
  <c r="BO15" i="13"/>
  <c r="BN15" i="6"/>
  <c r="BN15" i="13"/>
  <c r="BM15" i="6"/>
  <c r="BM15" i="13"/>
  <c r="BL15" i="6"/>
  <c r="BL15" i="13"/>
  <c r="BK15" i="6"/>
  <c r="BK15" i="13"/>
  <c r="BJ15" i="6"/>
  <c r="BJ15" i="13"/>
  <c r="BI15" i="6"/>
  <c r="BI15" i="13"/>
  <c r="BH15" i="6"/>
  <c r="BH15" i="13"/>
  <c r="BG15" i="6"/>
  <c r="BG15" i="13"/>
  <c r="BF15" i="6"/>
  <c r="BF15" i="13"/>
  <c r="BE15" i="6"/>
  <c r="BE15" i="13"/>
  <c r="BD15" i="6"/>
  <c r="BD15" i="13"/>
  <c r="BC15" i="13"/>
  <c r="BB15" i="6"/>
  <c r="BB15" i="13"/>
  <c r="BA15" i="6"/>
  <c r="BA15" i="13"/>
  <c r="AZ15" i="6"/>
  <c r="AZ15" i="13"/>
  <c r="AY15" i="6"/>
  <c r="AY15" i="13"/>
  <c r="AX15" i="6"/>
  <c r="AX15" i="13"/>
  <c r="AW15" i="6"/>
  <c r="AW15" i="13"/>
  <c r="AV15" i="6"/>
  <c r="AV15" i="13"/>
  <c r="AU15" i="6"/>
  <c r="AU15" i="13"/>
  <c r="AT15" i="6"/>
  <c r="AT15" i="13"/>
  <c r="AS15" i="6"/>
  <c r="AS15" i="13"/>
  <c r="AR15" i="6"/>
  <c r="AR15" i="13"/>
  <c r="AQ15" i="6"/>
  <c r="AQ15" i="13"/>
  <c r="AP15" i="13"/>
  <c r="AO15" i="6"/>
  <c r="AO15" i="13"/>
  <c r="AN15" i="6"/>
  <c r="AN15" i="13"/>
  <c r="AM15" i="6"/>
  <c r="AM15" i="13"/>
  <c r="AL15" i="6"/>
  <c r="AL15" i="13"/>
  <c r="AK15" i="6"/>
  <c r="AK15" i="13"/>
  <c r="AJ15" i="6"/>
  <c r="AJ15" i="13"/>
  <c r="AI15" i="6"/>
  <c r="AI15" i="13"/>
  <c r="AH15" i="6"/>
  <c r="AH15" i="13"/>
  <c r="AG15" i="6"/>
  <c r="AG15" i="13"/>
  <c r="AF15" i="6"/>
  <c r="AF15" i="13"/>
  <c r="AE15" i="6"/>
  <c r="AE15" i="13"/>
  <c r="AD15" i="6"/>
  <c r="AD15" i="13"/>
  <c r="AC15" i="6"/>
  <c r="AC15" i="13"/>
  <c r="AB15" i="6"/>
  <c r="AB15" i="13"/>
  <c r="AA15" i="6"/>
  <c r="AA15" i="13"/>
  <c r="Z15" i="6"/>
  <c r="Z15" i="13"/>
  <c r="Y15" i="6"/>
  <c r="Y15" i="13"/>
  <c r="X15" i="6"/>
  <c r="X15" i="13"/>
  <c r="W15" i="6"/>
  <c r="W15" i="13"/>
  <c r="V15" i="6"/>
  <c r="V15" i="13"/>
  <c r="U15" i="6"/>
  <c r="U15" i="13"/>
  <c r="T15" i="6"/>
  <c r="T15" i="13"/>
  <c r="S15" i="6"/>
  <c r="S15" i="13"/>
  <c r="R15" i="6"/>
  <c r="R15" i="13"/>
  <c r="Q15" i="6"/>
  <c r="Q15" i="13"/>
  <c r="P15" i="13"/>
  <c r="O15" i="6"/>
  <c r="O15" i="13"/>
  <c r="N15" i="6"/>
  <c r="N15" i="13"/>
  <c r="M15" i="6"/>
  <c r="M15" i="13"/>
  <c r="L15" i="6"/>
  <c r="L15" i="13"/>
  <c r="K15" i="6"/>
  <c r="K15" i="13"/>
  <c r="J15" i="6"/>
  <c r="J15" i="13"/>
  <c r="I15" i="6"/>
  <c r="I15" i="13"/>
  <c r="H15" i="6"/>
  <c r="H15" i="13"/>
  <c r="G15" i="6"/>
  <c r="G15" i="13"/>
  <c r="F15" i="6"/>
  <c r="F15" i="13"/>
  <c r="E15" i="6"/>
  <c r="E15" i="13"/>
  <c r="D15" i="6"/>
  <c r="D15" i="13"/>
  <c r="BP14" i="13"/>
  <c r="BO14" i="6"/>
  <c r="BO14" i="13"/>
  <c r="BN14" i="6"/>
  <c r="BN14" i="13"/>
  <c r="BM14" i="6"/>
  <c r="BM14" i="13"/>
  <c r="BL14" i="6"/>
  <c r="BL14" i="13"/>
  <c r="BK14" i="6"/>
  <c r="BK14" i="13"/>
  <c r="BJ14" i="6"/>
  <c r="BJ14" i="13"/>
  <c r="BI14" i="6"/>
  <c r="BI14" i="13"/>
  <c r="BH14" i="6"/>
  <c r="BH14" i="13"/>
  <c r="BG14" i="6"/>
  <c r="BG14" i="13"/>
  <c r="BF14" i="6"/>
  <c r="BF14" i="13"/>
  <c r="BE14" i="6"/>
  <c r="BE14" i="13"/>
  <c r="BD14" i="6"/>
  <c r="BD14" i="13"/>
  <c r="BC14" i="13"/>
  <c r="BB14" i="6"/>
  <c r="BB14" i="13"/>
  <c r="BA14" i="6"/>
  <c r="BA14" i="13"/>
  <c r="AZ14" i="6"/>
  <c r="AZ14" i="13"/>
  <c r="AY14" i="6"/>
  <c r="AY14" i="13"/>
  <c r="AX14" i="6"/>
  <c r="AX14" i="13"/>
  <c r="AW14" i="6"/>
  <c r="AW14" i="13"/>
  <c r="AV14" i="6"/>
  <c r="AV14" i="13"/>
  <c r="AU14" i="6"/>
  <c r="AU14" i="13"/>
  <c r="AT14" i="6"/>
  <c r="AT14" i="13"/>
  <c r="AS14" i="6"/>
  <c r="AS14" i="13"/>
  <c r="AR14" i="6"/>
  <c r="AR14" i="13"/>
  <c r="AQ14" i="6"/>
  <c r="AQ14" i="13"/>
  <c r="AP14" i="13"/>
  <c r="AO14" i="6"/>
  <c r="AO14" i="13"/>
  <c r="AN14" i="6"/>
  <c r="AN14" i="13"/>
  <c r="AM14" i="6"/>
  <c r="AM14" i="13"/>
  <c r="AL14" i="6"/>
  <c r="AL14" i="13"/>
  <c r="AK14" i="6"/>
  <c r="AK14" i="13"/>
  <c r="AJ14" i="6"/>
  <c r="AJ14" i="13"/>
  <c r="AI14" i="6"/>
  <c r="AI14" i="13"/>
  <c r="AH14" i="6"/>
  <c r="AH14" i="13"/>
  <c r="AG14" i="6"/>
  <c r="AG14" i="13"/>
  <c r="AF14" i="6"/>
  <c r="AF14" i="13"/>
  <c r="AE14" i="6"/>
  <c r="AE14" i="13"/>
  <c r="AD14" i="6"/>
  <c r="AD14" i="13"/>
  <c r="AC14" i="13"/>
  <c r="AB14" i="6"/>
  <c r="AB14" i="13"/>
  <c r="AA14" i="6"/>
  <c r="AA14" i="13"/>
  <c r="Z14" i="6"/>
  <c r="Z14" i="13"/>
  <c r="Y14" i="6"/>
  <c r="Y14" i="13"/>
  <c r="X14" i="6"/>
  <c r="X14" i="13"/>
  <c r="W14" i="6"/>
  <c r="W14" i="13"/>
  <c r="V14" i="6"/>
  <c r="V14" i="13"/>
  <c r="U14" i="6"/>
  <c r="U14" i="13"/>
  <c r="T14" i="6"/>
  <c r="T14" i="13"/>
  <c r="S14" i="6"/>
  <c r="S14" i="13"/>
  <c r="R14" i="6"/>
  <c r="R14" i="13"/>
  <c r="Q14" i="6"/>
  <c r="Q14" i="13"/>
  <c r="P14" i="13"/>
  <c r="O14" i="6"/>
  <c r="O14" i="13"/>
  <c r="N14" i="6"/>
  <c r="N14" i="13"/>
  <c r="M14" i="6"/>
  <c r="M14" i="13"/>
  <c r="L14" i="6"/>
  <c r="L14" i="13"/>
  <c r="K14" i="6"/>
  <c r="K14" i="13"/>
  <c r="J14" i="6"/>
  <c r="J14" i="13"/>
  <c r="I14" i="6"/>
  <c r="I14" i="13"/>
  <c r="H14" i="6"/>
  <c r="H14" i="13"/>
  <c r="G14" i="6"/>
  <c r="G14" i="13"/>
  <c r="F14" i="6"/>
  <c r="F14" i="13"/>
  <c r="E14" i="6"/>
  <c r="E14" i="13"/>
  <c r="D14" i="6"/>
  <c r="D14" i="13"/>
  <c r="BP13" i="13"/>
  <c r="BO13" i="13"/>
  <c r="BN13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BP12" i="13"/>
  <c r="BO12" i="6"/>
  <c r="BO12" i="13"/>
  <c r="BN12" i="6"/>
  <c r="BN12" i="13"/>
  <c r="BM12" i="6"/>
  <c r="BM12" i="13"/>
  <c r="BL12" i="6"/>
  <c r="BL12" i="13"/>
  <c r="BK12" i="6"/>
  <c r="BK12" i="13"/>
  <c r="BJ12" i="6"/>
  <c r="BJ12" i="13"/>
  <c r="BI12" i="6"/>
  <c r="BI12" i="13"/>
  <c r="BH12" i="6"/>
  <c r="BH12" i="13"/>
  <c r="BG12" i="6"/>
  <c r="BG12" i="13"/>
  <c r="BF12" i="6"/>
  <c r="BF12" i="13"/>
  <c r="BE12" i="6"/>
  <c r="BE12" i="13"/>
  <c r="BD12" i="6"/>
  <c r="BD12" i="13"/>
  <c r="BC12" i="13"/>
  <c r="BB12" i="6"/>
  <c r="BB12" i="13"/>
  <c r="BA12" i="6"/>
  <c r="BA12" i="13"/>
  <c r="AZ12" i="6"/>
  <c r="AZ12" i="13"/>
  <c r="AY12" i="6"/>
  <c r="AY12" i="13"/>
  <c r="AX12" i="6"/>
  <c r="AX12" i="13"/>
  <c r="AW12" i="6"/>
  <c r="AW12" i="13"/>
  <c r="AV12" i="6"/>
  <c r="AV12" i="13"/>
  <c r="AU12" i="6"/>
  <c r="AU12" i="13"/>
  <c r="AT12" i="6"/>
  <c r="AT12" i="13"/>
  <c r="AS12" i="6"/>
  <c r="AS12" i="13"/>
  <c r="AR12" i="6"/>
  <c r="AR12" i="13"/>
  <c r="AQ12" i="6"/>
  <c r="AQ12" i="13"/>
  <c r="AP12" i="13"/>
  <c r="AO12" i="6"/>
  <c r="AO12" i="13"/>
  <c r="AN12" i="6"/>
  <c r="AN12" i="13"/>
  <c r="AM12" i="6"/>
  <c r="AM12" i="13"/>
  <c r="AL12" i="6"/>
  <c r="AL12" i="13"/>
  <c r="AK12" i="6"/>
  <c r="AK12" i="13"/>
  <c r="AJ12" i="6"/>
  <c r="AJ12" i="13"/>
  <c r="AI12" i="6"/>
  <c r="AI12" i="13"/>
  <c r="AH12" i="6"/>
  <c r="AH12" i="13"/>
  <c r="AG12" i="6"/>
  <c r="AG12" i="13"/>
  <c r="AF12" i="6"/>
  <c r="AF12" i="13"/>
  <c r="AE12" i="6"/>
  <c r="AE12" i="13"/>
  <c r="AD12" i="6"/>
  <c r="AD12" i="13"/>
  <c r="AC12" i="13"/>
  <c r="AB12" i="6"/>
  <c r="AB12" i="13"/>
  <c r="AA12" i="6"/>
  <c r="AA12" i="13"/>
  <c r="Z12" i="6"/>
  <c r="Z12" i="13"/>
  <c r="Y12" i="6"/>
  <c r="Y12" i="13"/>
  <c r="X12" i="6"/>
  <c r="X12" i="13"/>
  <c r="W12" i="6"/>
  <c r="W12" i="13"/>
  <c r="V12" i="6"/>
  <c r="V12" i="13"/>
  <c r="U12" i="6"/>
  <c r="U12" i="13"/>
  <c r="T12" i="6"/>
  <c r="T12" i="13"/>
  <c r="S12" i="6"/>
  <c r="S12" i="13"/>
  <c r="R12" i="6"/>
  <c r="R12" i="13"/>
  <c r="Q12" i="6"/>
  <c r="Q12" i="13"/>
  <c r="P12" i="13"/>
  <c r="O12" i="6"/>
  <c r="O12" i="13"/>
  <c r="N12" i="6"/>
  <c r="N12" i="13"/>
  <c r="M12" i="6"/>
  <c r="M12" i="13"/>
  <c r="L12" i="6"/>
  <c r="L12" i="13"/>
  <c r="K12" i="6"/>
  <c r="K12" i="13"/>
  <c r="J12" i="6"/>
  <c r="J12" i="13"/>
  <c r="I12" i="6"/>
  <c r="I12" i="13"/>
  <c r="H12" i="6"/>
  <c r="H12" i="13"/>
  <c r="G12" i="6"/>
  <c r="G12" i="13"/>
  <c r="F12" i="6"/>
  <c r="F12" i="13"/>
  <c r="E12" i="6"/>
  <c r="E12" i="13"/>
  <c r="D12" i="6"/>
  <c r="D12" i="13"/>
  <c r="BP11" i="13"/>
  <c r="BO11" i="6"/>
  <c r="BO11" i="13"/>
  <c r="BN11" i="6"/>
  <c r="BN11" i="13"/>
  <c r="BM11" i="6"/>
  <c r="BM11" i="13"/>
  <c r="BL11" i="6"/>
  <c r="BL11" i="13"/>
  <c r="BK11" i="6"/>
  <c r="BK11" i="13"/>
  <c r="BJ11" i="6"/>
  <c r="BJ11" i="13"/>
  <c r="BI11" i="6"/>
  <c r="BI11" i="13"/>
  <c r="BH11" i="6"/>
  <c r="BH11" i="13"/>
  <c r="BG11" i="6"/>
  <c r="BG11" i="13"/>
  <c r="BF11" i="6"/>
  <c r="BF11" i="13"/>
  <c r="BE11" i="6"/>
  <c r="BE11" i="13"/>
  <c r="BD11" i="6"/>
  <c r="BD11" i="13"/>
  <c r="BC11" i="13"/>
  <c r="BB11" i="6"/>
  <c r="BB11" i="13"/>
  <c r="BA11" i="6"/>
  <c r="BA11" i="13"/>
  <c r="AZ11" i="6"/>
  <c r="AZ11" i="13"/>
  <c r="AY11" i="6"/>
  <c r="AY11" i="13"/>
  <c r="AX11" i="6"/>
  <c r="AX11" i="13"/>
  <c r="AW11" i="6"/>
  <c r="AW11" i="13"/>
  <c r="AV11" i="6"/>
  <c r="AV11" i="13"/>
  <c r="AU11" i="6"/>
  <c r="AU11" i="13"/>
  <c r="AT11" i="6"/>
  <c r="AT11" i="13"/>
  <c r="AS11" i="6"/>
  <c r="AS11" i="13"/>
  <c r="AR11" i="6"/>
  <c r="AR11" i="13"/>
  <c r="AQ11" i="6"/>
  <c r="AQ11" i="13"/>
  <c r="AP11" i="13"/>
  <c r="AO11" i="6"/>
  <c r="AO11" i="13"/>
  <c r="AN11" i="6"/>
  <c r="AN11" i="13"/>
  <c r="AM11" i="6"/>
  <c r="AM11" i="13"/>
  <c r="AL11" i="6"/>
  <c r="AL11" i="13"/>
  <c r="AK11" i="6"/>
  <c r="AK11" i="13"/>
  <c r="AJ11" i="6"/>
  <c r="AJ11" i="13"/>
  <c r="AI11" i="6"/>
  <c r="AI11" i="13"/>
  <c r="AH11" i="6"/>
  <c r="AH11" i="13"/>
  <c r="AG11" i="6"/>
  <c r="AG11" i="13"/>
  <c r="AF11" i="6"/>
  <c r="AF11" i="13"/>
  <c r="AE11" i="6"/>
  <c r="AE11" i="13"/>
  <c r="AD11" i="6"/>
  <c r="AD11" i="13"/>
  <c r="AC11" i="13"/>
  <c r="AB11" i="6"/>
  <c r="AB11" i="13"/>
  <c r="AA11" i="6"/>
  <c r="AA11" i="13"/>
  <c r="Z11" i="6"/>
  <c r="Z11" i="13"/>
  <c r="Y11" i="6"/>
  <c r="Y11" i="13"/>
  <c r="X11" i="6"/>
  <c r="X11" i="13"/>
  <c r="W11" i="6"/>
  <c r="W11" i="13"/>
  <c r="V11" i="6"/>
  <c r="V11" i="13"/>
  <c r="U11" i="6"/>
  <c r="U11" i="13"/>
  <c r="T11" i="6"/>
  <c r="T11" i="13"/>
  <c r="S11" i="6"/>
  <c r="S11" i="13"/>
  <c r="R11" i="6"/>
  <c r="R11" i="13"/>
  <c r="Q11" i="6"/>
  <c r="Q11" i="13"/>
  <c r="P11" i="13"/>
  <c r="O11" i="6"/>
  <c r="O11" i="13"/>
  <c r="N11" i="6"/>
  <c r="N11" i="13"/>
  <c r="M11" i="6"/>
  <c r="M11" i="13"/>
  <c r="L11" i="6"/>
  <c r="L11" i="13"/>
  <c r="K11" i="6"/>
  <c r="K11" i="13"/>
  <c r="J11" i="6"/>
  <c r="J11" i="13"/>
  <c r="I11" i="6"/>
  <c r="I11" i="13"/>
  <c r="H11" i="6"/>
  <c r="H11" i="13"/>
  <c r="G11" i="6"/>
  <c r="G11" i="13"/>
  <c r="F11" i="6"/>
  <c r="F11" i="13"/>
  <c r="E11" i="6"/>
  <c r="E11" i="13"/>
  <c r="D11" i="6"/>
  <c r="D11" i="13"/>
  <c r="BP10" i="13"/>
  <c r="BO10" i="6"/>
  <c r="BO10" i="13"/>
  <c r="BN10" i="6"/>
  <c r="BN10" i="13"/>
  <c r="BM10" i="6"/>
  <c r="BM10" i="13"/>
  <c r="BL10" i="6"/>
  <c r="BL10" i="13"/>
  <c r="BK10" i="6"/>
  <c r="BK10" i="13"/>
  <c r="BJ10" i="6"/>
  <c r="BJ10" i="13"/>
  <c r="BI10" i="6"/>
  <c r="BI10" i="13"/>
  <c r="BH10" i="6"/>
  <c r="BH10" i="13"/>
  <c r="BG10" i="6"/>
  <c r="BG10" i="13"/>
  <c r="BF10" i="6"/>
  <c r="BF10" i="13"/>
  <c r="BE10" i="6"/>
  <c r="BE10" i="13"/>
  <c r="BD10" i="6"/>
  <c r="BD10" i="13"/>
  <c r="BC10" i="13"/>
  <c r="BB10" i="6"/>
  <c r="BB10" i="13"/>
  <c r="BA10" i="6"/>
  <c r="BA10" i="13"/>
  <c r="AZ10" i="6"/>
  <c r="AZ10" i="13"/>
  <c r="AY10" i="6"/>
  <c r="AY10" i="13"/>
  <c r="AX10" i="6"/>
  <c r="AX10" i="13"/>
  <c r="AW10" i="6"/>
  <c r="AW10" i="13"/>
  <c r="AV10" i="6"/>
  <c r="AV10" i="13"/>
  <c r="AU10" i="6"/>
  <c r="AU10" i="13"/>
  <c r="AT10" i="6"/>
  <c r="AT10" i="13"/>
  <c r="AS10" i="6"/>
  <c r="AS10" i="13"/>
  <c r="AR10" i="6"/>
  <c r="AR10" i="13"/>
  <c r="AQ10" i="6"/>
  <c r="AQ10" i="13"/>
  <c r="AP10" i="13"/>
  <c r="AO10" i="6"/>
  <c r="AO10" i="13"/>
  <c r="AN10" i="6"/>
  <c r="AN10" i="13"/>
  <c r="AM10" i="6"/>
  <c r="AM10" i="13"/>
  <c r="AL10" i="6"/>
  <c r="AL10" i="13"/>
  <c r="AK10" i="6"/>
  <c r="AK10" i="13"/>
  <c r="AJ10" i="6"/>
  <c r="AJ10" i="13"/>
  <c r="AI10" i="6"/>
  <c r="AI10" i="13"/>
  <c r="AH10" i="6"/>
  <c r="AH10" i="13"/>
  <c r="AG10" i="6"/>
  <c r="AG10" i="13"/>
  <c r="AF10" i="6"/>
  <c r="AF10" i="13"/>
  <c r="AE10" i="6"/>
  <c r="AE10" i="13"/>
  <c r="AD10" i="6"/>
  <c r="AD10" i="13"/>
  <c r="AC10" i="13"/>
  <c r="AB10" i="6"/>
  <c r="AB10" i="13"/>
  <c r="AA10" i="6"/>
  <c r="AA10" i="13"/>
  <c r="Z10" i="6"/>
  <c r="Z10" i="13"/>
  <c r="Y10" i="6"/>
  <c r="Y10" i="13"/>
  <c r="X10" i="6"/>
  <c r="X10" i="13"/>
  <c r="W10" i="6"/>
  <c r="W10" i="13"/>
  <c r="V10" i="6"/>
  <c r="V10" i="13"/>
  <c r="U10" i="6"/>
  <c r="U10" i="13"/>
  <c r="T10" i="6"/>
  <c r="T10" i="13"/>
  <c r="S10" i="6"/>
  <c r="S10" i="13"/>
  <c r="R10" i="6"/>
  <c r="R10" i="13"/>
  <c r="Q10" i="6"/>
  <c r="Q10" i="13"/>
  <c r="P10" i="13"/>
  <c r="O10" i="6"/>
  <c r="O10" i="13"/>
  <c r="N10" i="6"/>
  <c r="N10" i="13"/>
  <c r="M10" i="6"/>
  <c r="M10" i="13"/>
  <c r="L10" i="6"/>
  <c r="L10" i="13"/>
  <c r="K10" i="6"/>
  <c r="K10" i="13"/>
  <c r="J10" i="6"/>
  <c r="J10" i="13"/>
  <c r="I10" i="6"/>
  <c r="I10" i="13"/>
  <c r="H10" i="6"/>
  <c r="H10" i="13"/>
  <c r="G10" i="6"/>
  <c r="G10" i="13"/>
  <c r="F10" i="6"/>
  <c r="F10" i="13"/>
  <c r="E10" i="6"/>
  <c r="E10" i="13"/>
  <c r="D10" i="6"/>
  <c r="D10" i="13"/>
  <c r="BP9" i="13"/>
  <c r="BO9" i="6"/>
  <c r="BO9" i="13"/>
  <c r="BN9" i="6"/>
  <c r="BN9" i="13"/>
  <c r="BM9" i="6"/>
  <c r="BM9" i="13"/>
  <c r="BL9" i="6"/>
  <c r="BL9" i="13"/>
  <c r="BK9" i="6"/>
  <c r="BK9" i="13"/>
  <c r="BJ9" i="6"/>
  <c r="BJ9" i="13"/>
  <c r="BI9" i="6"/>
  <c r="BI9" i="13"/>
  <c r="BH9" i="6"/>
  <c r="BH9" i="13"/>
  <c r="BG9" i="6"/>
  <c r="BG9" i="13"/>
  <c r="BF9" i="6"/>
  <c r="BF9" i="13"/>
  <c r="BE9" i="6"/>
  <c r="BE9" i="13"/>
  <c r="BD9" i="6"/>
  <c r="BD9" i="13"/>
  <c r="BC9" i="13"/>
  <c r="BB9" i="6"/>
  <c r="BB9" i="13"/>
  <c r="BA9" i="6"/>
  <c r="BA9" i="13"/>
  <c r="AZ9" i="6"/>
  <c r="AZ9" i="13"/>
  <c r="AY9" i="6"/>
  <c r="AY9" i="13"/>
  <c r="AX9" i="6"/>
  <c r="AX9" i="13"/>
  <c r="AW9" i="6"/>
  <c r="AW9" i="13"/>
  <c r="AV9" i="6"/>
  <c r="AV9" i="13"/>
  <c r="AU9" i="6"/>
  <c r="AU9" i="13"/>
  <c r="AT9" i="6"/>
  <c r="AT9" i="13"/>
  <c r="AS9" i="6"/>
  <c r="AS9" i="13"/>
  <c r="AR9" i="6"/>
  <c r="AR9" i="13"/>
  <c r="AQ9" i="6"/>
  <c r="AQ9" i="13"/>
  <c r="AP9" i="13"/>
  <c r="AO9" i="6"/>
  <c r="AO9" i="13"/>
  <c r="AN9" i="6"/>
  <c r="AN9" i="13"/>
  <c r="AM9" i="6"/>
  <c r="AM9" i="13"/>
  <c r="AL9" i="6"/>
  <c r="AL9" i="13"/>
  <c r="AK9" i="6"/>
  <c r="AK9" i="13"/>
  <c r="AJ9" i="6"/>
  <c r="AJ9" i="13"/>
  <c r="AI9" i="6"/>
  <c r="AI9" i="13"/>
  <c r="AH9" i="6"/>
  <c r="AH9" i="13"/>
  <c r="AG9" i="6"/>
  <c r="AG9" i="13"/>
  <c r="AF9" i="6"/>
  <c r="AF9" i="13"/>
  <c r="AE9" i="6"/>
  <c r="AE9" i="13"/>
  <c r="AD9" i="6"/>
  <c r="AD9" i="13"/>
  <c r="AC9" i="13"/>
  <c r="AB9" i="6"/>
  <c r="AB9" i="13"/>
  <c r="AA9" i="6"/>
  <c r="AA9" i="13"/>
  <c r="Z9" i="6"/>
  <c r="Z9" i="13"/>
  <c r="Y9" i="6"/>
  <c r="Y9" i="13"/>
  <c r="X9" i="6"/>
  <c r="X9" i="13"/>
  <c r="W9" i="6"/>
  <c r="W9" i="13"/>
  <c r="V9" i="6"/>
  <c r="V9" i="13"/>
  <c r="U9" i="6"/>
  <c r="U9" i="13"/>
  <c r="T9" i="6"/>
  <c r="T9" i="13"/>
  <c r="S9" i="6"/>
  <c r="S9" i="13"/>
  <c r="R9" i="6"/>
  <c r="R9" i="13"/>
  <c r="Q9" i="6"/>
  <c r="Q9" i="13"/>
  <c r="P9" i="13"/>
  <c r="O9" i="6"/>
  <c r="O9" i="13"/>
  <c r="N9" i="6"/>
  <c r="N9" i="13"/>
  <c r="M9" i="6"/>
  <c r="M9" i="13"/>
  <c r="L9" i="6"/>
  <c r="L9" i="13"/>
  <c r="K9" i="6"/>
  <c r="K9" i="13"/>
  <c r="J9" i="6"/>
  <c r="J9" i="13"/>
  <c r="I9" i="6"/>
  <c r="I9" i="13"/>
  <c r="H9" i="6"/>
  <c r="H9" i="13"/>
  <c r="G9" i="6"/>
  <c r="G9" i="13"/>
  <c r="F9" i="6"/>
  <c r="F9" i="13"/>
  <c r="E9" i="6"/>
  <c r="E9" i="13"/>
  <c r="D9" i="6"/>
  <c r="D9" i="13"/>
  <c r="CO8" i="13"/>
  <c r="BP8" i="13"/>
  <c r="BO8" i="6"/>
  <c r="BO8" i="13"/>
  <c r="BN8" i="6"/>
  <c r="BN8" i="13"/>
  <c r="BM8" i="6"/>
  <c r="BM8" i="13"/>
  <c r="BL8" i="6"/>
  <c r="BL8" i="13"/>
  <c r="BK8" i="6"/>
  <c r="BK8" i="13"/>
  <c r="BJ8" i="6"/>
  <c r="BJ8" i="13"/>
  <c r="BI8" i="6"/>
  <c r="BI8" i="13"/>
  <c r="BH8" i="6"/>
  <c r="BH8" i="13"/>
  <c r="BG8" i="6"/>
  <c r="BG8" i="13"/>
  <c r="BF8" i="6"/>
  <c r="BF8" i="13"/>
  <c r="BE8" i="6"/>
  <c r="BE8" i="13"/>
  <c r="BD8" i="6"/>
  <c r="BD8" i="13"/>
  <c r="BC8" i="13"/>
  <c r="BB8" i="6"/>
  <c r="BB8" i="13"/>
  <c r="BA8" i="6"/>
  <c r="BA8" i="13"/>
  <c r="AZ8" i="6"/>
  <c r="AZ8" i="13"/>
  <c r="AY8" i="6"/>
  <c r="AY8" i="13"/>
  <c r="AX8" i="6"/>
  <c r="AX8" i="13"/>
  <c r="AW8" i="6"/>
  <c r="AW8" i="13"/>
  <c r="AV8" i="6"/>
  <c r="AV8" i="13"/>
  <c r="AU8" i="6"/>
  <c r="AU8" i="13"/>
  <c r="AT8" i="6"/>
  <c r="AT8" i="13"/>
  <c r="AS8" i="6"/>
  <c r="AS8" i="13"/>
  <c r="AR8" i="6"/>
  <c r="AR8" i="13"/>
  <c r="AQ8" i="6"/>
  <c r="AQ8" i="13"/>
  <c r="AP8" i="13"/>
  <c r="AO8" i="6"/>
  <c r="AO8" i="13"/>
  <c r="AN8" i="6"/>
  <c r="AN8" i="13"/>
  <c r="AM8" i="6"/>
  <c r="AM8" i="13"/>
  <c r="AL8" i="6"/>
  <c r="AL8" i="13"/>
  <c r="AK8" i="6"/>
  <c r="AK8" i="13"/>
  <c r="AJ8" i="6"/>
  <c r="AJ8" i="13"/>
  <c r="AI8" i="6"/>
  <c r="AI8" i="13"/>
  <c r="AH8" i="6"/>
  <c r="AH8" i="13"/>
  <c r="AG8" i="6"/>
  <c r="AG8" i="13"/>
  <c r="AF8" i="6"/>
  <c r="AF8" i="13"/>
  <c r="AE8" i="6"/>
  <c r="AE8" i="13"/>
  <c r="AD8" i="6"/>
  <c r="AD8" i="13"/>
  <c r="AC8" i="13"/>
  <c r="AB8" i="6"/>
  <c r="AB8" i="13"/>
  <c r="AA8" i="6"/>
  <c r="AA8" i="13"/>
  <c r="Z8" i="6"/>
  <c r="Z8" i="13"/>
  <c r="Y8" i="6"/>
  <c r="Y8" i="13"/>
  <c r="X8" i="6"/>
  <c r="X8" i="13"/>
  <c r="W8" i="6"/>
  <c r="W8" i="13"/>
  <c r="V8" i="6"/>
  <c r="V8" i="13"/>
  <c r="U8" i="6"/>
  <c r="U8" i="13"/>
  <c r="T8" i="6"/>
  <c r="T8" i="13"/>
  <c r="S8" i="6"/>
  <c r="S8" i="13"/>
  <c r="R8" i="6"/>
  <c r="R8" i="13"/>
  <c r="Q8" i="6"/>
  <c r="Q8" i="13"/>
  <c r="O8" i="6"/>
  <c r="O8" i="13"/>
  <c r="N8" i="6"/>
  <c r="N8" i="13"/>
  <c r="M8" i="6"/>
  <c r="M8" i="13"/>
  <c r="L8" i="6"/>
  <c r="L8" i="13"/>
  <c r="K8" i="6"/>
  <c r="K8" i="13"/>
  <c r="J8" i="6"/>
  <c r="J8" i="13"/>
  <c r="I8" i="6"/>
  <c r="I8" i="13"/>
  <c r="H8" i="6"/>
  <c r="H8" i="13"/>
  <c r="G8" i="6"/>
  <c r="G8" i="13"/>
  <c r="F8" i="6"/>
  <c r="F8" i="13"/>
  <c r="E8" i="6"/>
  <c r="E8" i="13"/>
  <c r="D8" i="6"/>
  <c r="D8" i="13"/>
  <c r="BP7" i="13"/>
  <c r="BO7" i="6"/>
  <c r="BO7" i="13"/>
  <c r="BN7" i="6"/>
  <c r="BN7" i="13"/>
  <c r="BM7" i="6"/>
  <c r="BM7" i="13"/>
  <c r="BL7" i="6"/>
  <c r="BL7" i="13"/>
  <c r="BK7" i="6"/>
  <c r="BK7" i="13"/>
  <c r="BJ7" i="6"/>
  <c r="BJ7" i="13"/>
  <c r="BI7" i="6"/>
  <c r="BI7" i="13"/>
  <c r="BH7" i="6"/>
  <c r="BH7" i="13"/>
  <c r="BG7" i="6"/>
  <c r="BG7" i="13"/>
  <c r="BF7" i="6"/>
  <c r="BF7" i="13"/>
  <c r="BE7" i="6"/>
  <c r="BE7" i="13"/>
  <c r="BD7" i="6"/>
  <c r="BD7" i="13"/>
  <c r="BC7" i="13"/>
  <c r="BB7" i="6"/>
  <c r="BB7" i="13"/>
  <c r="BA7" i="6"/>
  <c r="BA7" i="13"/>
  <c r="AZ7" i="6"/>
  <c r="AZ7" i="13"/>
  <c r="AY7" i="6"/>
  <c r="AY7" i="13"/>
  <c r="AX7" i="6"/>
  <c r="AX7" i="13"/>
  <c r="AW7" i="6"/>
  <c r="AW7" i="13"/>
  <c r="AV7" i="6"/>
  <c r="AV7" i="13"/>
  <c r="AU7" i="6"/>
  <c r="AU7" i="13"/>
  <c r="AT7" i="6"/>
  <c r="AT7" i="13"/>
  <c r="AS7" i="6"/>
  <c r="AS7" i="13"/>
  <c r="AR7" i="6"/>
  <c r="AR7" i="13"/>
  <c r="AQ7" i="6"/>
  <c r="AQ7" i="13"/>
  <c r="AP7" i="13"/>
  <c r="AO7" i="6"/>
  <c r="AO7" i="13"/>
  <c r="AN7" i="6"/>
  <c r="AN7" i="13"/>
  <c r="AM7" i="6"/>
  <c r="AM7" i="13"/>
  <c r="AL7" i="6"/>
  <c r="AL7" i="13"/>
  <c r="AK7" i="6"/>
  <c r="AK7" i="13"/>
  <c r="AJ7" i="6"/>
  <c r="AJ7" i="13"/>
  <c r="AI7" i="6"/>
  <c r="AI7" i="13"/>
  <c r="AH7" i="6"/>
  <c r="AH7" i="13"/>
  <c r="AG7" i="6"/>
  <c r="AG7" i="13"/>
  <c r="AF7" i="6"/>
  <c r="AF7" i="13"/>
  <c r="AE7" i="6"/>
  <c r="AE7" i="13"/>
  <c r="AD7" i="6"/>
  <c r="AD7" i="13"/>
  <c r="AC7" i="13"/>
  <c r="AB7" i="6"/>
  <c r="AB7" i="13"/>
  <c r="AA7" i="6"/>
  <c r="AA7" i="13"/>
  <c r="Z7" i="6"/>
  <c r="Z7" i="13"/>
  <c r="Y7" i="6"/>
  <c r="Y7" i="13"/>
  <c r="X7" i="6"/>
  <c r="X7" i="13"/>
  <c r="W7" i="6"/>
  <c r="W7" i="13"/>
  <c r="V7" i="6"/>
  <c r="V7" i="13"/>
  <c r="U7" i="6"/>
  <c r="U7" i="13"/>
  <c r="T7" i="6"/>
  <c r="T7" i="13"/>
  <c r="S7" i="6"/>
  <c r="S7" i="13"/>
  <c r="R7" i="6"/>
  <c r="R7" i="13"/>
  <c r="Q7" i="6"/>
  <c r="Q7" i="13"/>
  <c r="P7" i="13"/>
  <c r="O7" i="6"/>
  <c r="O7" i="13"/>
  <c r="N7" i="6"/>
  <c r="N7" i="13"/>
  <c r="M7" i="6"/>
  <c r="M7" i="13"/>
  <c r="L7" i="6"/>
  <c r="L7" i="13"/>
  <c r="K7" i="6"/>
  <c r="K7" i="13"/>
  <c r="J7" i="6"/>
  <c r="J7" i="13"/>
  <c r="I7" i="6"/>
  <c r="I7" i="13"/>
  <c r="H7" i="6"/>
  <c r="H7" i="13"/>
  <c r="G7" i="6"/>
  <c r="G7" i="13"/>
  <c r="F7" i="6"/>
  <c r="F7" i="13"/>
  <c r="E7" i="6"/>
  <c r="E7" i="13"/>
  <c r="D7" i="6"/>
  <c r="D7" i="13"/>
  <c r="BP6" i="13"/>
  <c r="BO6" i="6"/>
  <c r="BO6" i="13"/>
  <c r="BN6" i="6"/>
  <c r="BN6" i="13"/>
  <c r="BM6" i="6"/>
  <c r="BM6" i="13"/>
  <c r="BL6" i="6"/>
  <c r="BL6" i="13"/>
  <c r="BK6" i="6"/>
  <c r="BK6" i="13"/>
  <c r="BJ6" i="6"/>
  <c r="BJ6" i="13"/>
  <c r="BI6" i="6"/>
  <c r="BI6" i="13"/>
  <c r="BH6" i="6"/>
  <c r="BH6" i="13"/>
  <c r="BG6" i="6"/>
  <c r="BG6" i="13"/>
  <c r="BF6" i="6"/>
  <c r="BF6" i="13"/>
  <c r="BE6" i="6"/>
  <c r="BE6" i="13"/>
  <c r="BD6" i="6"/>
  <c r="BD6" i="13"/>
  <c r="BC6" i="13"/>
  <c r="BB6" i="6"/>
  <c r="BB6" i="13"/>
  <c r="BA6" i="6"/>
  <c r="BA6" i="13"/>
  <c r="AZ6" i="6"/>
  <c r="AZ6" i="13"/>
  <c r="AY6" i="6"/>
  <c r="AY6" i="13"/>
  <c r="AX6" i="6"/>
  <c r="AX6" i="13"/>
  <c r="AW6" i="6"/>
  <c r="AW6" i="13"/>
  <c r="AV6" i="6"/>
  <c r="AV6" i="13"/>
  <c r="AU6" i="6"/>
  <c r="AU6" i="13"/>
  <c r="AT6" i="6"/>
  <c r="AT6" i="13"/>
  <c r="AS6" i="6"/>
  <c r="AS6" i="13"/>
  <c r="AR6" i="6"/>
  <c r="AR6" i="13"/>
  <c r="AQ6" i="6"/>
  <c r="AQ6" i="13"/>
  <c r="AP6" i="13"/>
  <c r="AO6" i="6"/>
  <c r="AO6" i="13"/>
  <c r="AN6" i="6"/>
  <c r="AN6" i="13"/>
  <c r="AM6" i="6"/>
  <c r="AM6" i="13"/>
  <c r="AL6" i="6"/>
  <c r="AL6" i="13"/>
  <c r="AK6" i="6"/>
  <c r="AK6" i="13"/>
  <c r="AJ6" i="6"/>
  <c r="AJ6" i="13"/>
  <c r="AI6" i="6"/>
  <c r="AI6" i="13"/>
  <c r="AH6" i="6"/>
  <c r="AH6" i="13"/>
  <c r="AG6" i="6"/>
  <c r="AG6" i="13"/>
  <c r="AF6" i="6"/>
  <c r="AF6" i="13"/>
  <c r="AE6" i="6"/>
  <c r="AE6" i="13"/>
  <c r="AD6" i="6"/>
  <c r="AD6" i="13"/>
  <c r="AC6" i="6"/>
  <c r="AC6" i="13"/>
  <c r="AB6" i="6"/>
  <c r="AB6" i="13"/>
  <c r="AA6" i="6"/>
  <c r="AA6" i="13"/>
  <c r="Z6" i="6"/>
  <c r="Z6" i="13"/>
  <c r="Y6" i="6"/>
  <c r="Y6" i="13"/>
  <c r="X6" i="6"/>
  <c r="X6" i="13"/>
  <c r="W6" i="6"/>
  <c r="W6" i="13"/>
  <c r="V6" i="6"/>
  <c r="V6" i="13"/>
  <c r="U6" i="6"/>
  <c r="U6" i="13"/>
  <c r="T6" i="6"/>
  <c r="T6" i="13"/>
  <c r="S6" i="6"/>
  <c r="S6" i="13"/>
  <c r="R6" i="6"/>
  <c r="R6" i="13"/>
  <c r="Q6" i="6"/>
  <c r="Q6" i="13"/>
  <c r="P6" i="13"/>
  <c r="O6" i="6"/>
  <c r="O6" i="13"/>
  <c r="N6" i="6"/>
  <c r="N6" i="13"/>
  <c r="M6" i="6"/>
  <c r="M6" i="13"/>
  <c r="L6" i="6"/>
  <c r="L6" i="13"/>
  <c r="K6" i="6"/>
  <c r="K6" i="13"/>
  <c r="J6" i="6"/>
  <c r="J6" i="13"/>
  <c r="I6" i="6"/>
  <c r="I6" i="13"/>
  <c r="H6" i="6"/>
  <c r="H6" i="13"/>
  <c r="G6" i="6"/>
  <c r="G6" i="13"/>
  <c r="F6" i="6"/>
  <c r="F6" i="13"/>
  <c r="E6" i="6"/>
  <c r="E6" i="13"/>
  <c r="D6" i="6"/>
  <c r="D6" i="13"/>
</calcChain>
</file>

<file path=xl/sharedStrings.xml><?xml version="1.0" encoding="utf-8"?>
<sst xmlns="http://schemas.openxmlformats.org/spreadsheetml/2006/main" count="3007" uniqueCount="237">
  <si>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</si>
  <si>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</si>
  <si>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</si>
  <si>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</si>
  <si>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</si>
  <si>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</si>
  <si>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</si>
  <si>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</si>
  <si>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</si>
  <si>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</si>
  <si>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</si>
  <si>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</si>
  <si>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</si>
  <si>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</si>
  <si>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</si>
  <si>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</si>
  <si>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</si>
  <si>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</si>
  <si>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</si>
  <si>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</si>
  <si>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</si>
  <si>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</si>
  <si>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</si>
  <si>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</si>
  <si>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</si>
  <si>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</si>
  <si>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</si>
  <si>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</si>
  <si>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</si>
  <si>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</si>
  <si>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</si>
  <si>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</si>
  <si>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</si>
  <si>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</si>
  <si>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</si>
  <si>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</si>
  <si>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</si>
  <si>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</si>
  <si>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</si>
  <si>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</si>
  <si>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</si>
  <si>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</si>
  <si>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</si>
  <si>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</si>
  <si>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</si>
  <si>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</si>
  <si>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</si>
  <si>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</si>
  <si>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</si>
  <si>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</si>
  <si>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</si>
  <si>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</si>
  <si>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</si>
  <si>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</si>
  <si>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</si>
  <si>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</si>
  <si>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</si>
  <si>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</si>
  <si>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</si>
  <si>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</si>
  <si>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</si>
  <si>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</si>
  <si>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</si>
  <si>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</si>
  <si>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</si>
  <si>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</si>
  <si>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</si>
  <si>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</si>
  <si>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</si>
  <si>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</si>
  <si>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</si>
  <si>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</si>
  <si>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Sugar</t>
  </si>
  <si>
    <t>Containers</t>
  </si>
  <si>
    <t>Fertilizers</t>
  </si>
  <si>
    <t>Soybean meal</t>
  </si>
  <si>
    <t>Corn</t>
  </si>
  <si>
    <t>Soybean</t>
  </si>
  <si>
    <t>Wood, pulp and paper</t>
  </si>
  <si>
    <t>Construction</t>
  </si>
  <si>
    <t>Steel and mining</t>
  </si>
  <si>
    <t>Fuels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</si>
  <si>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</si>
  <si>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</si>
  <si>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</si>
  <si>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</si>
  <si>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</si>
  <si>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</si>
  <si>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 xml:space="preserve">Port Elevation </t>
  </si>
  <si>
    <t xml:space="preserve">Logistics Solution 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</si>
  <si>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</si>
  <si>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</si>
  <si>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</si>
  <si>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</si>
  <si>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</si>
  <si>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</si>
  <si>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</si>
  <si>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</si>
  <si>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</si>
  <si>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</si>
  <si>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</si>
  <si>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</si>
  <si>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</si>
  <si>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RTK | </t>
    </r>
    <r>
      <rPr>
        <b/>
        <sz val="18"/>
        <color theme="0" tint="-0.34998626667073579"/>
        <rFont val="Arial"/>
        <family val="2"/>
      </rPr>
      <t>Consolidated</t>
    </r>
  </si>
  <si>
    <t>feb/17</t>
  </si>
  <si>
    <t>apr/16</t>
  </si>
  <si>
    <t>may/16</t>
  </si>
  <si>
    <t>aug/16</t>
  </si>
  <si>
    <t>sep/16</t>
  </si>
  <si>
    <t>oct/16</t>
  </si>
  <si>
    <t>dec/16</t>
  </si>
  <si>
    <t>apr/17</t>
  </si>
  <si>
    <t>may/17</t>
  </si>
  <si>
    <t>aug/17</t>
  </si>
  <si>
    <t>sep/17</t>
  </si>
  <si>
    <t>oct/17</t>
  </si>
  <si>
    <t>dec/17</t>
  </si>
  <si>
    <t>feb/18</t>
  </si>
  <si>
    <t>apr/18</t>
  </si>
  <si>
    <t>may/18</t>
  </si>
  <si>
    <t>aug/18</t>
  </si>
  <si>
    <t>sep/18</t>
  </si>
  <si>
    <t>oct/18</t>
  </si>
  <si>
    <t>dec/18</t>
  </si>
  <si>
    <t>jan/19</t>
  </si>
  <si>
    <t>feb/19</t>
  </si>
  <si>
    <t>mar/19</t>
  </si>
  <si>
    <t>apr/19</t>
  </si>
  <si>
    <t>may/19</t>
  </si>
  <si>
    <t>jun/19</t>
  </si>
  <si>
    <t>jul/19</t>
  </si>
  <si>
    <t>aug/19</t>
  </si>
  <si>
    <t>sep/19</t>
  </si>
  <si>
    <t>oct/19</t>
  </si>
  <si>
    <t>nov/19</t>
  </si>
  <si>
    <t>dec/19</t>
  </si>
  <si>
    <t>feb/20</t>
  </si>
  <si>
    <t>apr/20</t>
  </si>
  <si>
    <t>may/20</t>
  </si>
  <si>
    <t>aug/20</t>
  </si>
  <si>
    <t>sep/20</t>
  </si>
  <si>
    <t>oct/20</t>
  </si>
  <si>
    <t>dec/20</t>
  </si>
  <si>
    <t>Transported (MM RTK)</t>
  </si>
  <si>
    <t>Agricultural Products</t>
  </si>
  <si>
    <t>Industrial Products</t>
  </si>
  <si>
    <r>
      <t xml:space="preserve">Volume RTK | </t>
    </r>
    <r>
      <rPr>
        <b/>
        <sz val="18"/>
        <color theme="0" tint="-0.34998626667073579"/>
        <rFont val="Arial"/>
        <family val="2"/>
      </rPr>
      <t>North</t>
    </r>
  </si>
  <si>
    <r>
      <t xml:space="preserve">Volume RTK | </t>
    </r>
    <r>
      <rPr>
        <b/>
        <sz val="18"/>
        <color theme="0" tint="-0.34998626667073579"/>
        <rFont val="Arial"/>
        <family val="2"/>
      </rPr>
      <t>South</t>
    </r>
  </si>
  <si>
    <r>
      <t xml:space="preserve">Volume TU | </t>
    </r>
    <r>
      <rPr>
        <b/>
        <sz val="18"/>
        <color theme="0" tint="-0.34998626667073579"/>
        <rFont val="Arial"/>
        <family val="2"/>
      </rPr>
      <t>Consolidated</t>
    </r>
  </si>
  <si>
    <t>Transported (TU' 000)</t>
  </si>
  <si>
    <t>Port Elevation (TU' 000)</t>
  </si>
  <si>
    <r>
      <t xml:space="preserve">Volume TU | </t>
    </r>
    <r>
      <rPr>
        <b/>
        <sz val="18"/>
        <color theme="0" tint="-0.34998626667073579"/>
        <rFont val="Arial"/>
        <family val="2"/>
      </rPr>
      <t>North</t>
    </r>
  </si>
  <si>
    <t>-</t>
  </si>
  <si>
    <t>Central (Already composed in the number of the North)</t>
  </si>
  <si>
    <t>Central (Já compõe o valor acima divulgado)</t>
  </si>
  <si>
    <t>RUMO</t>
  </si>
  <si>
    <t/>
  </si>
  <si>
    <t>Total 2022</t>
  </si>
  <si>
    <t>Transporte Ferro (TKU MM)</t>
  </si>
  <si>
    <t>ORIGEM</t>
  </si>
  <si>
    <t>apr-16</t>
  </si>
  <si>
    <t>feb-17</t>
  </si>
  <si>
    <t>may-16</t>
  </si>
  <si>
    <t>aug-16</t>
  </si>
  <si>
    <t>sep-16</t>
  </si>
  <si>
    <t>oct-16</t>
  </si>
  <si>
    <t>dec-16</t>
  </si>
  <si>
    <t>apr-17</t>
  </si>
  <si>
    <t>may-17</t>
  </si>
  <si>
    <t>aug-17</t>
  </si>
  <si>
    <t>sep-17</t>
  </si>
  <si>
    <t>oct-17</t>
  </si>
  <si>
    <t>dec-17</t>
  </si>
  <si>
    <t>feb-16</t>
  </si>
  <si>
    <t>feb-22</t>
  </si>
  <si>
    <t>apr-22</t>
  </si>
  <si>
    <t>may-22</t>
  </si>
  <si>
    <t>aug-22</t>
  </si>
  <si>
    <t>sep-22</t>
  </si>
  <si>
    <t>oct-22</t>
  </si>
  <si>
    <t>dec-22</t>
  </si>
  <si>
    <t>feb-21</t>
  </si>
  <si>
    <t>apr-21</t>
  </si>
  <si>
    <t>may-21</t>
  </si>
  <si>
    <t>aug-21</t>
  </si>
  <si>
    <t>sep-21</t>
  </si>
  <si>
    <t>oct-21</t>
  </si>
  <si>
    <t>dec-21</t>
  </si>
  <si>
    <t>feb-20</t>
  </si>
  <si>
    <t>apr-20</t>
  </si>
  <si>
    <t>may-20</t>
  </si>
  <si>
    <t>aug-20</t>
  </si>
  <si>
    <t>sep-20</t>
  </si>
  <si>
    <t>oct-20</t>
  </si>
  <si>
    <t>dec-20</t>
  </si>
  <si>
    <t>feb-19</t>
  </si>
  <si>
    <t>apr-19</t>
  </si>
  <si>
    <t>may-19</t>
  </si>
  <si>
    <t>aug-19</t>
  </si>
  <si>
    <t>sep-19</t>
  </si>
  <si>
    <t>oct-19</t>
  </si>
  <si>
    <t>dec-19</t>
  </si>
  <si>
    <t>feb-18</t>
  </si>
  <si>
    <t>apr-18</t>
  </si>
  <si>
    <t>may-18</t>
  </si>
  <si>
    <t>aug-18</t>
  </si>
  <si>
    <t>sep-18</t>
  </si>
  <si>
    <t>oct-18</t>
  </si>
  <si>
    <t>dec-18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</si>
  <si>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</si>
  <si>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</si>
  <si>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</si>
  <si>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</si>
  <si>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</si>
  <si>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</si>
  <si>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</si>
  <si>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</si>
  <si>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</si>
  <si>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</si>
  <si>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</si>
  <si>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</si>
  <si>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</si>
  <si>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</si>
  <si>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</si>
  <si>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</si>
  <si>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</si>
  <si>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</si>
  <si>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</si>
  <si>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Other Agricultural Products</t>
  </si>
  <si>
    <t>Total 2023</t>
  </si>
  <si>
    <t>feb-23</t>
  </si>
  <si>
    <t>apr-23</t>
  </si>
  <si>
    <t>may-23</t>
  </si>
  <si>
    <t>aug-23</t>
  </si>
  <si>
    <t>sep-23</t>
  </si>
  <si>
    <t>oct-23</t>
  </si>
  <si>
    <t>dec-23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</si>
</sst>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 applyBorder="1" applyAlignment="1"/>
    <xf numFmtId="167" fontId="14" fillId="5" borderId="0" xfId="2" applyNumberFormat="1" applyFont="1" applyFill="1" applyBorder="1"/>
    <xf numFmtId="0" fontId="13" fillId="0" borderId="2" xfId="0" applyFont="1" applyBorder="1" applyAlignment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0" fontId="11" fillId="0" borderId="0" xfId="0" applyFont="1" applyFill="1" applyAlignment="1"/>
    <xf numFmtId="0" fontId="11" fillId="0" borderId="0" xfId="0" applyFont="1" applyFill="1" applyAlignment="1">
      <alignment horizontal="left" indent="2"/>
    </xf>
    <xf numFmtId="165" fontId="8" fillId="0" borderId="1" xfId="0" applyNumberFormat="1" applyFont="1" applyBorder="1"/>
    <xf numFmtId="166" fontId="7" fillId="0" borderId="0" xfId="0" applyNumberFormat="1" applyFont="1" applyAlignment="1">
      <alignment vertical="center"/>
    </xf>
    <xf numFmtId="0" fontId="2" fillId="0" borderId="1" xfId="0" applyFont="1" applyBorder="1"/>
    <xf numFmtId="165" fontId="5" fillId="0" borderId="0" xfId="0" applyNumberFormat="1" applyFont="1" applyFill="1"/>
    <xf numFmtId="165" fontId="9" fillId="0" borderId="0" xfId="0" applyNumberFormat="1" applyFont="1" applyFill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9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 applyBorder="1" applyAlignment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5" fontId="5" fillId="0" borderId="0" xfId="0" applyNumberFormat="1" applyFont="1" applyAlignment="1">
      <alignment horizontal="center"/>
    </xf>
    <xf numFmtId="165" fontId="0" fillId="0" borderId="0" xfId="0" applyNumberFormat="1"/>
    <xf numFmtId="9" fontId="3" fillId="0" borderId="1" xfId="5" applyFont="1" applyBorder="1"/>
    <xf numFmtId="9" fontId="3" fillId="0" borderId="1" xfId="5" applyNumberFormat="1" applyFont="1" applyBorder="1"/>
    <xf numFmtId="9" fontId="0" fillId="0" borderId="0" xfId="5" applyFont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  <xf numFmtId="166" fontId="6" fillId="2" borderId="0" xfId="1" applyNumberFormat="1" applyFont="1" applyFill="1" applyBorder="1" applyAlignment="1">
      <alignment horizontal="center" vertical="center"/>
    </xf>
    <xf numFmtId="17" fontId="6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</cellXfs>
  <cellStyles count="6">
    <cellStyle name="Incorreto" xfId="3"/>
    <cellStyle name="Neutra" xfId="4"/>
    <cellStyle name="Normal" xfId="0" builtinId="0"/>
    <cellStyle name="Porcentagem" xfId="5" builtinId="5"/>
    <cellStyle name="Separador de milhares 4" xfId="1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L-LOGISTICA.NET\FILESERVERALL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S\DIPLAF\Or&#231;amento%2098%20-%20Rev.%201\MODELOpo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.1%20CIAO%2031%2010%202006%20-%20Controladora%20e%20Consolidado%20Combined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53%20Fluxo%20de%20Caixa%20e%20Doar%20Consolidados%2012-2005%20%7bppc%7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210%20Temporary%20Investments%20-%20%20-%20IP%20C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An&#225;lise%20Empr&#233;stimos%20-%2031%2010%202003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abriel%202\Desktop\Andamento\pfrizo\Local%20Settings\Temporary%20Internet%20Files\OLK2A\Trabalho%20Finan&#231;as%20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%201611%20Revis&#227;o%20Anal&#237;tica%2031%2007%202006%20-%20CIA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abriel%202\Desktop\Andamento\Clientes%20-%202009\Vias%20OHL\OHL%202009\Relat&#243;rio%2031-03-09\0004778-A1j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lx%20Obriga&#231;&#245;es%20com%20o%20Poder%20Concedente%20Combined%20Leadsheet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10%20Obriga&#231;&#245;es%20Sociais%20e%20Trabalhistas%20Combined%20Leadshe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10%20Obriga&#231;&#245;es%20Sociais%20e%20Trabalhistas%20Leadsheet%202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216-LX%20Credores%20pela%20Concess&#227;o%20CP%20Combined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11%20-%20A%20Revis&#227;o%20Anal&#237;tica%20Paulista%2030%2009%202008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S\Despesas\Despesas%20Rec.%20Human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L-LOGISTICA.NET\FILESERVERALL\Marco%20VIA\metas%202002\MARCO\CORRE&#199;&#195;O%20GEOM\7Relat&#243;rio%20do%20m&#234;s%20de%20Julho%20%20-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vwps02.all-logistica.net\grupos1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1jz\TrainingTheStreet\Presentations\Valuation\DCF%20&amp;%20LBO\Worksheet%20in%20Master%20Version%20DCF%20&amp;%20LBO%20for%20Fordham%20v2.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e%20financiamentos%20Leadshee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5B868F\Resultado_%20Rateio%20de%20Gastos%20por%20Opera&#231;&#227;o%20-%20'Abr-19%20-%20no%20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  <sheetName val="Padrões"/>
      <sheetName val="CAD"/>
      <sheetName val="Plan1"/>
      <sheetName val="7Relatório do mês de Julho  - 2"/>
      <sheetName val="MEX95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LP"/>
      <sheetName val="MODELOpo98"/>
      <sheetName val="Capa"/>
      <sheetName val="Taxas"/>
      <sheetName val="GERREAL"/>
      <sheetName val="P_L"/>
      <sheetName val="Resumo"/>
      <sheetName val="Lea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mbinado AA"/>
      <sheetName val="DRE Combinado AA"/>
      <sheetName val="BP Formato Final"/>
      <sheetName val="DRE Formato Final"/>
      <sheetName val="DMPL Formato Final"/>
      <sheetName val="Links"/>
      <sheetName val="DOAR Formato Final"/>
      <sheetName val="BP"/>
      <sheetName val="DRE"/>
      <sheetName val="DOAR"/>
      <sheetName val="Suporte DOAR"/>
      <sheetName val="Eliminações"/>
      <sheetName val="DMPL Ciao"/>
      <sheetName val="Lead CIAO"/>
      <sheetName val="BC USM"/>
      <sheetName val="BC Boa Vista"/>
      <sheetName val="BC Mogi"/>
      <sheetName val="BC Omtek"/>
      <sheetName val="XREF"/>
      <sheetName val="Tickmarks"/>
      <sheetName val="Rec-MEOF"/>
      <sheetName val="Conc. bancária 30.09.97 {ppc}"/>
      <sheetName val="DMPL"/>
      <sheetName val="Intercompany BP"/>
      <sheetName val="ush"/>
      <sheetName val="#REF"/>
      <sheetName val="Juros sobre Capital"/>
      <sheetName val="Lead"/>
      <sheetName val="Input"/>
      <sheetName val="MEMÓRIA BP SAP"/>
      <sheetName val="Macro"/>
      <sheetName val="Versão 2000_2001"/>
      <sheetName val="Fin 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. fluxo caixa 2005"/>
      <sheetName val="Movim CASH consolidado 122005 "/>
      <sheetName val="cons. DOAR 2005"/>
      <sheetName val="Movim DOAR Cons 122005"/>
      <sheetName val="Movim DOAR Cons 122005 SOMA"/>
      <sheetName val="Provisão contingencias"/>
      <sheetName val="Obrig. Poder concedente"/>
      <sheetName val="Minoritários"/>
      <sheetName val="IR"/>
      <sheetName val="Swap "/>
      <sheetName val="Investimentos"/>
      <sheetName val="Imobilizado"/>
      <sheetName val="Diferido"/>
      <sheetName val="DMPL"/>
      <sheetName val="Empréstimos"/>
      <sheetName val="XREF"/>
      <sheetName val="Tickmarks"/>
      <sheetName val="Rec-MEOF"/>
      <sheetName val="Suporte DOAR"/>
      <sheetName val="Versão 2000_2001"/>
      <sheetName val="Movimentação Imobilizado"/>
      <sheetName val="SERIES CDI E PTAX"/>
      <sheetName val="Entrada de dados"/>
      <sheetName val="GERREAL"/>
      <sheetName val="Balance Sheet"/>
      <sheetName val="ATIVO"/>
      <sheetName val="Versão 01.0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bertura Saldos"/>
      <sheetName val="Links"/>
      <sheetName val="Para referencia"/>
      <sheetName val="Resumo de aplicações"/>
      <sheetName val="Circularização"/>
      <sheetName val="PAS de juros"/>
      <sheetName val="Composição Aplicação"/>
      <sheetName val="Parâmetro"/>
      <sheetName val="XREF"/>
      <sheetName val="Tickmarks"/>
      <sheetName val="Cons. fluxo caixa 2005"/>
      <sheetName val="Old Lead"/>
      <sheetName val="Teste de Adições"/>
      <sheetName val="Suporte DOAR"/>
      <sheetName val="ush"/>
      <sheetName val="CDI"/>
      <sheetName val="Input"/>
      <sheetName val="Eliminações BP e DRE"/>
      <sheetName val="PAS Aplicações Finc"/>
      <sheetName val="adições"/>
      <sheetName val="mapa movimentação"/>
      <sheetName val="Folha Pagto"/>
      <sheetName val="População Res."/>
      <sheetName val="Calculo global Depr."/>
      <sheetName val="Cover"/>
      <sheetName val="Filters"/>
      <sheetName val="TB"/>
      <sheetName val="WC"/>
      <sheetName val="1 - Assets"/>
      <sheetName val="2 - Liabilities"/>
      <sheetName val="1.1 - Cash and Cash Equivalents"/>
      <sheetName val="3 - P&amp;L"/>
      <sheetName val="1.1 Cash and Cash Equivalents"/>
      <sheetName val="1.2 - Trade Receivables"/>
      <sheetName val="1.3 - Derivatives"/>
      <sheetName val="1.3 Derivatives"/>
      <sheetName val="1.4 - Intercompany Assets"/>
      <sheetName val="1.5 - Inventories"/>
      <sheetName val="1.6 - Judicial deposits"/>
      <sheetName val="1.7 - Contract Assets"/>
      <sheetName val="1.8 - Right-of-use Assets"/>
      <sheetName val="1.8 - Fixed Assets"/>
      <sheetName val="1.9 - Intangible"/>
      <sheetName val="2.1 - Loans and borrowings"/>
      <sheetName val="2.2 - Leases"/>
      <sheetName val="2.3 - Intercompany Liabilities"/>
      <sheetName val="2.4 - Judicial demands"/>
      <sheetName val="2.5 Deferred Taxes"/>
      <sheetName val="2.6 - Equity"/>
      <sheetName val="3.1 - Revenues"/>
      <sheetName val="3.2 - CGS"/>
      <sheetName val="3.3 - G&amp;A"/>
      <sheetName val="3.4 - Others"/>
      <sheetName val="4.1 - Effective rate"/>
      <sheetName val="4.2 - Cash flow"/>
      <sheetName val="Versão 2000_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Emprestimos 102003 {ppc}"/>
      <sheetName val="Calculos - DTT"/>
      <sheetName val="Parametro - Juros e VM"/>
      <sheetName val="Parametro - VC"/>
      <sheetName val="Threshold Calc"/>
      <sheetName val="XREF"/>
      <sheetName val="Tickmarks"/>
      <sheetName val="Analítico-clientes"/>
      <sheetName val="AutoBAn-relatório de clientes f"/>
      <sheetName val="Emprestimos 102003 _ppc_"/>
      <sheetName val="Parametro _ VC"/>
      <sheetName val="PAS de juros"/>
      <sheetName val="GERREAL"/>
      <sheetName val="Cons. fluxo caixa 2005"/>
      <sheetName val="Anexo 6"/>
      <sheetName val=""/>
      <sheetName val="Links"/>
      <sheetName val="Lead"/>
      <sheetName val="Seguros 2001-2002 {ppc}"/>
      <sheetName val="Mapa 1 - Base Férias e 13o."/>
      <sheetName val="Seguros"/>
      <sheetName val="Calculo global Depr."/>
      <sheetName val="MovimentEmprést. 31122003 {ppc}"/>
      <sheetName val="Conciliação Custos"/>
      <sheetName val="Conciliação 30.09.04"/>
      <sheetName val="Tratos"/>
      <sheetName val="CP"/>
      <sheetName val="Ativo"/>
      <sheetName val="Dados Star"/>
      <sheetName val="Resumo"/>
      <sheetName val="Mapa Imobilizado"/>
      <sheetName val="MAPA"/>
      <sheetName val="PAS Moeda Nacional"/>
      <sheetName val="Mapa de Resultado"/>
      <sheetName val="Suporte DOAR"/>
      <sheetName val="BASE2"/>
      <sheetName val="Balance Sheet"/>
      <sheetName val="Cálculo Global - INSS-FGTS"/>
      <sheetName val="Anexo 15 - Moeda Estrangeira"/>
      <sheetName val="Anexo 15 - Swap"/>
    </sheetNames>
    <sheetDataSet>
      <sheetData sheetId="0" refreshError="1"/>
      <sheetData sheetId="1" refreshError="1">
        <row r="40">
          <cell r="AN40">
            <v>103533</v>
          </cell>
        </row>
        <row r="57">
          <cell r="X57">
            <v>19195</v>
          </cell>
        </row>
      </sheetData>
      <sheetData sheetId="2"/>
      <sheetData sheetId="3">
        <row r="40">
          <cell r="AN40">
            <v>103533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DRE"/>
      <sheetName val="Análise Financeira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BP"/>
      <sheetName val="DR"/>
      <sheetName val="Análise Preço Venda"/>
      <sheetName val="XREF"/>
      <sheetName val="Tickmarks"/>
      <sheetName val="Emprestimos 102003 {ppc}"/>
      <sheetName val="Brasil-Jab"/>
      <sheetName val="mapa movimentação"/>
      <sheetName val=" Global fopag"/>
      <sheetName val="Mapa Mov. 429"/>
      <sheetName val="Comparativo-GSM"/>
      <sheetName val="Balanço"/>
      <sheetName val="PAS de juros"/>
      <sheetName val="Taxas"/>
      <sheetName val="ush"/>
      <sheetName val="Suporte DOAR"/>
    </sheetNames>
    <sheetDataSet>
      <sheetData sheetId="0">
        <row r="926">
          <cell r="F926">
            <v>412190</v>
          </cell>
        </row>
        <row r="1006">
          <cell r="O1006">
            <v>-1407785.6</v>
          </cell>
        </row>
        <row r="1072">
          <cell r="F1072">
            <v>119077.57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10109184.819999926</v>
          </cell>
          <cell r="B2">
            <v>10109184.819999926</v>
          </cell>
          <cell r="D2" t="str">
            <v>Imposto de Renda e Contribuição Social - Combined Leadsheet - CIAO</v>
          </cell>
          <cell r="E2" t="str">
            <v>!</v>
          </cell>
        </row>
        <row r="4">
          <cell r="A4">
            <v>-3936848.98</v>
          </cell>
          <cell r="B4">
            <v>-3936848.98</v>
          </cell>
          <cell r="D4" t="str">
            <v>Imposto de Renda e Contribuição Social - Combined Leadsheet - CIAO</v>
          </cell>
          <cell r="E4" t="str">
            <v>!</v>
          </cell>
        </row>
        <row r="5">
          <cell r="A5">
            <v>119077.57</v>
          </cell>
          <cell r="B5">
            <v>119077.57</v>
          </cell>
          <cell r="D5" t="str">
            <v>Imposto de Renda e Contribuição Social - Combined Leadsheet - CIAO</v>
          </cell>
          <cell r="E5" t="str">
            <v>!</v>
          </cell>
        </row>
        <row r="6">
          <cell r="A6">
            <v>-1407785.6</v>
          </cell>
          <cell r="B6">
            <v>-1407785.6</v>
          </cell>
          <cell r="D6" t="str">
            <v>Imposto de Renda e Contribuição Social - Combined Leadsheet - CIAO</v>
          </cell>
          <cell r="E6" t="str">
            <v>!</v>
          </cell>
        </row>
        <row r="7">
          <cell r="A7">
            <v>412190</v>
          </cell>
          <cell r="B7">
            <v>412190</v>
          </cell>
          <cell r="D7" t="str">
            <v>Imposto de Renda e Contribuição Social - Combined Leadsheet - CIAO</v>
          </cell>
          <cell r="E7" t="str">
            <v>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MPL"/>
      <sheetName val="Cash flow"/>
      <sheetName val="DV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Outorga 2005"/>
      <sheetName val="Outorga Fixa e Variável"/>
      <sheetName val="VP - HP 12C"/>
      <sheetName val="VP - 31.12.2004"/>
      <sheetName val="XREF"/>
      <sheetName val="Tickmarks"/>
      <sheetName val="Nota Explicativa"/>
      <sheetName val="Outorga Fixa"/>
      <sheetName val="Vr. Presente Outorga"/>
      <sheetName val="Mov. LP"/>
      <sheetName val="DRE"/>
      <sheetName val="SERIES CDI E PTAX"/>
      <sheetName val="Balanço"/>
      <sheetName val="Cons. fluxo caixa 2005"/>
      <sheetName val="BP"/>
      <sheetName val="PAS de ju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S Custo-despesa e Provisão"/>
      <sheetName val="Parâmetro"/>
      <sheetName val="Tickmarks"/>
      <sheetName val="Det  Parâmetros"/>
      <sheetName val="XREF"/>
      <sheetName val="Tickmarks "/>
      <sheetName val="c008"/>
      <sheetName val="ATIVO"/>
      <sheetName val="PAS Custo_despesa e Provisão"/>
      <sheetName val="DRE"/>
      <sheetName val="Conciliação e Circular31.12.05"/>
      <sheetName val="Depreciação SET_02"/>
      <sheetName val="GERREAL"/>
      <sheetName val="PAS de juros"/>
      <sheetName val="Teste de Adições"/>
      <sheetName val="Emprestimos 102003 {ppc}"/>
      <sheetName val="13. salário"/>
    </sheetNames>
    <sheetDataSet>
      <sheetData sheetId="0"/>
      <sheetData sheetId="1"/>
      <sheetData sheetId="2">
        <row r="1">
          <cell r="B1" t="str">
            <v>Despesas com Folha - 30/09/2004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  <sheetName val="merg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S Despesa-Custo e Provisão"/>
      <sheetName val="Det  Parâmetros"/>
      <sheetName val="Banco de Horas"/>
      <sheetName val="XREF"/>
      <sheetName val="Tickmarks"/>
      <sheetName val="PAS Custo-despesa e Provisão"/>
      <sheetName val="ush"/>
      <sheetName val="DRE"/>
      <sheetName val="Input"/>
      <sheetName val="Emprestimos 102003 {ppc}"/>
      <sheetName val="Fin LP"/>
    </sheetNames>
    <sheetDataSet>
      <sheetData sheetId="0">
        <row r="10">
          <cell r="I10" t="str">
            <v>{h}</v>
          </cell>
        </row>
      </sheetData>
      <sheetData sheetId="1"/>
      <sheetData sheetId="2"/>
      <sheetData sheetId="3" refreshError="1"/>
      <sheetData sheetId="4"/>
      <sheetData sheetId="5">
        <row r="2">
          <cell r="A2">
            <v>1905</v>
          </cell>
        </row>
        <row r="3">
          <cell r="A3">
            <v>50.829694269475816</v>
          </cell>
          <cell r="B3">
            <v>50.829694269475802</v>
          </cell>
          <cell r="D3" t="str">
            <v>Avaliação de Erros Monetários</v>
          </cell>
          <cell r="E3" t="str">
            <v>!</v>
          </cell>
        </row>
      </sheetData>
      <sheetData sheetId="6">
        <row r="17">
          <cell r="B17" t="str">
            <v>Saldo divergente do resumo da folha de pagamento. Verificamos conciliações das contas de folha de pagamento, que foram efetuadas somente até dezembro/03. Levantamos ponto para carta comentário, conforme referência de texto anexa.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NE e Mov Outorga"/>
      <sheetName val="VP - HP 12C (2)"/>
      <sheetName val="Report - 30.06.2005"/>
      <sheetName val="VP - 30.06.2005"/>
      <sheetName val="Outorga Fixa 30.06.2005"/>
      <sheetName val="XREF"/>
      <sheetName val="Tickmarks"/>
      <sheetName val="estoque total dez_98"/>
      <sheetName val="Empréstimos"/>
      <sheetName val="BB PCH's"/>
      <sheetName val="PAS Custo-despesa e Provisão"/>
      <sheetName val="Balance Sheet"/>
      <sheetName val="Balan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08"/>
      <sheetName val="DRE-08"/>
      <sheetName val="DMPL-08"/>
      <sheetName val="DVA-08"/>
      <sheetName val="FCAIXA-08"/>
      <sheetName val="Lead"/>
      <sheetName val="Links"/>
      <sheetName val="BP "/>
      <sheetName val="DRE "/>
      <sheetName val="Receitas por tipo de venda"/>
      <sheetName val="Gráfico"/>
      <sheetName val="Tabela Preços"/>
      <sheetName val="XREF"/>
      <sheetName val="Tickmarks"/>
      <sheetName val="Suporte DOAR"/>
      <sheetName val="PAS Custo-despesa e Provisão"/>
      <sheetName val="SERIES CDI E PTA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. HUMANOS"/>
      <sheetName val="REC. HUMANOS INDUSTRIAL"/>
      <sheetName val="REC. HUMANOS ADMINISTRATIVO"/>
      <sheetName val="Rec-MEOF"/>
      <sheetName val="Rec-SPFI"/>
      <sheetName val="Rec-ARHF"/>
      <sheetName val="Rec-AFFI"/>
      <sheetName val="Rec-AINF"/>
      <sheetName val="Rec-STFI"/>
      <sheetName val="Rec-BEFI"/>
      <sheetName val="Rec-TRFI"/>
      <sheetName val="Rec-MEOM"/>
      <sheetName val="Rec-SPMA"/>
      <sheetName val="Rec-ARHM"/>
      <sheetName val="Rec-AFMA"/>
      <sheetName val="Rec-AINM"/>
      <sheetName val="Rec-STMA"/>
      <sheetName val="Rec-BEMA"/>
      <sheetName val="Rec-TRMA"/>
      <sheetName val="Rec-DACF"/>
      <sheetName val="Rec-DACM"/>
      <sheetName val="Rec-RPJF"/>
      <sheetName val="Rec-RPJM"/>
      <sheetName val="REC. HUMANOS ADM."/>
      <sheetName val="REC. HUMANOS IND."/>
      <sheetName val="REC. HUM. MEOC"/>
      <sheetName val="REC. HUM. SPAT"/>
      <sheetName val="REC. HUM. AFAS"/>
      <sheetName val="REC. HUM. INSS"/>
      <sheetName val="REC. HUM. ESTR"/>
      <sheetName val="REC. HUM. PRJA"/>
      <sheetName val="REC. HUM. BENE"/>
      <sheetName val="Despesas Rec. Humanos"/>
      <sheetName val="Diferido em Set2004"/>
      <sheetName val="Cons. fluxo caixa 2005"/>
      <sheetName val="XREF"/>
      <sheetName val="Lead"/>
      <sheetName val="ush"/>
      <sheetName val="DRE"/>
      <sheetName val="PAS Custo-despesa e Provis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ANO 2001"/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Prod. UP Def (2)"/>
    </sheetNames>
    <sheetDataSet>
      <sheetData sheetId="0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O12" t="str">
            <v>EBITDA Margin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O13" t="str">
            <v>% Growth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Interest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CAPEX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itomo"/>
      <sheetName val="volkswagen"/>
      <sheetName val="banespa"/>
      <sheetName val="ajuste e abertura relatório"/>
      <sheetName val="juros 2000"/>
      <sheetName val="Tickmarks"/>
      <sheetName val="Abertura das Contas"/>
      <sheetName val="Movimentação dos Empréstimos"/>
      <sheetName val="Controle das Circul. 06.03"/>
      <sheetName val="Nota Explicativa"/>
      <sheetName val="Outorga 2003"/>
      <sheetName val="XREF"/>
      <sheetName val="Movimentação {ppc}"/>
      <sheetName val="Outorga"/>
      <sheetName val="Segregação CP vs LP"/>
      <sheetName val="Suporte para NE {ppc}"/>
      <sheetName val="Mapa Mov. Empréstimos 06.03"/>
      <sheetName val="Teste da Mov. dos Emprést.06.03"/>
      <sheetName val="Nota Explicativa 06.03"/>
      <sheetName val="Outorga Fixa 06.03"/>
      <sheetName val="Sheet1"/>
      <sheetName val="Resumo Empréstimos"/>
      <sheetName val="Outorga Fixa"/>
      <sheetName val="Mapa Mov. Empréstimos 11_03"/>
      <sheetName val="Teste da Mov. dos Emprést.11_03"/>
      <sheetName val="Nota Explicativa 12.03"/>
      <sheetName val="Controle das Circul. 11_03"/>
      <sheetName val="Outorga Fixa e Variável 30.11 H"/>
      <sheetName val="Parametro Outorga"/>
      <sheetName val="Threshold Calc"/>
      <sheetName val="Outorga Fixa e Variável 30.06 H"/>
      <sheetName val="Teste da Mov. dos Emprést.12_03"/>
      <sheetName val="Nota Explicativa12.03"/>
      <sheetName val="Nota Explicativa 11.03"/>
      <sheetName val="Controle das Circul. 11 e 12.03"/>
      <sheetName val="Movimentação"/>
      <sheetName val="Resumo 30-11"/>
      <sheetName val="Emp. Nacionais"/>
      <sheetName val="Swap"/>
      <sheetName val="Moeda Estrangeira"/>
      <sheetName val="Finame Bandeirantes"/>
      <sheetName val="Finame Brad. e BB"/>
      <sheetName val="Juros Total"/>
      <sheetName val="Mapa de movimentação"/>
      <sheetName val="Parâmetro"/>
      <sheetName val="Circularização"/>
      <sheetName val="Info Empréstimos"/>
      <sheetName val="Mapa mov {ppc}"/>
      <sheetName val="Suporte para Report"/>
      <sheetName val="Segregação CP x LP"/>
      <sheetName val="Finame"/>
      <sheetName val="TCalc (2)"/>
      <sheetName val="Empréstimos"/>
      <sheetName val="TCalc (1)"/>
      <sheetName val="TCalc (3)"/>
      <sheetName val="Para Ref."/>
      <sheetName val="Mapa de emprest 09.04"/>
      <sheetName val="Circularização ACC 09.04"/>
      <sheetName val="Circularização09.04 "/>
      <sheetName val="Circularização 31.12"/>
      <sheetName val="Comp. e Mapa de mov empr. 31.12"/>
      <sheetName val="Mapa"/>
      <sheetName val="Mapa 31.10"/>
      <sheetName val="Mapa 31.12"/>
      <sheetName val="Circularização 31.10"/>
      <sheetName val="Empréstimo Safra"/>
      <sheetName val="Memo"/>
      <sheetName val="Razão Empréstimos"/>
      <sheetName val="NE 7"/>
      <sheetName val="Circularizações"/>
      <sheetName val="Mapa de Movimentação {ppc}"/>
      <sheetName val="Mútuo OHL {ppc}"/>
      <sheetName val="Mútuo SPR {ppc}"/>
      <sheetName val="Covenants"/>
      <sheetName val="Cálculo Parâmetro"/>
      <sheetName val="Summary Page"/>
      <sheetName val="NEs"/>
      <sheetName val="Teste de Baixas"/>
      <sheetName val="Empréstimos - 31.12.06"/>
      <sheetName val="Empréstimos - PAS"/>
      <sheetName val="Memo Empréstimos"/>
      <sheetName val="Cálculo do Parâmetro"/>
      <sheetName val="Off books Set.05"/>
      <sheetName val="Off book dez 05"/>
      <sheetName val="Empréstimos Estrangeiros"/>
      <sheetName val="Garantias Set.05"/>
      <sheetName val="Garantias dez 05"/>
      <sheetName val="Insuf Carteira"/>
      <sheetName val="Contratos Dez.05"/>
      <sheetName val="Resumo BP - Set.05"/>
      <sheetName val="Resumo BPI dez 05"/>
      <sheetName val="Composição empréstimo BPI dez"/>
      <sheetName val="Resumo MKT"/>
      <sheetName val="Adições"/>
      <sheetName val="Detalhado - Set.05"/>
      <sheetName val="Mapa Movimentação - 30.09"/>
      <sheetName val="Pgtos Set.05"/>
      <sheetName val="Pgtos dez 05"/>
      <sheetName val="Taxa Média Juros"/>
      <sheetName val="Resumo das Circularizações"/>
      <sheetName val="Fomentar - BEG"/>
      <sheetName val="Saldo Leiloado CIPA"/>
      <sheetName val="Resumo"/>
      <sheetName val="Saldo não leiloado - CIPA"/>
      <sheetName val="96.786-6"/>
      <sheetName val="97.052-2"/>
      <sheetName val="96.778-5"/>
      <sheetName val="671.362-2"/>
      <sheetName val="30.264 UMBDES"/>
      <sheetName val="30.264 TJLP"/>
      <sheetName val="Movimentação Mútuo"/>
      <sheetName val="NE 8"/>
      <sheetName val="Cálculo do Escalonamento"/>
      <sheetName val="PAS Encargos"/>
      <sheetName val="Empréstimo 31.12"/>
      <sheetName val="Empréstimo Citibank 31.12"/>
      <sheetName val="ACC {PPC} e PAS Encargos_30.09."/>
      <sheetName val="Empréstimos 30.09"/>
      <sheetName val="Níveis Parâmetro"/>
      <sheetName val="ACC {PPC}"/>
      <sheetName val="ACE {PPC}"/>
      <sheetName val="NE"/>
      <sheetName val="ACC {PPC} e PAS Encargos"/>
      <sheetName val="Segregação"/>
      <sheetName val="Empréstimo"/>
      <sheetName val="Movimentação 09"/>
      <sheetName val="Sumário"/>
      <sheetName val="Rollforward"/>
      <sheetName val="Mapa Movim. 3112"/>
      <sheetName val="Controle Empréstimos"/>
      <sheetName val="Parametro"/>
      <sheetName val="investimentos"/>
      <sheetName val="EmpFin"/>
      <sheetName val="Movimentação Imobilizado"/>
      <sheetName val="Mapa Empréstimos"/>
      <sheetName val="Contrato a termo"/>
      <sheetName val="Fluxo de Caixa CF"/>
      <sheetName val="Calculo global Depr."/>
      <sheetName val="Others than Risks"/>
      <sheetName val="Rollfoward"/>
      <sheetName val="Derivativos"/>
      <sheetName val="Teste Adição &amp; Baixas"/>
      <sheetName val="Global Juros"/>
      <sheetName val="Global Variação cambial"/>
      <sheetName val="rough"/>
      <sheetName val="Macros"/>
      <sheetName val="Cash flow"/>
      <sheetName val="Movim. DOAR (31_12_03)"/>
      <sheetName val="Summary"/>
      <sheetName val="Mapa movimentação"/>
      <sheetName val="Segregação CP e LP Empréstimos"/>
      <sheetName val="{PPC} - Saldo C. Giro BB"/>
      <sheetName val="SELIC"/>
      <sheetName val="Comissões"/>
      <sheetName val="Tarifas"/>
      <sheetName val="Suporte NE"/>
      <sheetName val="Teste Adições"/>
      <sheetName val="Mapa Imobilizado"/>
      <sheetName val="Control Sheet"/>
      <sheetName val="DCF Matrix Red"/>
      <sheetName val="Control Page"/>
      <sheetName val="Model"/>
      <sheetName val="FLUXO GERAL"/>
      <sheetName val="Customize Your Invoice"/>
      <sheetName val="2000"/>
      <sheetName val="Worksheet in (C) 6310 Empréstim"/>
      <sheetName val="PAS Juros"/>
      <sheetName val="Fiança Bancária"/>
      <sheetName val="ACUMULADO ANO 2001"/>
      <sheetName val="De-Para"/>
      <sheetName val="Movime_x0002_tação {ppc}"/>
      <sheetName val="Contro_x0000_e Empréstimos"/>
      <sheetName val="ajuste_e_abertura_relatório"/>
      <sheetName val="juros_2000"/>
      <sheetName val="Abertura_das_Contas"/>
      <sheetName val="Movimentação_dos_Empréstimos"/>
      <sheetName val="Controle_das_Circul__06_03"/>
      <sheetName val="Nota_Explicativa"/>
      <sheetName val="Outorga_2003"/>
      <sheetName val="Movimentação_{ppc}"/>
      <sheetName val="Segregação_CP_vs_LP"/>
      <sheetName val="Suporte_para_NE_{ppc}"/>
      <sheetName val="Mapa_Mov__Empréstimos_06_03"/>
      <sheetName val="Teste_da_Mov__dos_Emprést_06_03"/>
      <sheetName val="Nota_Explicativa_06_03"/>
      <sheetName val="Outorga_Fixa_06_03"/>
      <sheetName val="Resumo_Empréstimos"/>
      <sheetName val="Outorga_Fixa"/>
      <sheetName val="Mapa_Mov__Empréstimos_11_03"/>
      <sheetName val="Teste_da_Mov__dos_Emprést_11_03"/>
      <sheetName val="Nota_Explicativa_12_03"/>
      <sheetName val="Controle_das_Circul__11_03"/>
      <sheetName val="Outorga_Fixa_e_Variável_30_11_H"/>
      <sheetName val="Parametro_Outorga"/>
      <sheetName val="Threshold_Calc"/>
      <sheetName val="Outorga_Fixa_e_Variável_30_06_H"/>
      <sheetName val="Teste_da_Mov__dos_Emprést_12_03"/>
      <sheetName val="Nota_Explicativa12_03"/>
      <sheetName val="Nota_Explicativa_11_03"/>
      <sheetName val="Controle_das_Circul__11_e_12_03"/>
      <sheetName val="Resumo_30-11"/>
      <sheetName val="Emp__Nacionais"/>
      <sheetName val="Moeda_Estrangeira"/>
      <sheetName val="Finame_Bandeirantes"/>
      <sheetName val="Finame_Brad__e_BB"/>
      <sheetName val="Juros_Total"/>
      <sheetName val="Mapa_de_movimentação"/>
      <sheetName val="Info_Empréstimos"/>
      <sheetName val="Mapa_mov_{ppc}"/>
      <sheetName val="Suporte_para_Report"/>
      <sheetName val="Segregação_CP_x_LP"/>
      <sheetName val="TCalc_(2)"/>
      <sheetName val="TCalc_(1)"/>
      <sheetName val="TCalc_(3)"/>
      <sheetName val="Para_Ref_"/>
      <sheetName val="Mapa_de_emprest_09_04"/>
      <sheetName val="Circularização_ACC_09_04"/>
      <sheetName val="Circularização09_04_"/>
      <sheetName val="Circularização_31_12"/>
      <sheetName val="Comp__e_Mapa_de_mov_empr__31_12"/>
      <sheetName val="Mapa_31_10"/>
      <sheetName val="Mapa_31_12"/>
      <sheetName val="Circularização_31_10"/>
      <sheetName val="Empréstimo_Safra"/>
      <sheetName val="Razão_Empréstimos"/>
      <sheetName val="NE_7"/>
      <sheetName val="Mapa_de_Movimentação_{ppc}"/>
      <sheetName val="Mútuo_OHL_{ppc}"/>
      <sheetName val="Mútuo_SPR_{ppc}"/>
      <sheetName val="Cálculo_Parâmetro"/>
      <sheetName val="Summary_Page"/>
      <sheetName val="Teste_de_Baixas"/>
      <sheetName val="Empréstimos_-_31_12_06"/>
      <sheetName val="Empréstimos_-_PAS"/>
      <sheetName val="Memo_Empréstimos"/>
      <sheetName val="Cálculo_do_Parâmetro"/>
      <sheetName val="Off_books_Set_05"/>
      <sheetName val="Off_book_dez_05"/>
      <sheetName val="Empréstimos_Estrangeiros"/>
      <sheetName val="Garantias_Set_05"/>
      <sheetName val="Garantias_dez_05"/>
      <sheetName val="Insuf_Carteira"/>
      <sheetName val="Contratos_Dez_05"/>
      <sheetName val="Resumo_BP_-_Set_05"/>
      <sheetName val="Resumo_BPI_dez_05"/>
      <sheetName val="Composição_empréstimo_BPI_dez"/>
      <sheetName val="Resumo_MKT"/>
      <sheetName val="Detalhado_-_Set_05"/>
      <sheetName val="Mapa_Movimentação_-_30_09"/>
      <sheetName val="Pgtos_Set_05"/>
      <sheetName val="Pgtos_dez_05"/>
      <sheetName val="Taxa_Média_Juros"/>
      <sheetName val="Resumo_das_Circularizações"/>
      <sheetName val="Fomentar_-_BEG"/>
      <sheetName val="Saldo_Leiloado_CIPA"/>
      <sheetName val="Saldo_não_leiloado_-_CIPA"/>
      <sheetName val="96_786-6"/>
      <sheetName val="97_052-2"/>
      <sheetName val="96_778-5"/>
      <sheetName val="671_362-2"/>
      <sheetName val="30_264_UMBDES"/>
      <sheetName val="30_264_TJLP"/>
      <sheetName val="Movimentação_Mútuo"/>
      <sheetName val="NE_8"/>
      <sheetName val="Cálculo_do_Escalonamento"/>
      <sheetName val="PAS_Encargos"/>
      <sheetName val="Empréstimo_31_12"/>
      <sheetName val="Empréstimo_Citibank_31_12"/>
      <sheetName val="ACC_{PPC}_e_PAS_Encargos_30_09_"/>
      <sheetName val="Empréstimos_30_09"/>
      <sheetName val="Níveis_Parâmetro"/>
      <sheetName val="ACC_{PPC}"/>
      <sheetName val="ACE_{PPC}"/>
      <sheetName val="ACC_{PPC}_e_PAS_Encargos"/>
      <sheetName val="Movimentação_09"/>
      <sheetName val="Mapa_Movim__3112"/>
      <sheetName val="Controle_Empréstimos"/>
      <sheetName val="Movimentação_Imobilizado"/>
      <sheetName val="Mapa_Empréstimos"/>
      <sheetName val="Contrato_a_termo"/>
      <sheetName val="Fluxo_de_Caixa_CF"/>
      <sheetName val="Calculo_global_Depr_"/>
      <sheetName val="Others_than_Risks"/>
      <sheetName val="Teste_Adição_&amp;_Baixas"/>
      <sheetName val="Global_Juros"/>
      <sheetName val="Global_Variação_cambial"/>
      <sheetName val="Cash_flow"/>
      <sheetName val="Movim__DOAR_(31_12_03)"/>
      <sheetName val="Mapa_movimentação"/>
      <sheetName val="Segregação_CP_e_LP_Empréstimos"/>
      <sheetName val="{PPC}_-_Saldo_C__Giro_BB"/>
      <sheetName val="Suporte_NE"/>
      <sheetName val="Teste_Adições"/>
      <sheetName val="Mapa_Imobilizado"/>
      <sheetName val="Control_Sheet"/>
      <sheetName val="DCF_Matrix_Red"/>
      <sheetName val="Control_Page"/>
      <sheetName val="FLUXO_GERAL"/>
      <sheetName val="201 1"/>
      <sheetName val="201 4"/>
      <sheetName val="201 5"/>
      <sheetName val="201 6"/>
      <sheetName val="#REF"/>
      <sheetName val="RESUMO VOTORANTIM"/>
      <sheetName val="Macr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port Op. Norte"/>
      <sheetName val="Report Op. Sul"/>
      <sheetName val="Report Op. Brado"/>
      <sheetName val="BD &gt;&gt;&gt;&gt;&gt;&gt;"/>
      <sheetName val="BD.CF.N Dedicado"/>
      <sheetName val="BD.CF.N Matricial"/>
      <sheetName val="BD.CF.N Corporativo"/>
      <sheetName val="BD.SGA.N Dedicado"/>
      <sheetName val="BD.SGA.N Matricial"/>
      <sheetName val="BD.SGA.N Corporativo"/>
      <sheetName val="BD.CF.N Brado"/>
      <sheetName val="BD.E.N"/>
      <sheetName val="BD.O.N"/>
      <sheetName val="BD.T.N"/>
      <sheetName val="BD.CF.S Dedicado"/>
      <sheetName val="BD.CF.S Matricial"/>
      <sheetName val="BD.CF.S Corporativo"/>
      <sheetName val="BD.SGA.S Dedicado"/>
      <sheetName val="BD.SGA.S Matricial"/>
      <sheetName val="BD.SGA.S Corporativo"/>
      <sheetName val="BD.CF.S Brado"/>
      <sheetName val="BD.E.S"/>
      <sheetName val="BD.O.S"/>
      <sheetName val="BD.T.S"/>
      <sheetName val="BD.CF.B Dedicado"/>
      <sheetName val="BD.CF.B Matricial"/>
      <sheetName val="BD.CF.B Corporativo"/>
      <sheetName val="BD.SGA.B Dedicado"/>
      <sheetName val="BD.SGA.B Matricial"/>
      <sheetName val="BD.SGA.B Corporativo"/>
      <sheetName val="BD.CF.B Brado"/>
      <sheetName val="BD.E.B"/>
      <sheetName val="BD.O.B"/>
      <sheetName val="BD.T.B"/>
      <sheetName val="Aux"/>
    </sheetNames>
    <sheetDataSet>
      <sheetData sheetId="0">
        <row r="5">
          <cell r="C5" t="str">
            <v>Abril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>
        <row r="4">
          <cell r="B4" t="str">
            <v>Mês</v>
          </cell>
          <cell r="C4" t="str">
            <v>Resumido</v>
          </cell>
          <cell r="D4" t="str">
            <v>Número</v>
          </cell>
          <cell r="E4" t="str">
            <v xml:space="preserve">Mês | </v>
          </cell>
          <cell r="F4" t="str">
            <v>Mês | Ant.</v>
          </cell>
        </row>
        <row r="5">
          <cell r="B5" t="str">
            <v>Janeiro</v>
          </cell>
          <cell r="C5">
            <v>43466</v>
          </cell>
          <cell r="D5">
            <v>1</v>
          </cell>
          <cell r="E5" t="str">
            <v>Mês | jan-19</v>
          </cell>
          <cell r="F5" t="str">
            <v>Mês | jan-18</v>
          </cell>
        </row>
        <row r="6">
          <cell r="B6" t="str">
            <v>Fevereiro</v>
          </cell>
          <cell r="C6">
            <v>43497</v>
          </cell>
          <cell r="D6">
            <v>2</v>
          </cell>
          <cell r="E6" t="str">
            <v>Mês | fev-19</v>
          </cell>
          <cell r="F6" t="str">
            <v>Mês | fev-18</v>
          </cell>
        </row>
        <row r="7">
          <cell r="B7" t="str">
            <v>Março</v>
          </cell>
          <cell r="C7">
            <v>43525</v>
          </cell>
          <cell r="D7">
            <v>3</v>
          </cell>
          <cell r="E7" t="str">
            <v>Mês | mar-19</v>
          </cell>
          <cell r="F7" t="str">
            <v>Mês | mar-18</v>
          </cell>
        </row>
        <row r="8">
          <cell r="B8" t="str">
            <v>Abril</v>
          </cell>
          <cell r="C8">
            <v>43556</v>
          </cell>
          <cell r="D8">
            <v>4</v>
          </cell>
          <cell r="E8" t="str">
            <v>Mês | abr-19</v>
          </cell>
          <cell r="F8" t="str">
            <v>Mês | abr-18</v>
          </cell>
        </row>
        <row r="9">
          <cell r="B9" t="str">
            <v>Maio</v>
          </cell>
          <cell r="C9">
            <v>43586</v>
          </cell>
          <cell r="D9">
            <v>5</v>
          </cell>
          <cell r="E9" t="str">
            <v>Mês | mai-19</v>
          </cell>
          <cell r="F9" t="str">
            <v>Mês | mai-18</v>
          </cell>
        </row>
        <row r="10">
          <cell r="B10" t="str">
            <v>Junho</v>
          </cell>
          <cell r="C10">
            <v>43617</v>
          </cell>
          <cell r="D10">
            <v>6</v>
          </cell>
          <cell r="E10" t="str">
            <v>Mês | jun-19</v>
          </cell>
          <cell r="F10" t="str">
            <v>Mês | jun-18</v>
          </cell>
        </row>
        <row r="11">
          <cell r="B11" t="str">
            <v>Julho</v>
          </cell>
          <cell r="C11">
            <v>43647</v>
          </cell>
          <cell r="D11">
            <v>7</v>
          </cell>
          <cell r="E11" t="str">
            <v>Mês | jul-19</v>
          </cell>
          <cell r="F11" t="str">
            <v>Mês | jul-18</v>
          </cell>
        </row>
        <row r="12">
          <cell r="B12" t="str">
            <v>Agosto</v>
          </cell>
          <cell r="C12">
            <v>43678</v>
          </cell>
          <cell r="D12">
            <v>8</v>
          </cell>
          <cell r="E12" t="str">
            <v>Mês | ago-19</v>
          </cell>
          <cell r="F12" t="str">
            <v>Mês | ago-18</v>
          </cell>
        </row>
        <row r="13">
          <cell r="B13" t="str">
            <v>Setembro</v>
          </cell>
          <cell r="C13">
            <v>43709</v>
          </cell>
          <cell r="D13">
            <v>9</v>
          </cell>
          <cell r="E13" t="str">
            <v>Mês | set-19</v>
          </cell>
          <cell r="F13" t="str">
            <v>Mês | set-18</v>
          </cell>
        </row>
        <row r="14">
          <cell r="B14" t="str">
            <v>Outubro</v>
          </cell>
          <cell r="C14">
            <v>43739</v>
          </cell>
          <cell r="D14">
            <v>10</v>
          </cell>
          <cell r="E14" t="str">
            <v>Mês | out-19</v>
          </cell>
          <cell r="F14" t="str">
            <v>Mês | out-18</v>
          </cell>
        </row>
        <row r="15">
          <cell r="B15" t="str">
            <v>Novembro</v>
          </cell>
          <cell r="C15">
            <v>43770</v>
          </cell>
          <cell r="D15">
            <v>11</v>
          </cell>
          <cell r="E15" t="str">
            <v>Mês | nov-19</v>
          </cell>
          <cell r="F15" t="str">
            <v>Mês | nov-18</v>
          </cell>
        </row>
        <row r="16">
          <cell r="B16" t="str">
            <v>Dezembro</v>
          </cell>
          <cell r="C16">
            <v>43800</v>
          </cell>
          <cell r="D16">
            <v>12</v>
          </cell>
          <cell r="E16" t="str">
            <v>Mês | dez-19</v>
          </cell>
          <cell r="F16" t="str">
            <v>Mês | dez-18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DC119"/>
  <sheetViews>
    <sheetView showGridLines="0" zoomScaleNormal="100" workbookViewId="0">
      <pane xSplit="3" topLeftCell="CR1" activePane="topRight" state="frozen"/>
      <selection pane="topRight"/>
    </sheetView>
  </sheetViews>
  <sheetFormatPr defaultColWidth="9.140625" defaultRowHeight="11.25" outlineLevelCol="1" x14ac:dyDescent="0.2"/>
  <cols>
    <col min="1" max="1" width="31.85546875" style="13" customWidth="1"/>
    <col min="2" max="2" width="26.140625" style="13" bestFit="1" customWidth="1"/>
    <col min="3" max="3" width="39.85546875" style="13" bestFit="1" customWidth="1"/>
    <col min="4" max="4" width="12.85546875" style="13" hidden="1" customWidth="1" outlineLevel="1"/>
    <col min="5" max="5" width="12" style="13" hidden="1" customWidth="1" outlineLevel="1"/>
    <col min="6" max="6" width="12.140625" style="13" hidden="1" customWidth="1" outlineLevel="1"/>
    <col min="7" max="12" width="12" style="13" hidden="1" customWidth="1" outlineLevel="1"/>
    <col min="13" max="13" width="12.140625" style="13" hidden="1" customWidth="1" outlineLevel="1"/>
    <col min="14" max="14" width="12" style="13" hidden="1" customWidth="1" outlineLevel="1"/>
    <col min="15" max="16" width="12.5703125" style="13" hidden="1" customWidth="1" outlineLevel="1"/>
    <col min="17" max="17" width="12.85546875" style="13" hidden="1" customWidth="1" outlineLevel="1"/>
    <col min="18" max="18" width="12" style="13" hidden="1" customWidth="1" outlineLevel="1"/>
    <col min="19" max="19" width="12.140625" style="13" hidden="1" customWidth="1" outlineLevel="1"/>
    <col min="20" max="25" width="12" style="13" hidden="1" customWidth="1" outlineLevel="1"/>
    <col min="26" max="26" width="12.140625" style="13" hidden="1" customWidth="1" outlineLevel="1"/>
    <col min="27" max="27" width="12" style="13" hidden="1" customWidth="1" outlineLevel="1"/>
    <col min="28" max="29" width="12.5703125" style="13" hidden="1" customWidth="1" outlineLevel="1"/>
    <col min="30" max="30" width="12.85546875" style="13" hidden="1" customWidth="1" outlineLevel="1"/>
    <col min="31" max="31" width="12" style="13" hidden="1" customWidth="1" outlineLevel="1"/>
    <col min="32" max="32" width="12.140625" style="13" hidden="1" customWidth="1" outlineLevel="1"/>
    <col min="33" max="38" width="12" style="13" hidden="1" customWidth="1" outlineLevel="1"/>
    <col min="39" max="39" width="12.140625" style="13" hidden="1" customWidth="1" outlineLevel="1"/>
    <col min="40" max="40" width="12" style="13" hidden="1" customWidth="1" outlineLevel="1"/>
    <col min="41" max="42" width="12.5703125" style="13" hidden="1" customWidth="1" outlineLevel="1"/>
    <col min="43" max="43" width="12.85546875" style="13" hidden="1" customWidth="1" outlineLevel="1"/>
    <col min="44" max="44" width="12" style="13" hidden="1" customWidth="1" outlineLevel="1"/>
    <col min="45" max="45" width="12.140625" style="13" hidden="1" customWidth="1" outlineLevel="1"/>
    <col min="46" max="51" width="12" style="13" hidden="1" customWidth="1" outlineLevel="1"/>
    <col min="52" max="52" width="12.140625" style="13" hidden="1" customWidth="1" outlineLevel="1"/>
    <col min="53" max="53" width="12" style="13" hidden="1" customWidth="1" outlineLevel="1"/>
    <col min="54" max="55" width="12.5703125" style="13" hidden="1" customWidth="1" outlineLevel="1"/>
    <col min="56" max="56" width="13.85546875" style="13" hidden="1" customWidth="1" outlineLevel="1"/>
    <col min="57" max="57" width="12" style="13" hidden="1" customWidth="1" outlineLevel="1"/>
    <col min="58" max="58" width="12.85546875" style="13" hidden="1" customWidth="1" outlineLevel="1"/>
    <col min="59" max="68" width="12" style="13" hidden="1" customWidth="1" outlineLevel="1"/>
    <col min="69" max="69" width="12.85546875" style="13" hidden="1" customWidth="1" outlineLevel="1"/>
    <col min="70" max="81" width="12" style="13" hidden="1" customWidth="1" outlineLevel="1"/>
    <col min="82" max="95" width="12.85546875" style="13" hidden="1" customWidth="1" outlineLevel="1"/>
    <col min="96" max="96" width="12" style="13" bestFit="1" customWidth="1" collapsed="1"/>
    <col min="97" max="97" width="12" style="13" bestFit="1" customWidth="1"/>
    <col min="98" max="16384" width="9.140625" style="13"/>
  </cols>
  <sheetData>
    <row r="1" spans="1:107" ht="12" customHeight="1" x14ac:dyDescent="0.25">
      <c r="A1" s="42" t="s">
        <v>159</v>
      </c>
      <c r="B1" s="38" t="s">
        <v>90</v>
      </c>
      <c r="CH1"/>
    </row>
    <row r="2" spans="1:107" ht="12" customHeight="1" x14ac:dyDescent="0.25">
      <c r="A2" s="41" t="s">
        <v>0</v>
      </c>
      <c r="B2" s="37" t="s">
        <v>211</v>
      </c>
      <c r="CH2"/>
    </row>
    <row r="3" spans="1:107" ht="12" customHeight="1" x14ac:dyDescent="0.25">
      <c r="A3" s="41" t="s">
        <v>1</v>
      </c>
      <c r="B3" s="37" t="s">
        <v>212</v>
      </c>
      <c r="CH3"/>
    </row>
    <row r="4" spans="1:107" ht="12" customHeight="1" x14ac:dyDescent="0.25">
      <c r="A4" s="41" t="s">
        <v>4</v>
      </c>
      <c r="B4" s="37" t="s">
        <v>213</v>
      </c>
      <c r="CH4"/>
    </row>
    <row r="5" spans="1:107" ht="12" customHeight="1" x14ac:dyDescent="0.25">
      <c r="A5" s="41" t="s">
        <v>5</v>
      </c>
      <c r="B5" s="37" t="s">
        <v>214</v>
      </c>
      <c r="C5" s="37" t="s">
        <v>226</v>
      </c>
      <c r="CH5"/>
    </row>
    <row r="6" spans="1:107" ht="12" customHeight="1" x14ac:dyDescent="0.25">
      <c r="A6" s="41" t="s">
        <v>6</v>
      </c>
      <c r="B6" s="37" t="s">
        <v>215</v>
      </c>
      <c r="CH6"/>
    </row>
    <row r="7" spans="1:107" ht="12" customHeight="1" x14ac:dyDescent="0.25">
      <c r="A7" s="41" t="s">
        <v>7</v>
      </c>
      <c r="B7" s="37" t="s">
        <v>216</v>
      </c>
      <c r="C7" s="37">
        <v>924</v>
      </c>
      <c r="CH7"/>
    </row>
    <row r="8" spans="1:107" ht="12" customHeight="1" x14ac:dyDescent="0.25">
      <c r="A8" s="41" t="s">
        <v>8</v>
      </c>
      <c r="B8" s="37" t="s">
        <v>217</v>
      </c>
      <c r="CH8"/>
    </row>
    <row r="9" spans="1:107" ht="12" customHeight="1" x14ac:dyDescent="0.25">
      <c r="A9" s="41" t="s">
        <v>9</v>
      </c>
      <c r="B9" s="37" t="s">
        <v>218</v>
      </c>
      <c r="CH9"/>
    </row>
    <row r="10" spans="1:107" ht="12" customHeight="1" x14ac:dyDescent="0.25">
      <c r="A10" s="41" t="s">
        <v>10</v>
      </c>
      <c r="B10" s="37" t="s">
        <v>219</v>
      </c>
      <c r="CH10"/>
    </row>
    <row r="11" spans="1:107" ht="12" customHeight="1" x14ac:dyDescent="0.25">
      <c r="A11" s="41" t="s">
        <v>3</v>
      </c>
      <c r="B11" s="37" t="s">
        <v>220</v>
      </c>
      <c r="CF11"/>
      <c r="CG11"/>
      <c r="CH11"/>
    </row>
    <row r="12" spans="1:107" ht="12" customHeight="1" x14ac:dyDescent="0.25">
      <c r="A12" s="41" t="s">
        <v>227</v>
      </c>
      <c r="B12" s="37" t="s">
        <v>32</v>
      </c>
      <c r="C12" s="13" t="s">
        <v>70</v>
      </c>
      <c r="D12" s="13" t="s">
        <v>71</v>
      </c>
      <c r="CF12"/>
      <c r="CG12"/>
      <c r="CH12"/>
    </row>
    <row r="13" spans="1:107" ht="12" customHeight="1" x14ac:dyDescent="0.25">
      <c r="CF13"/>
      <c r="CG13"/>
      <c r="CH13"/>
    </row>
    <row r="14" spans="1:107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</row>
    <row r="15" spans="1:107" ht="12" customHeight="1" x14ac:dyDescent="0.2">
      <c r="A15" s="17" t="s">
        <v>14</v>
      </c>
      <c r="B15" s="17" t="s">
        <v>15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20</v>
      </c>
      <c r="H15" s="17" t="s">
        <v>21</v>
      </c>
      <c r="I15" s="17" t="s">
        <v>22</v>
      </c>
      <c r="J15" s="18" t="s">
        <v>23</v>
      </c>
      <c r="K15" s="17" t="s">
        <v>24</v>
      </c>
      <c r="L15" s="17" t="s">
        <v>25</v>
      </c>
      <c r="M15" s="17" t="s">
        <v>26</v>
      </c>
      <c r="N15" s="17" t="s">
        <v>27</v>
      </c>
      <c r="O15" s="17" t="s">
        <v>28</v>
      </c>
      <c r="P15" s="18" t="s">
        <v>29</v>
      </c>
      <c r="Q15" s="17" t="s">
        <v>17</v>
      </c>
      <c r="R15" s="17" t="s">
        <v>18</v>
      </c>
      <c r="S15" s="17" t="s">
        <v>19</v>
      </c>
      <c r="T15" s="17" t="s">
        <v>20</v>
      </c>
      <c r="U15" s="17" t="s">
        <v>21</v>
      </c>
      <c r="V15" s="18" t="s">
        <v>22</v>
      </c>
      <c r="W15" s="17" t="s">
        <v>23</v>
      </c>
      <c r="X15" s="17" t="s">
        <v>24</v>
      </c>
      <c r="Y15" s="17" t="s">
        <v>25</v>
      </c>
      <c r="Z15" s="17" t="s">
        <v>26</v>
      </c>
      <c r="AA15" s="17" t="s">
        <v>27</v>
      </c>
      <c r="AB15" s="18" t="s">
        <v>28</v>
      </c>
      <c r="AC15" s="17" t="s">
        <v>29</v>
      </c>
      <c r="AD15" s="17" t="s">
        <v>17</v>
      </c>
      <c r="AE15" s="17" t="s">
        <v>18</v>
      </c>
      <c r="AF15" s="17" t="s">
        <v>19</v>
      </c>
      <c r="AG15" s="17" t="s">
        <v>20</v>
      </c>
      <c r="AH15" s="18" t="s">
        <v>21</v>
      </c>
      <c r="AI15" s="17" t="s">
        <v>22</v>
      </c>
      <c r="AJ15" s="17" t="s">
        <v>23</v>
      </c>
      <c r="AK15" s="17" t="s">
        <v>24</v>
      </c>
      <c r="AL15" s="17" t="s">
        <v>25</v>
      </c>
      <c r="AM15" s="17" t="s">
        <v>26</v>
      </c>
      <c r="AN15" s="18" t="s">
        <v>27</v>
      </c>
      <c r="AO15" s="17" t="s">
        <v>28</v>
      </c>
      <c r="AP15" s="17" t="s">
        <v>29</v>
      </c>
      <c r="AQ15" s="18" t="s">
        <v>17</v>
      </c>
      <c r="AR15" s="17" t="s">
        <v>18</v>
      </c>
      <c r="AS15" s="17" t="s">
        <v>19</v>
      </c>
      <c r="AT15" s="17" t="s">
        <v>20</v>
      </c>
      <c r="AU15" s="17" t="s">
        <v>21</v>
      </c>
      <c r="AV15" s="17" t="s">
        <v>22</v>
      </c>
      <c r="AW15" s="17" t="s">
        <v>23</v>
      </c>
      <c r="AX15" s="17" t="s">
        <v>24</v>
      </c>
      <c r="AY15" s="17" t="s">
        <v>25</v>
      </c>
      <c r="AZ15" s="17" t="s">
        <v>26</v>
      </c>
      <c r="BA15" s="17" t="s">
        <v>27</v>
      </c>
      <c r="BB15" s="17" t="s">
        <v>28</v>
      </c>
      <c r="BC15" s="17" t="s">
        <v>29</v>
      </c>
      <c r="BD15" s="17" t="s">
        <v>30</v>
      </c>
      <c r="BE15" s="17" t="s">
        <v>18</v>
      </c>
      <c r="BF15" s="17" t="s">
        <v>19</v>
      </c>
      <c r="BG15" s="17" t="s">
        <v>20</v>
      </c>
      <c r="BH15" s="17" t="s">
        <v>21</v>
      </c>
      <c r="BI15" s="17" t="s">
        <v>22</v>
      </c>
      <c r="BJ15" s="17" t="s">
        <v>23</v>
      </c>
      <c r="BK15" s="17" t="s">
        <v>24</v>
      </c>
      <c r="BL15" s="17" t="s">
        <v>25</v>
      </c>
      <c r="BM15" s="17" t="s">
        <v>26</v>
      </c>
      <c r="BN15" s="17" t="s">
        <v>27</v>
      </c>
      <c r="BO15" s="17" t="s">
        <v>28</v>
      </c>
      <c r="BP15" s="17" t="s">
        <v>29</v>
      </c>
      <c r="BQ15" s="17" t="s">
        <v>31</v>
      </c>
      <c r="BR15" s="17" t="s">
        <v>18</v>
      </c>
      <c r="BS15" s="17" t="s">
        <v>19</v>
      </c>
      <c r="BT15" s="17" t="s">
        <v>20</v>
      </c>
      <c r="BU15" s="17" t="s">
        <v>21</v>
      </c>
      <c r="BV15" s="17" t="s">
        <v>22</v>
      </c>
      <c r="BW15" s="17" t="s">
        <v>23</v>
      </c>
      <c r="BX15" s="17" t="s">
        <v>24</v>
      </c>
      <c r="BY15" s="17" t="s">
        <v>25</v>
      </c>
      <c r="BZ15" s="17" t="s">
        <v>26</v>
      </c>
      <c r="CA15" s="17" t="s">
        <v>27</v>
      </c>
      <c r="CB15" s="17" t="s">
        <v>28</v>
      </c>
      <c r="CC15" s="17" t="s">
        <v>29</v>
      </c>
      <c r="CD15" s="17" t="s">
        <v>157</v>
      </c>
      <c r="CE15" s="17" t="s">
        <v>18</v>
      </c>
      <c r="CF15" s="17" t="s">
        <v>19</v>
      </c>
      <c r="CG15" s="17" t="s">
        <v>20</v>
      </c>
      <c r="CH15" s="17" t="s">
        <v>21</v>
      </c>
      <c r="CI15" s="17" t="s">
        <v>22</v>
      </c>
      <c r="CJ15" s="17" t="s">
        <v>23</v>
      </c>
      <c r="CK15" s="17" t="s">
        <v>24</v>
      </c>
      <c r="CL15" s="17" t="s">
        <v>25</v>
      </c>
      <c r="CM15" s="17" t="s">
        <v>26</v>
      </c>
      <c r="CN15" s="17" t="s">
        <v>27</v>
      </c>
      <c r="CO15" s="17" t="s">
        <v>28</v>
      </c>
      <c r="CP15" s="17" t="s">
        <v>29</v>
      </c>
      <c r="CQ15" s="17" t="s">
        <v>229</v>
      </c>
      <c r="CR15" s="17" t="s">
        <v>18</v>
      </c>
      <c r="CS15" s="17" t="s">
        <v>19</v>
      </c>
      <c r="CT15" s="17" t="s">
        <v>20</v>
      </c>
      <c r="CU15" s="17" t="s">
        <v>21</v>
      </c>
      <c r="CV15" s="17" t="s">
        <v>22</v>
      </c>
      <c r="CW15" s="17" t="s">
        <v>23</v>
      </c>
      <c r="CX15" s="17" t="s">
        <v>24</v>
      </c>
      <c r="CY15" s="17" t="s">
        <v>25</v>
      </c>
      <c r="CZ15" s="17" t="s">
        <v>26</v>
      </c>
      <c r="DA15" s="17" t="s">
        <v>27</v>
      </c>
      <c r="DB15" s="17" t="s">
        <v>28</v>
      </c>
      <c r="DC15" s="17" t="s">
        <v>29</v>
      </c>
    </row>
    <row r="16" spans="1:107" ht="12" customHeight="1" x14ac:dyDescent="0.2">
      <c r="A16" s="20"/>
      <c r="B16" s="20" t="s">
        <v>32</v>
      </c>
      <c r="C16" s="20" t="s">
        <v>33</v>
      </c>
      <c r="D16" s="21">
        <v>35402755718</v>
      </c>
      <c r="E16" s="21">
        <v>2719267454</v>
      </c>
      <c r="F16" s="21">
        <v>2810225650</v>
      </c>
      <c r="G16" s="21">
        <v>3444379512</v>
      </c>
      <c r="H16" s="21">
        <v>3482486859</v>
      </c>
      <c r="I16" s="21">
        <v>3189513162</v>
      </c>
      <c r="J16" s="21">
        <v>2623570927</v>
      </c>
      <c r="K16" s="21">
        <v>3635853630</v>
      </c>
      <c r="L16" s="21">
        <v>3782668121</v>
      </c>
      <c r="M16" s="21">
        <v>3481615910</v>
      </c>
      <c r="N16" s="21">
        <v>2278268336</v>
      </c>
      <c r="O16" s="21">
        <v>1892941994</v>
      </c>
      <c r="P16" s="21">
        <v>2061964163</v>
      </c>
      <c r="Q16" s="21">
        <v>43845866427</v>
      </c>
      <c r="R16" s="21">
        <v>1996620988</v>
      </c>
      <c r="S16" s="21">
        <v>3048450759</v>
      </c>
      <c r="T16" s="21">
        <v>3642864265</v>
      </c>
      <c r="U16" s="21">
        <v>3388103289</v>
      </c>
      <c r="V16" s="21">
        <v>3708328570</v>
      </c>
      <c r="W16" s="21">
        <v>3665004315</v>
      </c>
      <c r="X16" s="21">
        <v>4060704938</v>
      </c>
      <c r="Y16" s="21">
        <v>4402995776</v>
      </c>
      <c r="Z16" s="21">
        <v>4149703540</v>
      </c>
      <c r="AA16" s="21">
        <v>4266070303</v>
      </c>
      <c r="AB16" s="21">
        <v>3897871655</v>
      </c>
      <c r="AC16" s="21">
        <v>3619148029</v>
      </c>
      <c r="AD16" s="21">
        <v>49979287639</v>
      </c>
      <c r="AE16" s="21">
        <v>2577374903</v>
      </c>
      <c r="AF16" s="21">
        <v>3560086838</v>
      </c>
      <c r="AG16" s="21">
        <v>4147173498</v>
      </c>
      <c r="AH16" s="21">
        <v>3944817570</v>
      </c>
      <c r="AI16" s="21">
        <v>3637061012</v>
      </c>
      <c r="AJ16" s="21">
        <v>4162537799</v>
      </c>
      <c r="AK16" s="21">
        <v>4788017013</v>
      </c>
      <c r="AL16" s="21">
        <v>5059031664</v>
      </c>
      <c r="AM16" s="21">
        <v>4757863197</v>
      </c>
      <c r="AN16" s="21">
        <v>4413340413</v>
      </c>
      <c r="AO16" s="21">
        <v>4708910455</v>
      </c>
      <c r="AP16" s="21">
        <v>4223073277</v>
      </c>
      <c r="AQ16" s="21">
        <v>53209578250</v>
      </c>
      <c r="AR16" s="21">
        <v>3650627776</v>
      </c>
      <c r="AS16" s="21">
        <v>3631601203</v>
      </c>
      <c r="AT16" s="21">
        <v>4491015836</v>
      </c>
      <c r="AU16" s="21">
        <v>3945681949</v>
      </c>
      <c r="AV16" s="21">
        <v>3703695695</v>
      </c>
      <c r="AW16" s="21">
        <v>4924737868</v>
      </c>
      <c r="AX16" s="21">
        <v>5578794937</v>
      </c>
      <c r="AY16" s="21">
        <v>5352416034</v>
      </c>
      <c r="AZ16" s="21">
        <v>4810195622</v>
      </c>
      <c r="BA16" s="21">
        <v>4999249963</v>
      </c>
      <c r="BB16" s="21">
        <v>4908301324</v>
      </c>
      <c r="BC16" s="21">
        <v>3213260043</v>
      </c>
      <c r="BD16" s="21">
        <v>54910335699</v>
      </c>
      <c r="BE16" s="21">
        <v>3567796821</v>
      </c>
      <c r="BF16" s="21">
        <v>4909247069</v>
      </c>
      <c r="BG16" s="21">
        <v>3820431784</v>
      </c>
      <c r="BH16" s="21">
        <v>5230196623</v>
      </c>
      <c r="BI16" s="21">
        <v>5744285903</v>
      </c>
      <c r="BJ16" s="21">
        <v>5442092770</v>
      </c>
      <c r="BK16" s="21">
        <v>6156971912</v>
      </c>
      <c r="BL16" s="21">
        <v>5782032590</v>
      </c>
      <c r="BM16" s="21">
        <v>5607934850</v>
      </c>
      <c r="BN16" s="21">
        <v>5735395980</v>
      </c>
      <c r="BO16" s="21">
        <v>5388710038</v>
      </c>
      <c r="BP16" s="21">
        <v>5073315548</v>
      </c>
      <c r="BQ16" s="21">
        <v>64027605861</v>
      </c>
      <c r="BR16" s="21">
        <v>2703592947</v>
      </c>
      <c r="BS16" s="21">
        <v>5048896966</v>
      </c>
      <c r="BT16" s="21">
        <v>6120824128</v>
      </c>
      <c r="BU16" s="21">
        <v>5970771174</v>
      </c>
      <c r="BV16" s="21">
        <v>6233856237</v>
      </c>
      <c r="BW16" s="21">
        <v>5700197168</v>
      </c>
      <c r="BX16" s="21">
        <v>6337071154</v>
      </c>
      <c r="BY16" s="21">
        <v>5355656782</v>
      </c>
      <c r="BZ16" s="21">
        <v>4673938132</v>
      </c>
      <c r="CA16" s="21">
        <v>5046461204</v>
      </c>
      <c r="CB16" s="21">
        <v>5392385150</v>
      </c>
      <c r="CC16" s="21">
        <v>5443954819</v>
      </c>
      <c r="CD16" s="21">
        <v>74943876915</v>
      </c>
      <c r="CE16" s="21">
        <v>5210909753</v>
      </c>
      <c r="CF16" s="21">
        <v>6170890794</v>
      </c>
      <c r="CG16" s="21">
        <v>6725736123</v>
      </c>
      <c r="CH16" s="21">
        <v>6012630351</v>
      </c>
      <c r="CI16" s="21">
        <v>6235034435</v>
      </c>
      <c r="CJ16" s="21">
        <v>6385694104</v>
      </c>
      <c r="CK16" s="21">
        <v>7004390885</v>
      </c>
      <c r="CL16" s="21">
        <v>6764917976</v>
      </c>
      <c r="CM16" s="21">
        <v>6490333513</v>
      </c>
      <c r="CN16" s="21">
        <v>6593006198</v>
      </c>
      <c r="CO16" s="21">
        <v>5974790967</v>
      </c>
      <c r="CP16" s="21">
        <v>5375541816</v>
      </c>
      <c r="CQ16" s="21">
        <v>9699642496</v>
      </c>
      <c r="CR16" s="21">
        <v>4039270613</v>
      </c>
      <c r="CS16" s="21">
        <v>5660371883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</row>
    <row r="17" spans="1:107" ht="12" customHeight="1" x14ac:dyDescent="0.2">
      <c r="A17" s="22" t="s">
        <v>34</v>
      </c>
      <c r="B17" s="22" t="s">
        <v>32</v>
      </c>
      <c r="C17" s="23" t="s">
        <v>35</v>
      </c>
      <c r="D17" s="24">
        <v>5272723853</v>
      </c>
      <c r="E17" s="24">
        <v>234456127</v>
      </c>
      <c r="F17" s="24">
        <v>157457807</v>
      </c>
      <c r="G17" s="24">
        <v>178380923</v>
      </c>
      <c r="H17" s="24">
        <v>207666213</v>
      </c>
      <c r="I17" s="24">
        <v>435861989</v>
      </c>
      <c r="J17" s="24">
        <v>586082991</v>
      </c>
      <c r="K17" s="24">
        <v>506293778</v>
      </c>
      <c r="L17" s="24">
        <v>574426665</v>
      </c>
      <c r="M17" s="24">
        <v>585802120</v>
      </c>
      <c r="N17" s="24">
        <v>682569854</v>
      </c>
      <c r="O17" s="24">
        <v>588722783</v>
      </c>
      <c r="P17" s="24">
        <v>535002603</v>
      </c>
      <c r="Q17" s="24">
        <v>3953951221</v>
      </c>
      <c r="R17" s="24">
        <v>282027679</v>
      </c>
      <c r="S17" s="24">
        <v>118958041</v>
      </c>
      <c r="T17" s="24">
        <v>104334820</v>
      </c>
      <c r="U17" s="24">
        <v>214854646</v>
      </c>
      <c r="V17" s="24">
        <v>531045332</v>
      </c>
      <c r="W17" s="24">
        <v>422409931</v>
      </c>
      <c r="X17" s="24">
        <v>385769440</v>
      </c>
      <c r="Y17" s="24">
        <v>407300956</v>
      </c>
      <c r="Z17" s="24">
        <v>420547076</v>
      </c>
      <c r="AA17" s="24">
        <v>385730898</v>
      </c>
      <c r="AB17" s="24">
        <v>379151472</v>
      </c>
      <c r="AC17" s="24">
        <v>301820930</v>
      </c>
      <c r="AD17" s="24">
        <v>3529189508</v>
      </c>
      <c r="AE17" s="24">
        <v>294655220</v>
      </c>
      <c r="AF17" s="24">
        <v>193819178</v>
      </c>
      <c r="AG17" s="24">
        <v>140573881</v>
      </c>
      <c r="AH17" s="24">
        <v>165996269</v>
      </c>
      <c r="AI17" s="24">
        <v>412855333</v>
      </c>
      <c r="AJ17" s="24">
        <v>435275749</v>
      </c>
      <c r="AK17" s="24">
        <v>322824073</v>
      </c>
      <c r="AL17" s="24">
        <v>326510975</v>
      </c>
      <c r="AM17" s="24">
        <v>356321626</v>
      </c>
      <c r="AN17" s="24">
        <v>400664258</v>
      </c>
      <c r="AO17" s="24">
        <v>229239340</v>
      </c>
      <c r="AP17" s="24">
        <v>250453606</v>
      </c>
      <c r="AQ17" s="24">
        <v>2847097185</v>
      </c>
      <c r="AR17" s="24">
        <v>154011202</v>
      </c>
      <c r="AS17" s="24">
        <v>86190192</v>
      </c>
      <c r="AT17" s="24">
        <v>142319921</v>
      </c>
      <c r="AU17" s="24">
        <v>225747978</v>
      </c>
      <c r="AV17" s="24">
        <v>317024881</v>
      </c>
      <c r="AW17" s="24">
        <v>262381096</v>
      </c>
      <c r="AX17" s="24">
        <v>295557980</v>
      </c>
      <c r="AY17" s="24">
        <v>238205073</v>
      </c>
      <c r="AZ17" s="24">
        <v>262978241</v>
      </c>
      <c r="BA17" s="24">
        <v>239161723</v>
      </c>
      <c r="BB17" s="24">
        <v>267346364</v>
      </c>
      <c r="BC17" s="24">
        <v>356172534</v>
      </c>
      <c r="BD17" s="24">
        <v>5010561601</v>
      </c>
      <c r="BE17" s="24">
        <v>237738464</v>
      </c>
      <c r="BF17" s="24">
        <v>175342797</v>
      </c>
      <c r="BG17" s="24">
        <v>147830554</v>
      </c>
      <c r="BH17" s="24">
        <v>249287130</v>
      </c>
      <c r="BI17" s="24">
        <v>436874687</v>
      </c>
      <c r="BJ17" s="24">
        <v>365364448</v>
      </c>
      <c r="BK17" s="24">
        <v>337393157</v>
      </c>
      <c r="BL17" s="24">
        <v>494165516</v>
      </c>
      <c r="BM17" s="24">
        <v>664780826</v>
      </c>
      <c r="BN17" s="24">
        <v>735318079</v>
      </c>
      <c r="BO17" s="24">
        <v>660154195</v>
      </c>
      <c r="BP17" s="24">
        <v>506311748</v>
      </c>
      <c r="BQ17" s="24">
        <v>4667644429</v>
      </c>
      <c r="BR17" s="24">
        <v>369388573</v>
      </c>
      <c r="BS17" s="24">
        <v>87318869</v>
      </c>
      <c r="BT17" s="24">
        <v>143548775</v>
      </c>
      <c r="BU17" s="24">
        <v>233179737</v>
      </c>
      <c r="BV17" s="24">
        <v>544244105</v>
      </c>
      <c r="BW17" s="24">
        <v>621577452</v>
      </c>
      <c r="BX17" s="24">
        <v>340389104</v>
      </c>
      <c r="BY17" s="24">
        <v>416021704</v>
      </c>
      <c r="BZ17" s="24">
        <v>643319239</v>
      </c>
      <c r="CA17" s="24">
        <v>538254724</v>
      </c>
      <c r="CB17" s="24">
        <v>468241965</v>
      </c>
      <c r="CC17" s="24">
        <v>262160182</v>
      </c>
      <c r="CD17" s="24">
        <v>4188258286</v>
      </c>
      <c r="CE17" s="24">
        <v>201508290</v>
      </c>
      <c r="CF17" s="24">
        <v>65138876</v>
      </c>
      <c r="CG17" s="24">
        <v>114729904</v>
      </c>
      <c r="CH17" s="24">
        <v>112160448</v>
      </c>
      <c r="CI17" s="24">
        <v>393596934</v>
      </c>
      <c r="CJ17" s="24">
        <v>405314276</v>
      </c>
      <c r="CK17" s="24">
        <v>465886208</v>
      </c>
      <c r="CL17" s="24">
        <v>482460864</v>
      </c>
      <c r="CM17" s="24">
        <v>548564894</v>
      </c>
      <c r="CN17" s="24">
        <v>476701978</v>
      </c>
      <c r="CO17" s="24">
        <v>537370148</v>
      </c>
      <c r="CP17" s="24">
        <v>384825466</v>
      </c>
      <c r="CQ17" s="24">
        <v>429929112</v>
      </c>
      <c r="CR17" s="24">
        <v>242285974</v>
      </c>
      <c r="CS17" s="24">
        <v>187643138</v>
      </c>
      <c r="CT17" s="24">
        <v>0</v>
      </c>
      <c r="CU17" s="24">
        <v>0</v>
      </c>
      <c r="CV17" s="24">
        <v>0</v>
      </c>
      <c r="CW17" s="24">
        <v>0</v>
      </c>
      <c r="CX17" s="24">
        <v>0</v>
      </c>
      <c r="CY17" s="24">
        <v>0</v>
      </c>
      <c r="CZ17" s="24">
        <v>0</v>
      </c>
      <c r="DA17" s="24">
        <v>0</v>
      </c>
      <c r="DB17" s="24">
        <v>0</v>
      </c>
      <c r="DC17" s="24">
        <v>0</v>
      </c>
    </row>
    <row r="18" spans="1:107" ht="12" customHeight="1" x14ac:dyDescent="0.2">
      <c r="A18" s="22" t="s">
        <v>36</v>
      </c>
      <c r="B18" s="22" t="s">
        <v>32</v>
      </c>
      <c r="C18" s="23" t="s">
        <v>37</v>
      </c>
      <c r="D18" s="24">
        <v>1638372032</v>
      </c>
      <c r="E18" s="24">
        <v>130967792</v>
      </c>
      <c r="F18" s="24">
        <v>148674379</v>
      </c>
      <c r="G18" s="24">
        <v>165831386</v>
      </c>
      <c r="H18" s="24">
        <v>156251329</v>
      </c>
      <c r="I18" s="24">
        <v>155735935</v>
      </c>
      <c r="J18" s="24">
        <v>145132120</v>
      </c>
      <c r="K18" s="24">
        <v>137973975</v>
      </c>
      <c r="L18" s="24">
        <v>123861135</v>
      </c>
      <c r="M18" s="24">
        <v>117616418</v>
      </c>
      <c r="N18" s="24">
        <v>122481666</v>
      </c>
      <c r="O18" s="24">
        <v>123082850</v>
      </c>
      <c r="P18" s="24">
        <v>110763047</v>
      </c>
      <c r="Q18" s="24">
        <v>1764622143</v>
      </c>
      <c r="R18" s="24">
        <v>130928520</v>
      </c>
      <c r="S18" s="24">
        <v>102663992</v>
      </c>
      <c r="T18" s="24">
        <v>114834939</v>
      </c>
      <c r="U18" s="24">
        <v>127973428</v>
      </c>
      <c r="V18" s="24">
        <v>157626899</v>
      </c>
      <c r="W18" s="24">
        <v>166338509</v>
      </c>
      <c r="X18" s="24">
        <v>168299872</v>
      </c>
      <c r="Y18" s="24">
        <v>190253514</v>
      </c>
      <c r="Z18" s="24">
        <v>165768720</v>
      </c>
      <c r="AA18" s="24">
        <v>169785212</v>
      </c>
      <c r="AB18" s="24">
        <v>139966732</v>
      </c>
      <c r="AC18" s="24">
        <v>130181806</v>
      </c>
      <c r="AD18" s="24">
        <v>2305426125</v>
      </c>
      <c r="AE18" s="24">
        <v>73832041</v>
      </c>
      <c r="AF18" s="24">
        <v>203242721</v>
      </c>
      <c r="AG18" s="24">
        <v>201001869</v>
      </c>
      <c r="AH18" s="24">
        <v>211056270</v>
      </c>
      <c r="AI18" s="24">
        <v>167602482</v>
      </c>
      <c r="AJ18" s="24">
        <v>179181716</v>
      </c>
      <c r="AK18" s="24">
        <v>228942881</v>
      </c>
      <c r="AL18" s="24">
        <v>234107430</v>
      </c>
      <c r="AM18" s="24">
        <v>214036905</v>
      </c>
      <c r="AN18" s="24">
        <v>203000901</v>
      </c>
      <c r="AO18" s="24">
        <v>191951165</v>
      </c>
      <c r="AP18" s="24">
        <v>197469744</v>
      </c>
      <c r="AQ18" s="24">
        <v>2766297634</v>
      </c>
      <c r="AR18" s="24">
        <v>184379005</v>
      </c>
      <c r="AS18" s="24">
        <v>170016947</v>
      </c>
      <c r="AT18" s="24">
        <v>236750341</v>
      </c>
      <c r="AU18" s="24">
        <v>231422933</v>
      </c>
      <c r="AV18" s="24">
        <v>228749626</v>
      </c>
      <c r="AW18" s="24">
        <v>208663527</v>
      </c>
      <c r="AX18" s="24">
        <v>240803420</v>
      </c>
      <c r="AY18" s="24">
        <v>259778024</v>
      </c>
      <c r="AZ18" s="24">
        <v>257763296</v>
      </c>
      <c r="BA18" s="24">
        <v>243628384</v>
      </c>
      <c r="BB18" s="24">
        <v>261913998</v>
      </c>
      <c r="BC18" s="24">
        <v>242428133</v>
      </c>
      <c r="BD18" s="24">
        <v>2956498561</v>
      </c>
      <c r="BE18" s="24">
        <v>228107072</v>
      </c>
      <c r="BF18" s="24">
        <v>226052541</v>
      </c>
      <c r="BG18" s="24">
        <v>232818475</v>
      </c>
      <c r="BH18" s="24">
        <v>199005432</v>
      </c>
      <c r="BI18" s="24">
        <v>189002920</v>
      </c>
      <c r="BJ18" s="24">
        <v>252885049</v>
      </c>
      <c r="BK18" s="24">
        <v>265497537</v>
      </c>
      <c r="BL18" s="24">
        <v>257950276</v>
      </c>
      <c r="BM18" s="24">
        <v>272916521</v>
      </c>
      <c r="BN18" s="24">
        <v>272503055</v>
      </c>
      <c r="BO18" s="24">
        <v>291262425</v>
      </c>
      <c r="BP18" s="24">
        <v>268497258</v>
      </c>
      <c r="BQ18" s="24">
        <v>3309454011</v>
      </c>
      <c r="BR18" s="24">
        <v>244131778</v>
      </c>
      <c r="BS18" s="24">
        <v>241929942</v>
      </c>
      <c r="BT18" s="24">
        <v>241431957</v>
      </c>
      <c r="BU18" s="24">
        <v>284646377</v>
      </c>
      <c r="BV18" s="24">
        <v>276343617</v>
      </c>
      <c r="BW18" s="24">
        <v>289859025</v>
      </c>
      <c r="BX18" s="24">
        <v>296143242</v>
      </c>
      <c r="BY18" s="24">
        <v>320650825</v>
      </c>
      <c r="BZ18" s="24">
        <v>282428528</v>
      </c>
      <c r="CA18" s="24">
        <v>271114870</v>
      </c>
      <c r="CB18" s="24">
        <v>269726344</v>
      </c>
      <c r="CC18" s="24">
        <v>291047506</v>
      </c>
      <c r="CD18" s="24">
        <v>3750717285</v>
      </c>
      <c r="CE18" s="24">
        <v>266845995</v>
      </c>
      <c r="CF18" s="24">
        <v>295396426</v>
      </c>
      <c r="CG18" s="24">
        <v>317146865</v>
      </c>
      <c r="CH18" s="24">
        <v>305382677</v>
      </c>
      <c r="CI18" s="24">
        <v>316232593</v>
      </c>
      <c r="CJ18" s="24">
        <v>285646692</v>
      </c>
      <c r="CK18" s="24">
        <v>308744321</v>
      </c>
      <c r="CL18" s="24">
        <v>333325683</v>
      </c>
      <c r="CM18" s="24">
        <v>342397293</v>
      </c>
      <c r="CN18" s="24">
        <v>338133763</v>
      </c>
      <c r="CO18" s="24">
        <v>333018753</v>
      </c>
      <c r="CP18" s="24">
        <v>308446224</v>
      </c>
      <c r="CQ18" s="24">
        <v>529548496</v>
      </c>
      <c r="CR18" s="24">
        <v>249050041</v>
      </c>
      <c r="CS18" s="24">
        <v>280498455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</row>
    <row r="19" spans="1:107" ht="12" customHeight="1" x14ac:dyDescent="0.2">
      <c r="A19" s="22" t="s">
        <v>38</v>
      </c>
      <c r="B19" s="22" t="s">
        <v>32</v>
      </c>
      <c r="C19" s="23" t="s">
        <v>39</v>
      </c>
      <c r="D19" s="24">
        <v>814939100</v>
      </c>
      <c r="E19" s="24">
        <v>28277886</v>
      </c>
      <c r="F19" s="24">
        <v>17986273</v>
      </c>
      <c r="G19" s="24">
        <v>20430346</v>
      </c>
      <c r="H19" s="24">
        <v>22496891</v>
      </c>
      <c r="I19" s="24">
        <v>61922969</v>
      </c>
      <c r="J19" s="24">
        <v>79419138</v>
      </c>
      <c r="K19" s="24">
        <v>91515181</v>
      </c>
      <c r="L19" s="24">
        <v>95034592</v>
      </c>
      <c r="M19" s="24">
        <v>123820635</v>
      </c>
      <c r="N19" s="24">
        <v>98535259</v>
      </c>
      <c r="O19" s="24">
        <v>98943488</v>
      </c>
      <c r="P19" s="24">
        <v>76556442</v>
      </c>
      <c r="Q19" s="24">
        <v>683653693</v>
      </c>
      <c r="R19" s="24">
        <v>67081150</v>
      </c>
      <c r="S19" s="24">
        <v>37347427</v>
      </c>
      <c r="T19" s="24">
        <v>30187374</v>
      </c>
      <c r="U19" s="24">
        <v>69954742</v>
      </c>
      <c r="V19" s="24">
        <v>69651088</v>
      </c>
      <c r="W19" s="24">
        <v>49094098</v>
      </c>
      <c r="X19" s="24">
        <v>51279952</v>
      </c>
      <c r="Y19" s="24">
        <v>55388520</v>
      </c>
      <c r="Z19" s="24">
        <v>60182641</v>
      </c>
      <c r="AA19" s="24">
        <v>70693725</v>
      </c>
      <c r="AB19" s="24">
        <v>63823446</v>
      </c>
      <c r="AC19" s="24">
        <v>58969530</v>
      </c>
      <c r="AD19" s="24">
        <v>1861603051</v>
      </c>
      <c r="AE19" s="24">
        <v>67919034</v>
      </c>
      <c r="AF19" s="24">
        <v>48889296</v>
      </c>
      <c r="AG19" s="24">
        <v>34909110</v>
      </c>
      <c r="AH19" s="24">
        <v>48651351</v>
      </c>
      <c r="AI19" s="24">
        <v>111770289</v>
      </c>
      <c r="AJ19" s="24">
        <v>137895092</v>
      </c>
      <c r="AK19" s="24">
        <v>249050670</v>
      </c>
      <c r="AL19" s="24">
        <v>250780489</v>
      </c>
      <c r="AM19" s="24">
        <v>151730932</v>
      </c>
      <c r="AN19" s="24">
        <v>172935569</v>
      </c>
      <c r="AO19" s="24">
        <v>249323062</v>
      </c>
      <c r="AP19" s="24">
        <v>337748157</v>
      </c>
      <c r="AQ19" s="24">
        <v>3537113771</v>
      </c>
      <c r="AR19" s="24">
        <v>264335857</v>
      </c>
      <c r="AS19" s="24">
        <v>166741201</v>
      </c>
      <c r="AT19" s="24">
        <v>194926232</v>
      </c>
      <c r="AU19" s="24">
        <v>248118763</v>
      </c>
      <c r="AV19" s="24">
        <v>368948113</v>
      </c>
      <c r="AW19" s="24">
        <v>352127685</v>
      </c>
      <c r="AX19" s="24">
        <v>400542858</v>
      </c>
      <c r="AY19" s="24">
        <v>327778933</v>
      </c>
      <c r="AZ19" s="24">
        <v>181152004</v>
      </c>
      <c r="BA19" s="24">
        <v>281218724</v>
      </c>
      <c r="BB19" s="24">
        <v>331257013</v>
      </c>
      <c r="BC19" s="24">
        <v>419966388</v>
      </c>
      <c r="BD19" s="24">
        <v>4464529843</v>
      </c>
      <c r="BE19" s="24">
        <v>367050116</v>
      </c>
      <c r="BF19" s="24">
        <v>296982213</v>
      </c>
      <c r="BG19" s="24">
        <v>135626534</v>
      </c>
      <c r="BH19" s="24">
        <v>339998024</v>
      </c>
      <c r="BI19" s="24">
        <v>442256234</v>
      </c>
      <c r="BJ19" s="24">
        <v>408841668</v>
      </c>
      <c r="BK19" s="24">
        <v>441870999</v>
      </c>
      <c r="BL19" s="24">
        <v>308394735</v>
      </c>
      <c r="BM19" s="24">
        <v>335131549</v>
      </c>
      <c r="BN19" s="24">
        <v>472406176</v>
      </c>
      <c r="BO19" s="24">
        <v>464465745</v>
      </c>
      <c r="BP19" s="24">
        <v>451505850</v>
      </c>
      <c r="BQ19" s="24">
        <v>5008296854</v>
      </c>
      <c r="BR19" s="24">
        <v>485666343</v>
      </c>
      <c r="BS19" s="24">
        <v>411296596</v>
      </c>
      <c r="BT19" s="24">
        <v>248293627</v>
      </c>
      <c r="BU19" s="24">
        <v>272282472</v>
      </c>
      <c r="BV19" s="24">
        <v>295951034</v>
      </c>
      <c r="BW19" s="24">
        <v>313744948</v>
      </c>
      <c r="BX19" s="24">
        <v>600443859</v>
      </c>
      <c r="BY19" s="24">
        <v>609640683</v>
      </c>
      <c r="BZ19" s="24">
        <v>461649368</v>
      </c>
      <c r="CA19" s="24">
        <v>493868744</v>
      </c>
      <c r="CB19" s="24">
        <v>411021704</v>
      </c>
      <c r="CC19" s="24">
        <v>404437476</v>
      </c>
      <c r="CD19" s="24">
        <v>4933187983</v>
      </c>
      <c r="CE19" s="24">
        <v>344794062</v>
      </c>
      <c r="CF19" s="24">
        <v>436281847</v>
      </c>
      <c r="CG19" s="24">
        <v>389611369</v>
      </c>
      <c r="CH19" s="24">
        <v>185731561</v>
      </c>
      <c r="CI19" s="24">
        <v>483935916</v>
      </c>
      <c r="CJ19" s="24">
        <v>546644975</v>
      </c>
      <c r="CK19" s="24">
        <v>527245021</v>
      </c>
      <c r="CL19" s="24">
        <v>481050568</v>
      </c>
      <c r="CM19" s="24">
        <v>287899080</v>
      </c>
      <c r="CN19" s="24">
        <v>477681832</v>
      </c>
      <c r="CO19" s="24">
        <v>480479659</v>
      </c>
      <c r="CP19" s="24">
        <v>291832093</v>
      </c>
      <c r="CQ19" s="24">
        <v>800633877</v>
      </c>
      <c r="CR19" s="24">
        <v>414158234</v>
      </c>
      <c r="CS19" s="24">
        <v>386475643</v>
      </c>
      <c r="CT19" s="24">
        <v>0</v>
      </c>
      <c r="CU19" s="24">
        <v>0</v>
      </c>
      <c r="CV19" s="24">
        <v>0</v>
      </c>
      <c r="CW19" s="24">
        <v>0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</row>
    <row r="20" spans="1:107" ht="12" customHeight="1" x14ac:dyDescent="0.2">
      <c r="A20" s="22"/>
      <c r="B20" s="22" t="s">
        <v>32</v>
      </c>
      <c r="C20" s="23" t="s">
        <v>40</v>
      </c>
      <c r="D20" s="24">
        <v>21656075573</v>
      </c>
      <c r="E20" s="24">
        <v>1919805700</v>
      </c>
      <c r="F20" s="24">
        <v>2058707385</v>
      </c>
      <c r="G20" s="24">
        <v>2618004396</v>
      </c>
      <c r="H20" s="24">
        <v>2648204562</v>
      </c>
      <c r="I20" s="24">
        <v>2054071595</v>
      </c>
      <c r="J20" s="24">
        <v>1289001683</v>
      </c>
      <c r="K20" s="24">
        <v>2337666972</v>
      </c>
      <c r="L20" s="24">
        <v>2411276136</v>
      </c>
      <c r="M20" s="24">
        <v>2074131940</v>
      </c>
      <c r="N20" s="24">
        <v>800488518</v>
      </c>
      <c r="O20" s="24">
        <v>581110549</v>
      </c>
      <c r="P20" s="24">
        <v>863606137</v>
      </c>
      <c r="Q20" s="24">
        <v>30959856395</v>
      </c>
      <c r="R20" s="24">
        <v>1012660877</v>
      </c>
      <c r="S20" s="24">
        <v>2344395427</v>
      </c>
      <c r="T20" s="24">
        <v>2889594575</v>
      </c>
      <c r="U20" s="24">
        <v>2512529925</v>
      </c>
      <c r="V20" s="24">
        <v>2419460139</v>
      </c>
      <c r="W20" s="24">
        <v>2505385317</v>
      </c>
      <c r="X20" s="24">
        <v>2873386886</v>
      </c>
      <c r="Y20" s="24">
        <v>3163317837</v>
      </c>
      <c r="Z20" s="24">
        <v>2949466931</v>
      </c>
      <c r="AA20" s="24">
        <v>2995197877</v>
      </c>
      <c r="AB20" s="24">
        <v>2748432369</v>
      </c>
      <c r="AC20" s="24">
        <v>2546028235</v>
      </c>
      <c r="AD20" s="24">
        <v>34672698476</v>
      </c>
      <c r="AE20" s="24">
        <v>1561440345</v>
      </c>
      <c r="AF20" s="24">
        <v>2537322829</v>
      </c>
      <c r="AG20" s="24">
        <v>3176387751</v>
      </c>
      <c r="AH20" s="24">
        <v>3000272386</v>
      </c>
      <c r="AI20" s="24">
        <v>2403086083</v>
      </c>
      <c r="AJ20" s="24">
        <v>2724039617</v>
      </c>
      <c r="AK20" s="24">
        <v>3305681803</v>
      </c>
      <c r="AL20" s="24">
        <v>3536984972</v>
      </c>
      <c r="AM20" s="24">
        <v>3341569515</v>
      </c>
      <c r="AN20" s="24">
        <v>2937703269</v>
      </c>
      <c r="AO20" s="24">
        <v>3372314647</v>
      </c>
      <c r="AP20" s="24">
        <v>2775895259</v>
      </c>
      <c r="AQ20" s="24">
        <v>36061863922</v>
      </c>
      <c r="AR20" s="24">
        <v>2386065513</v>
      </c>
      <c r="AS20" s="24">
        <v>2610832796</v>
      </c>
      <c r="AT20" s="24">
        <v>3282431645</v>
      </c>
      <c r="AU20" s="24">
        <v>2632469566</v>
      </c>
      <c r="AV20" s="24">
        <v>2132889199</v>
      </c>
      <c r="AW20" s="24">
        <v>3428343686</v>
      </c>
      <c r="AX20" s="24">
        <v>3929639119</v>
      </c>
      <c r="AY20" s="24">
        <v>3795897599</v>
      </c>
      <c r="AZ20" s="24">
        <v>3396246230</v>
      </c>
      <c r="BA20" s="24">
        <v>3496985714</v>
      </c>
      <c r="BB20" s="24">
        <v>3393857233</v>
      </c>
      <c r="BC20" s="24">
        <v>1576205622</v>
      </c>
      <c r="BD20" s="24">
        <v>34806724935</v>
      </c>
      <c r="BE20" s="24">
        <v>2089616257</v>
      </c>
      <c r="BF20" s="24">
        <v>3611014226</v>
      </c>
      <c r="BG20" s="24">
        <v>2807206531</v>
      </c>
      <c r="BH20" s="24">
        <v>4000523005</v>
      </c>
      <c r="BI20" s="24">
        <v>4057838302</v>
      </c>
      <c r="BJ20" s="24">
        <v>3815358783</v>
      </c>
      <c r="BK20" s="24">
        <v>4429094221</v>
      </c>
      <c r="BL20" s="24">
        <v>4028421230</v>
      </c>
      <c r="BM20" s="24">
        <v>3590367246</v>
      </c>
      <c r="BN20" s="24">
        <v>3482112106</v>
      </c>
      <c r="BO20" s="24">
        <v>3229488056</v>
      </c>
      <c r="BP20" s="24">
        <v>3213761157</v>
      </c>
      <c r="BQ20" s="24">
        <v>42124444378</v>
      </c>
      <c r="BR20" s="24">
        <v>908295914</v>
      </c>
      <c r="BS20" s="24">
        <v>3616791575</v>
      </c>
      <c r="BT20" s="24">
        <v>4747560898</v>
      </c>
      <c r="BU20" s="24">
        <v>4456254910</v>
      </c>
      <c r="BV20" s="24">
        <v>4345303613</v>
      </c>
      <c r="BW20" s="24">
        <v>3728509759</v>
      </c>
      <c r="BX20" s="24">
        <v>4329002802</v>
      </c>
      <c r="BY20" s="24">
        <v>3196696132</v>
      </c>
      <c r="BZ20" s="24">
        <v>2522380026</v>
      </c>
      <c r="CA20" s="24">
        <v>2958765555</v>
      </c>
      <c r="CB20" s="24">
        <v>3534620693</v>
      </c>
      <c r="CC20" s="24">
        <v>3780262501</v>
      </c>
      <c r="CD20" s="24">
        <v>52580153708</v>
      </c>
      <c r="CE20" s="24">
        <v>3676942251</v>
      </c>
      <c r="CF20" s="24">
        <v>4665042766</v>
      </c>
      <c r="CG20" s="24">
        <v>5106279286</v>
      </c>
      <c r="CH20" s="24">
        <v>4668583976</v>
      </c>
      <c r="CI20" s="24">
        <v>4222952960</v>
      </c>
      <c r="CJ20" s="24">
        <v>4318624002</v>
      </c>
      <c r="CK20" s="24">
        <v>4834479405</v>
      </c>
      <c r="CL20" s="24">
        <v>4594977931</v>
      </c>
      <c r="CM20" s="24">
        <v>4497102634</v>
      </c>
      <c r="CN20" s="24">
        <v>4464174378</v>
      </c>
      <c r="CO20" s="24">
        <v>3848493029</v>
      </c>
      <c r="CP20" s="24">
        <v>3682501090</v>
      </c>
      <c r="CQ20" s="24">
        <v>6644261092</v>
      </c>
      <c r="CR20" s="24">
        <v>2559580265</v>
      </c>
      <c r="CS20" s="24">
        <v>4084680827</v>
      </c>
      <c r="CT20" s="24">
        <v>0</v>
      </c>
      <c r="CU20" s="24">
        <v>0</v>
      </c>
      <c r="CV20" s="24">
        <v>0</v>
      </c>
      <c r="CW20" s="24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</row>
    <row r="21" spans="1:107" ht="12" customHeight="1" x14ac:dyDescent="0.2">
      <c r="A21" s="15" t="s">
        <v>209</v>
      </c>
      <c r="B21" s="15" t="s">
        <v>32</v>
      </c>
      <c r="C21" s="16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</row>
    <row r="22" spans="1:107" ht="12" customHeight="1" x14ac:dyDescent="0.2">
      <c r="A22" s="15" t="s">
        <v>43</v>
      </c>
      <c r="B22" s="15" t="s">
        <v>32</v>
      </c>
      <c r="C22" s="16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1273002622</v>
      </c>
      <c r="CR22" s="14">
        <v>542938654</v>
      </c>
      <c r="CS22" s="14">
        <v>730063968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</row>
    <row r="23" spans="1:107" ht="12" customHeight="1" x14ac:dyDescent="0.2">
      <c r="A23" s="15" t="s">
        <v>209</v>
      </c>
      <c r="B23" s="15" t="s">
        <v>32</v>
      </c>
      <c r="C23" s="16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</row>
    <row r="24" spans="1:107" ht="12" customHeight="1" x14ac:dyDescent="0.2">
      <c r="A24" s="15" t="s">
        <v>209</v>
      </c>
      <c r="B24" s="15" t="s">
        <v>32</v>
      </c>
      <c r="C24" s="16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</row>
    <row r="25" spans="1:107" ht="12" customHeight="1" x14ac:dyDescent="0.2">
      <c r="A25" s="15" t="s">
        <v>47</v>
      </c>
      <c r="B25" s="15" t="s">
        <v>32</v>
      </c>
      <c r="C25" s="16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1116591983</v>
      </c>
      <c r="CR25" s="14">
        <v>978546829</v>
      </c>
      <c r="CS25" s="14">
        <v>138045154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</row>
    <row r="26" spans="1:107" ht="12" customHeight="1" x14ac:dyDescent="0.2">
      <c r="A26" s="15" t="s">
        <v>49</v>
      </c>
      <c r="B26" s="15" t="s">
        <v>32</v>
      </c>
      <c r="C26" s="16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4077325051</v>
      </c>
      <c r="CR26" s="14">
        <v>942970066</v>
      </c>
      <c r="CS26" s="14">
        <v>3134354985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</row>
    <row r="27" spans="1:107" ht="12" customHeight="1" x14ac:dyDescent="0.2">
      <c r="A27" s="15" t="s">
        <v>209</v>
      </c>
      <c r="B27" s="15" t="s">
        <v>32</v>
      </c>
      <c r="C27" s="16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177341436</v>
      </c>
      <c r="CR27" s="14">
        <v>95124716</v>
      </c>
      <c r="CS27" s="14">
        <v>82216720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</row>
    <row r="28" spans="1:107" ht="12" customHeight="1" x14ac:dyDescent="0.2">
      <c r="A28" s="15" t="s">
        <v>49</v>
      </c>
      <c r="B28" s="15" t="s">
        <v>32</v>
      </c>
      <c r="C28" s="16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</row>
    <row r="29" spans="1:107" s="19" customFormat="1" ht="12" customHeight="1" x14ac:dyDescent="0.2">
      <c r="A29" s="22"/>
      <c r="B29" s="22" t="s">
        <v>32</v>
      </c>
      <c r="C29" s="23" t="s">
        <v>53</v>
      </c>
      <c r="D29" s="24">
        <v>1690647492</v>
      </c>
      <c r="E29" s="24">
        <v>101231757</v>
      </c>
      <c r="F29" s="24">
        <v>113726166</v>
      </c>
      <c r="G29" s="24">
        <v>116824008</v>
      </c>
      <c r="H29" s="24">
        <v>121254898</v>
      </c>
      <c r="I29" s="24">
        <v>129418789</v>
      </c>
      <c r="J29" s="24">
        <v>140842872</v>
      </c>
      <c r="K29" s="24">
        <v>172400540</v>
      </c>
      <c r="L29" s="24">
        <v>175132225</v>
      </c>
      <c r="M29" s="24">
        <v>161253546</v>
      </c>
      <c r="N29" s="24">
        <v>163644056</v>
      </c>
      <c r="O29" s="24">
        <v>154733873</v>
      </c>
      <c r="P29" s="24">
        <v>140184762</v>
      </c>
      <c r="Q29" s="24">
        <v>2119488606</v>
      </c>
      <c r="R29" s="24">
        <v>143950006</v>
      </c>
      <c r="S29" s="24">
        <v>111904479</v>
      </c>
      <c r="T29" s="24">
        <v>149819310</v>
      </c>
      <c r="U29" s="24">
        <v>152267058</v>
      </c>
      <c r="V29" s="24">
        <v>179305408</v>
      </c>
      <c r="W29" s="24">
        <v>162524672</v>
      </c>
      <c r="X29" s="24">
        <v>176861648</v>
      </c>
      <c r="Y29" s="24">
        <v>181297448</v>
      </c>
      <c r="Z29" s="24">
        <v>180508581</v>
      </c>
      <c r="AA29" s="24">
        <v>208742141</v>
      </c>
      <c r="AB29" s="24">
        <v>223193208</v>
      </c>
      <c r="AC29" s="24">
        <v>249114647</v>
      </c>
      <c r="AD29" s="24">
        <v>3070579325</v>
      </c>
      <c r="AE29" s="24">
        <v>236260744</v>
      </c>
      <c r="AF29" s="24">
        <v>218505087</v>
      </c>
      <c r="AG29" s="24">
        <v>228159889</v>
      </c>
      <c r="AH29" s="24">
        <v>201821058</v>
      </c>
      <c r="AI29" s="24">
        <v>218718236</v>
      </c>
      <c r="AJ29" s="24">
        <v>266527866</v>
      </c>
      <c r="AK29" s="24">
        <v>256645481</v>
      </c>
      <c r="AL29" s="24">
        <v>296450973</v>
      </c>
      <c r="AM29" s="24">
        <v>273725845</v>
      </c>
      <c r="AN29" s="24">
        <v>303173209</v>
      </c>
      <c r="AO29" s="24">
        <v>290202901</v>
      </c>
      <c r="AP29" s="24">
        <v>280388036</v>
      </c>
      <c r="AQ29" s="24">
        <v>3308856023</v>
      </c>
      <c r="AR29" s="24">
        <v>276690453</v>
      </c>
      <c r="AS29" s="24">
        <v>229714860</v>
      </c>
      <c r="AT29" s="24">
        <v>270376133</v>
      </c>
      <c r="AU29" s="24">
        <v>260237665</v>
      </c>
      <c r="AV29" s="24">
        <v>272755128</v>
      </c>
      <c r="AW29" s="24">
        <v>276657976</v>
      </c>
      <c r="AX29" s="24">
        <v>273545578</v>
      </c>
      <c r="AY29" s="24">
        <v>287685130</v>
      </c>
      <c r="AZ29" s="24">
        <v>289890716</v>
      </c>
      <c r="BA29" s="24">
        <v>310638776</v>
      </c>
      <c r="BB29" s="24">
        <v>283700041</v>
      </c>
      <c r="BC29" s="24">
        <v>276963567</v>
      </c>
      <c r="BD29" s="24">
        <v>3304746783</v>
      </c>
      <c r="BE29" s="24">
        <v>287850932</v>
      </c>
      <c r="BF29" s="24">
        <v>241363440</v>
      </c>
      <c r="BG29" s="24">
        <v>220726487</v>
      </c>
      <c r="BH29" s="24">
        <v>238851139</v>
      </c>
      <c r="BI29" s="24">
        <v>275399437</v>
      </c>
      <c r="BJ29" s="24">
        <v>264071820</v>
      </c>
      <c r="BK29" s="24">
        <v>296966479</v>
      </c>
      <c r="BL29" s="24">
        <v>308409531</v>
      </c>
      <c r="BM29" s="24">
        <v>316691294</v>
      </c>
      <c r="BN29" s="24">
        <v>316627039</v>
      </c>
      <c r="BO29" s="24">
        <v>314457929</v>
      </c>
      <c r="BP29" s="24">
        <v>223331256</v>
      </c>
      <c r="BQ29" s="24">
        <v>3619376464</v>
      </c>
      <c r="BR29" s="24">
        <v>282662711</v>
      </c>
      <c r="BS29" s="24">
        <v>276440928</v>
      </c>
      <c r="BT29" s="24">
        <v>320931373</v>
      </c>
      <c r="BU29" s="24">
        <v>313908178</v>
      </c>
      <c r="BV29" s="24">
        <v>325065146</v>
      </c>
      <c r="BW29" s="24">
        <v>297863622</v>
      </c>
      <c r="BX29" s="24">
        <v>305899693</v>
      </c>
      <c r="BY29" s="24">
        <v>334423813</v>
      </c>
      <c r="BZ29" s="24">
        <v>293218575</v>
      </c>
      <c r="CA29" s="24">
        <v>305753057</v>
      </c>
      <c r="CB29" s="24">
        <v>290495995</v>
      </c>
      <c r="CC29" s="24">
        <v>272713373</v>
      </c>
      <c r="CD29" s="24">
        <v>3641656642</v>
      </c>
      <c r="CE29" s="24">
        <v>265858431</v>
      </c>
      <c r="CF29" s="24">
        <v>250885791</v>
      </c>
      <c r="CG29" s="24">
        <v>326070488</v>
      </c>
      <c r="CH29" s="24">
        <v>287086142</v>
      </c>
      <c r="CI29" s="24">
        <v>305356284</v>
      </c>
      <c r="CJ29" s="24">
        <v>331231462</v>
      </c>
      <c r="CK29" s="24">
        <v>321136684</v>
      </c>
      <c r="CL29" s="24">
        <v>338709864</v>
      </c>
      <c r="CM29" s="24">
        <v>320223284</v>
      </c>
      <c r="CN29" s="24">
        <v>314248484</v>
      </c>
      <c r="CO29" s="24">
        <v>298930994</v>
      </c>
      <c r="CP29" s="24">
        <v>281918734</v>
      </c>
      <c r="CQ29" s="24">
        <v>525860549</v>
      </c>
      <c r="CR29" s="24">
        <v>244202263</v>
      </c>
      <c r="CS29" s="24">
        <v>281658286</v>
      </c>
      <c r="CT29" s="24">
        <v>0</v>
      </c>
      <c r="CU29" s="24">
        <v>0</v>
      </c>
      <c r="CV29" s="24">
        <v>0</v>
      </c>
      <c r="CW29" s="24">
        <v>0</v>
      </c>
      <c r="CX29" s="24">
        <v>0</v>
      </c>
      <c r="CY29" s="24">
        <v>0</v>
      </c>
      <c r="CZ29" s="24">
        <v>0</v>
      </c>
      <c r="DA29" s="24">
        <v>0</v>
      </c>
      <c r="DB29" s="24">
        <v>0</v>
      </c>
      <c r="DC29" s="24">
        <v>0</v>
      </c>
    </row>
    <row r="30" spans="1:107" ht="12" customHeight="1" x14ac:dyDescent="0.2">
      <c r="A30" s="15" t="s">
        <v>54</v>
      </c>
      <c r="B30" s="15" t="s">
        <v>32</v>
      </c>
      <c r="C30" s="16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</row>
    <row r="31" spans="1:107" ht="12" customHeight="1" x14ac:dyDescent="0.2">
      <c r="A31" s="15" t="s">
        <v>54</v>
      </c>
      <c r="B31" s="15" t="s">
        <v>32</v>
      </c>
      <c r="C31" s="16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</row>
    <row r="32" spans="1:107" ht="12" customHeight="1" x14ac:dyDescent="0.2">
      <c r="A32" s="15" t="s">
        <v>54</v>
      </c>
      <c r="B32" s="15" t="s">
        <v>32</v>
      </c>
      <c r="C32" s="16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383125417</v>
      </c>
      <c r="CR32" s="14">
        <v>172870844</v>
      </c>
      <c r="CS32" s="14">
        <v>210254573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</row>
    <row r="33" spans="1:107" ht="12" customHeight="1" x14ac:dyDescent="0.2">
      <c r="A33" s="15" t="s">
        <v>58</v>
      </c>
      <c r="B33" s="15" t="s">
        <v>32</v>
      </c>
      <c r="C33" s="16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69858030</v>
      </c>
      <c r="CR33" s="14">
        <v>36483288</v>
      </c>
      <c r="CS33" s="14">
        <v>33374742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</row>
    <row r="34" spans="1:107" ht="12" customHeight="1" x14ac:dyDescent="0.2">
      <c r="A34" s="15" t="s">
        <v>58</v>
      </c>
      <c r="B34" s="15" t="s">
        <v>32</v>
      </c>
      <c r="C34" s="16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47118488</v>
      </c>
      <c r="CR34" s="14">
        <v>21182296</v>
      </c>
      <c r="CS34" s="14">
        <v>25936192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</row>
    <row r="35" spans="1:107" ht="12" customHeight="1" x14ac:dyDescent="0.2">
      <c r="A35" s="15" t="s">
        <v>54</v>
      </c>
      <c r="B35" s="15" t="s">
        <v>32</v>
      </c>
      <c r="C35" s="16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</row>
    <row r="36" spans="1:107" ht="12" customHeight="1" x14ac:dyDescent="0.2">
      <c r="A36" s="15" t="s">
        <v>62</v>
      </c>
      <c r="B36" s="15" t="s">
        <v>32</v>
      </c>
      <c r="C36" s="16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17810093</v>
      </c>
      <c r="CR36" s="14">
        <v>9362758</v>
      </c>
      <c r="CS36" s="14">
        <v>8447335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</row>
    <row r="37" spans="1:107" ht="12" customHeight="1" x14ac:dyDescent="0.2">
      <c r="A37" s="15" t="s">
        <v>54</v>
      </c>
      <c r="B37" s="15" t="s">
        <v>32</v>
      </c>
      <c r="C37" s="16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</row>
    <row r="38" spans="1:107" ht="12" customHeight="1" x14ac:dyDescent="0.2">
      <c r="A38" s="15" t="s">
        <v>54</v>
      </c>
      <c r="B38" s="15" t="s">
        <v>32</v>
      </c>
      <c r="C38" s="16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</row>
    <row r="39" spans="1:107" ht="12" customHeight="1" x14ac:dyDescent="0.2">
      <c r="A39" s="15" t="s">
        <v>62</v>
      </c>
      <c r="B39" s="15" t="s">
        <v>32</v>
      </c>
      <c r="C39" s="16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7948521</v>
      </c>
      <c r="CR39" s="14">
        <v>4303077</v>
      </c>
      <c r="CS39" s="14">
        <v>3645444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</row>
    <row r="40" spans="1:107" s="19" customFormat="1" ht="12" customHeight="1" x14ac:dyDescent="0.2">
      <c r="A40" s="22" t="s">
        <v>67</v>
      </c>
      <c r="B40" s="22" t="s">
        <v>32</v>
      </c>
      <c r="C40" s="23" t="s">
        <v>68</v>
      </c>
      <c r="D40" s="24">
        <v>4329997668</v>
      </c>
      <c r="E40" s="24">
        <v>304528192</v>
      </c>
      <c r="F40" s="24">
        <v>313673640</v>
      </c>
      <c r="G40" s="24">
        <v>344908453</v>
      </c>
      <c r="H40" s="24">
        <v>326612966</v>
      </c>
      <c r="I40" s="24">
        <v>352501885</v>
      </c>
      <c r="J40" s="24">
        <v>383092123</v>
      </c>
      <c r="K40" s="24">
        <v>390003184</v>
      </c>
      <c r="L40" s="24">
        <v>402937368</v>
      </c>
      <c r="M40" s="24">
        <v>418991251</v>
      </c>
      <c r="N40" s="24">
        <v>410548983</v>
      </c>
      <c r="O40" s="24">
        <v>346348451</v>
      </c>
      <c r="P40" s="24">
        <v>335851172</v>
      </c>
      <c r="Q40" s="24">
        <v>4364294369</v>
      </c>
      <c r="R40" s="24">
        <v>359972756</v>
      </c>
      <c r="S40" s="24">
        <v>333181393</v>
      </c>
      <c r="T40" s="24">
        <v>354093247</v>
      </c>
      <c r="U40" s="24">
        <v>310523490</v>
      </c>
      <c r="V40" s="24">
        <v>351239704</v>
      </c>
      <c r="W40" s="24">
        <v>359251788</v>
      </c>
      <c r="X40" s="24">
        <v>405107140</v>
      </c>
      <c r="Y40" s="24">
        <v>405437501</v>
      </c>
      <c r="Z40" s="24">
        <v>373229591</v>
      </c>
      <c r="AA40" s="24">
        <v>435920450</v>
      </c>
      <c r="AB40" s="24">
        <v>343304428</v>
      </c>
      <c r="AC40" s="24">
        <v>333032881</v>
      </c>
      <c r="AD40" s="24">
        <v>4539791154</v>
      </c>
      <c r="AE40" s="24">
        <v>343267519</v>
      </c>
      <c r="AF40" s="24">
        <v>358307727</v>
      </c>
      <c r="AG40" s="24">
        <v>366140998</v>
      </c>
      <c r="AH40" s="24">
        <v>317020236</v>
      </c>
      <c r="AI40" s="24">
        <v>323028589</v>
      </c>
      <c r="AJ40" s="24">
        <v>419617759</v>
      </c>
      <c r="AK40" s="24">
        <v>424872105</v>
      </c>
      <c r="AL40" s="24">
        <v>414196825</v>
      </c>
      <c r="AM40" s="24">
        <v>420478374</v>
      </c>
      <c r="AN40" s="24">
        <v>395863207</v>
      </c>
      <c r="AO40" s="24">
        <v>375879340</v>
      </c>
      <c r="AP40" s="24">
        <v>381118475</v>
      </c>
      <c r="AQ40" s="24">
        <v>4688349715</v>
      </c>
      <c r="AR40" s="24">
        <v>385145746</v>
      </c>
      <c r="AS40" s="24">
        <v>368105207</v>
      </c>
      <c r="AT40" s="24">
        <v>364211564</v>
      </c>
      <c r="AU40" s="24">
        <v>347685044</v>
      </c>
      <c r="AV40" s="24">
        <v>383328748</v>
      </c>
      <c r="AW40" s="24">
        <v>396563898</v>
      </c>
      <c r="AX40" s="24">
        <v>438705982</v>
      </c>
      <c r="AY40" s="24">
        <v>443071275</v>
      </c>
      <c r="AZ40" s="24">
        <v>422165135</v>
      </c>
      <c r="BA40" s="24">
        <v>427616642</v>
      </c>
      <c r="BB40" s="24">
        <v>370226675</v>
      </c>
      <c r="BC40" s="24">
        <v>341523799</v>
      </c>
      <c r="BD40" s="24">
        <v>4367273976</v>
      </c>
      <c r="BE40" s="24">
        <v>357433980</v>
      </c>
      <c r="BF40" s="24">
        <v>358491852</v>
      </c>
      <c r="BG40" s="24">
        <v>276223203</v>
      </c>
      <c r="BH40" s="24">
        <v>202531893</v>
      </c>
      <c r="BI40" s="24">
        <v>342914323</v>
      </c>
      <c r="BJ40" s="24">
        <v>335571002</v>
      </c>
      <c r="BK40" s="24">
        <v>386149519</v>
      </c>
      <c r="BL40" s="24">
        <v>384691302</v>
      </c>
      <c r="BM40" s="24">
        <v>428047414</v>
      </c>
      <c r="BN40" s="24">
        <v>456429525</v>
      </c>
      <c r="BO40" s="24">
        <v>428881688</v>
      </c>
      <c r="BP40" s="24">
        <v>409908275</v>
      </c>
      <c r="BQ40" s="24">
        <v>5298389698</v>
      </c>
      <c r="BR40" s="24">
        <v>413447622</v>
      </c>
      <c r="BS40" s="24">
        <v>415119052</v>
      </c>
      <c r="BT40" s="24">
        <v>419057494</v>
      </c>
      <c r="BU40" s="24">
        <v>410499497</v>
      </c>
      <c r="BV40" s="24">
        <v>446948719</v>
      </c>
      <c r="BW40" s="24">
        <v>448642361</v>
      </c>
      <c r="BX40" s="24">
        <v>465192453</v>
      </c>
      <c r="BY40" s="24">
        <v>478223624</v>
      </c>
      <c r="BZ40" s="24">
        <v>470942395</v>
      </c>
      <c r="CA40" s="24">
        <v>478704253</v>
      </c>
      <c r="CB40" s="24">
        <v>418278448</v>
      </c>
      <c r="CC40" s="24">
        <v>433333780</v>
      </c>
      <c r="CD40" s="24">
        <v>5849902998</v>
      </c>
      <c r="CE40" s="24">
        <v>454960723</v>
      </c>
      <c r="CF40" s="24">
        <v>458145087</v>
      </c>
      <c r="CG40" s="24">
        <v>471898210</v>
      </c>
      <c r="CH40" s="24">
        <v>453685545</v>
      </c>
      <c r="CI40" s="24">
        <v>512959747</v>
      </c>
      <c r="CJ40" s="24">
        <v>498232696</v>
      </c>
      <c r="CK40" s="24">
        <v>546899245</v>
      </c>
      <c r="CL40" s="24">
        <v>534393065</v>
      </c>
      <c r="CM40" s="24">
        <v>494146327</v>
      </c>
      <c r="CN40" s="24">
        <v>522065762</v>
      </c>
      <c r="CO40" s="24">
        <v>476498383</v>
      </c>
      <c r="CP40" s="24">
        <v>426018208</v>
      </c>
      <c r="CQ40" s="24">
        <v>769409368</v>
      </c>
      <c r="CR40" s="24">
        <v>329993835</v>
      </c>
      <c r="CS40" s="24">
        <v>439415533</v>
      </c>
      <c r="CT40" s="24">
        <v>0</v>
      </c>
      <c r="CU40" s="24">
        <v>0</v>
      </c>
      <c r="CV40" s="24">
        <v>0</v>
      </c>
      <c r="CW40" s="24">
        <v>0</v>
      </c>
      <c r="CX40" s="24">
        <v>0</v>
      </c>
      <c r="CY40" s="24">
        <v>0</v>
      </c>
      <c r="CZ40" s="24">
        <v>0</v>
      </c>
      <c r="DA40" s="24">
        <v>0</v>
      </c>
      <c r="DB40" s="24">
        <v>0</v>
      </c>
      <c r="DC40" s="24">
        <v>0</v>
      </c>
    </row>
    <row r="41" spans="1:107" s="19" customFormat="1" ht="12" customHeight="1" x14ac:dyDescent="0.2">
      <c r="A41" s="22"/>
      <c r="B41" s="22" t="s">
        <v>32</v>
      </c>
      <c r="C41" s="23" t="s">
        <v>69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>
        <v>3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1</v>
      </c>
      <c r="BB41" s="24">
        <v>0</v>
      </c>
      <c r="BC41" s="24">
        <v>2</v>
      </c>
      <c r="BD41" s="24">
        <v>46</v>
      </c>
      <c r="BE41" s="24">
        <v>2</v>
      </c>
      <c r="BF41" s="24">
        <v>4</v>
      </c>
      <c r="BG41" s="24">
        <v>4</v>
      </c>
      <c r="BH41" s="24">
        <v>4</v>
      </c>
      <c r="BI41" s="24">
        <v>4</v>
      </c>
      <c r="BJ41" s="24">
        <v>4</v>
      </c>
      <c r="BK41" s="24">
        <v>4</v>
      </c>
      <c r="BL41" s="24">
        <v>4</v>
      </c>
      <c r="BM41" s="24">
        <v>4</v>
      </c>
      <c r="BN41" s="24">
        <v>4</v>
      </c>
      <c r="BO41" s="24">
        <v>4</v>
      </c>
      <c r="BP41" s="24">
        <v>4</v>
      </c>
      <c r="BQ41" s="24">
        <v>27</v>
      </c>
      <c r="BR41" s="24">
        <v>6</v>
      </c>
      <c r="BS41" s="24">
        <v>4</v>
      </c>
      <c r="BT41" s="24">
        <v>4</v>
      </c>
      <c r="BU41" s="24">
        <v>3</v>
      </c>
      <c r="BV41" s="24">
        <v>3</v>
      </c>
      <c r="BW41" s="24">
        <v>1</v>
      </c>
      <c r="BX41" s="24">
        <v>1</v>
      </c>
      <c r="BY41" s="24">
        <v>1</v>
      </c>
      <c r="BZ41" s="24">
        <v>1</v>
      </c>
      <c r="CA41" s="24">
        <v>1</v>
      </c>
      <c r="CB41" s="24">
        <v>1</v>
      </c>
      <c r="CC41" s="24">
        <v>1</v>
      </c>
      <c r="CD41" s="24">
        <v>13</v>
      </c>
      <c r="CE41" s="24">
        <v>1</v>
      </c>
      <c r="CF41" s="24">
        <v>1</v>
      </c>
      <c r="CG41" s="24">
        <v>1</v>
      </c>
      <c r="CH41" s="24">
        <v>2</v>
      </c>
      <c r="CI41" s="24">
        <v>1</v>
      </c>
      <c r="CJ41" s="24">
        <v>1</v>
      </c>
      <c r="CK41" s="24">
        <v>1</v>
      </c>
      <c r="CL41" s="24">
        <v>1</v>
      </c>
      <c r="CM41" s="24">
        <v>1</v>
      </c>
      <c r="CN41" s="24">
        <v>1</v>
      </c>
      <c r="CO41" s="24">
        <v>1</v>
      </c>
      <c r="CP41" s="24">
        <v>1</v>
      </c>
      <c r="CQ41" s="24">
        <v>2</v>
      </c>
      <c r="CR41" s="24">
        <v>1</v>
      </c>
      <c r="CS41" s="24">
        <v>1</v>
      </c>
      <c r="CT41" s="24">
        <v>0</v>
      </c>
      <c r="CU41" s="24">
        <v>0</v>
      </c>
      <c r="CV41" s="24">
        <v>0</v>
      </c>
      <c r="CW41" s="24">
        <v>0</v>
      </c>
      <c r="CX41" s="24">
        <v>0</v>
      </c>
      <c r="CY41" s="24">
        <v>0</v>
      </c>
      <c r="CZ41" s="24">
        <v>0</v>
      </c>
      <c r="DA41" s="24">
        <v>0</v>
      </c>
      <c r="DB41" s="24">
        <v>0</v>
      </c>
      <c r="DC41" s="24">
        <v>0</v>
      </c>
    </row>
    <row r="42" spans="1:107" ht="12" customHeight="1" x14ac:dyDescent="0.2">
      <c r="A42" s="20"/>
      <c r="B42" s="20" t="s">
        <v>70</v>
      </c>
      <c r="C42" s="20" t="s">
        <v>33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>
        <v>44893337961</v>
      </c>
      <c r="AR42" s="21">
        <v>3120274334</v>
      </c>
      <c r="AS42" s="21">
        <v>2913643210</v>
      </c>
      <c r="AT42" s="21">
        <v>3840499256</v>
      </c>
      <c r="AU42" s="21">
        <v>3471864485</v>
      </c>
      <c r="AV42" s="21">
        <v>3130542893</v>
      </c>
      <c r="AW42" s="21">
        <v>4266686217</v>
      </c>
      <c r="AX42" s="21">
        <v>4665451529</v>
      </c>
      <c r="AY42" s="21">
        <v>4317726806</v>
      </c>
      <c r="AZ42" s="21">
        <v>3948703438</v>
      </c>
      <c r="BA42" s="21">
        <v>4132442121</v>
      </c>
      <c r="BB42" s="21">
        <v>4209967626</v>
      </c>
      <c r="BC42" s="21">
        <v>2875536046</v>
      </c>
      <c r="BD42" s="21">
        <v>47927957824</v>
      </c>
      <c r="BE42" s="21">
        <v>2814419794</v>
      </c>
      <c r="BF42" s="21">
        <v>4001241182</v>
      </c>
      <c r="BG42" s="21">
        <v>2764831008</v>
      </c>
      <c r="BH42" s="21">
        <v>4040170514</v>
      </c>
      <c r="BI42" s="21">
        <v>4331176837</v>
      </c>
      <c r="BJ42" s="21">
        <v>4152160403</v>
      </c>
      <c r="BK42" s="21">
        <v>4750059681</v>
      </c>
      <c r="BL42" s="21">
        <v>4337350771</v>
      </c>
      <c r="BM42" s="21">
        <v>4220248052</v>
      </c>
      <c r="BN42" s="21">
        <v>4380910322</v>
      </c>
      <c r="BO42" s="21">
        <v>4057765514</v>
      </c>
      <c r="BP42" s="21">
        <v>4077623746</v>
      </c>
      <c r="BQ42" s="21">
        <v>49813167620</v>
      </c>
      <c r="BR42" s="21">
        <v>2026076156</v>
      </c>
      <c r="BS42" s="21">
        <v>4303617503</v>
      </c>
      <c r="BT42" s="21">
        <v>4736982117</v>
      </c>
      <c r="BU42" s="21">
        <v>4581694293</v>
      </c>
      <c r="BV42" s="21">
        <v>4745631843</v>
      </c>
      <c r="BW42" s="21">
        <v>4341121536</v>
      </c>
      <c r="BX42" s="21">
        <v>4937063606</v>
      </c>
      <c r="BY42" s="21">
        <v>4139059291</v>
      </c>
      <c r="BZ42" s="21">
        <v>3430124250</v>
      </c>
      <c r="CA42" s="21">
        <v>3886143715</v>
      </c>
      <c r="CB42" s="21">
        <v>4319061063</v>
      </c>
      <c r="CC42" s="21">
        <v>4366592247</v>
      </c>
      <c r="CD42" s="21">
        <v>61605360284</v>
      </c>
      <c r="CE42" s="21">
        <v>4334722407</v>
      </c>
      <c r="CF42" s="21">
        <v>5209228522</v>
      </c>
      <c r="CG42" s="21">
        <v>5518761320</v>
      </c>
      <c r="CH42" s="21">
        <v>5113597409</v>
      </c>
      <c r="CI42" s="21">
        <v>5302218109</v>
      </c>
      <c r="CJ42" s="21">
        <v>5270404095</v>
      </c>
      <c r="CK42" s="21">
        <v>5693919980</v>
      </c>
      <c r="CL42" s="21">
        <v>5452863733</v>
      </c>
      <c r="CM42" s="21">
        <v>5200670033</v>
      </c>
      <c r="CN42" s="21">
        <v>5334249096</v>
      </c>
      <c r="CO42" s="21">
        <v>4766687566</v>
      </c>
      <c r="CP42" s="21">
        <v>4408038014</v>
      </c>
      <c r="CQ42" s="21">
        <v>7846150266</v>
      </c>
      <c r="CR42" s="21">
        <v>3106212423</v>
      </c>
      <c r="CS42" s="21">
        <v>4739937843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</row>
    <row r="43" spans="1:107" ht="12" customHeight="1" x14ac:dyDescent="0.2">
      <c r="A43" s="22" t="s">
        <v>34</v>
      </c>
      <c r="B43" s="22" t="s">
        <v>70</v>
      </c>
      <c r="C43" s="23" t="s">
        <v>35</v>
      </c>
      <c r="D43" s="24">
        <v>2653566833</v>
      </c>
      <c r="E43" s="24">
        <v>114162274</v>
      </c>
      <c r="F43" s="24">
        <v>130724200</v>
      </c>
      <c r="G43" s="24">
        <v>102560156</v>
      </c>
      <c r="H43" s="24">
        <v>86993835</v>
      </c>
      <c r="I43" s="24">
        <v>242652566</v>
      </c>
      <c r="J43" s="24">
        <v>356961659</v>
      </c>
      <c r="K43" s="24">
        <v>206041495</v>
      </c>
      <c r="L43" s="24">
        <v>231280154</v>
      </c>
      <c r="M43" s="24">
        <v>240734575</v>
      </c>
      <c r="N43" s="24">
        <v>387554702</v>
      </c>
      <c r="O43" s="24">
        <v>330176061</v>
      </c>
      <c r="P43" s="24">
        <v>223725156</v>
      </c>
      <c r="Q43" s="24">
        <v>1519198944</v>
      </c>
      <c r="R43" s="24">
        <v>177465428</v>
      </c>
      <c r="S43" s="24">
        <v>69871586</v>
      </c>
      <c r="T43" s="24">
        <v>41425065</v>
      </c>
      <c r="U43" s="24">
        <v>88620569</v>
      </c>
      <c r="V43" s="24">
        <v>279497777</v>
      </c>
      <c r="W43" s="24">
        <v>170192640</v>
      </c>
      <c r="X43" s="24">
        <v>84577684</v>
      </c>
      <c r="Y43" s="24">
        <v>107523976</v>
      </c>
      <c r="Z43" s="24">
        <v>116958449</v>
      </c>
      <c r="AA43" s="24">
        <v>112038514</v>
      </c>
      <c r="AB43" s="24">
        <v>117008639</v>
      </c>
      <c r="AC43" s="24">
        <v>154018617</v>
      </c>
      <c r="AD43" s="24">
        <v>1740864052</v>
      </c>
      <c r="AE43" s="24">
        <v>233978546</v>
      </c>
      <c r="AF43" s="24">
        <v>128996850</v>
      </c>
      <c r="AG43" s="24">
        <v>101513181</v>
      </c>
      <c r="AH43" s="24">
        <v>75403311</v>
      </c>
      <c r="AI43" s="24">
        <v>223435970</v>
      </c>
      <c r="AJ43" s="24">
        <v>224783423</v>
      </c>
      <c r="AK43" s="24">
        <v>115660204</v>
      </c>
      <c r="AL43" s="24">
        <v>104162027</v>
      </c>
      <c r="AM43" s="24">
        <v>149057058</v>
      </c>
      <c r="AN43" s="24">
        <v>188454785</v>
      </c>
      <c r="AO43" s="24">
        <v>107391594</v>
      </c>
      <c r="AP43" s="24">
        <v>88027103</v>
      </c>
      <c r="AQ43" s="24">
        <v>1432196538</v>
      </c>
      <c r="AR43" s="24">
        <v>122351917</v>
      </c>
      <c r="AS43" s="24">
        <v>54639006</v>
      </c>
      <c r="AT43" s="24">
        <v>114065594</v>
      </c>
      <c r="AU43" s="24">
        <v>140667081</v>
      </c>
      <c r="AV43" s="24">
        <v>178610283</v>
      </c>
      <c r="AW43" s="24">
        <v>106232936</v>
      </c>
      <c r="AX43" s="24">
        <v>85466035</v>
      </c>
      <c r="AY43" s="24">
        <v>75016852</v>
      </c>
      <c r="AZ43" s="24">
        <v>116453372</v>
      </c>
      <c r="BA43" s="24">
        <v>96988008</v>
      </c>
      <c r="BB43" s="24">
        <v>70955101</v>
      </c>
      <c r="BC43" s="24">
        <v>270750353</v>
      </c>
      <c r="BD43" s="24">
        <v>2678654427</v>
      </c>
      <c r="BE43" s="24">
        <v>151529409</v>
      </c>
      <c r="BF43" s="24">
        <v>130163203</v>
      </c>
      <c r="BG43" s="24">
        <v>87833974</v>
      </c>
      <c r="BH43" s="24">
        <v>130076388</v>
      </c>
      <c r="BI43" s="24">
        <v>200064834</v>
      </c>
      <c r="BJ43" s="24">
        <v>157707584</v>
      </c>
      <c r="BK43" s="24">
        <v>130564837</v>
      </c>
      <c r="BL43" s="24">
        <v>261944022</v>
      </c>
      <c r="BM43" s="24">
        <v>352608901</v>
      </c>
      <c r="BN43" s="24">
        <v>427832381</v>
      </c>
      <c r="BO43" s="24">
        <v>369855550</v>
      </c>
      <c r="BP43" s="24">
        <v>278473344</v>
      </c>
      <c r="BQ43" s="24">
        <v>2266968359</v>
      </c>
      <c r="BR43" s="24">
        <v>245050447</v>
      </c>
      <c r="BS43" s="24">
        <v>21477309</v>
      </c>
      <c r="BT43" s="24">
        <v>44867139</v>
      </c>
      <c r="BU43" s="24">
        <v>118036126</v>
      </c>
      <c r="BV43" s="24">
        <v>284832162</v>
      </c>
      <c r="BW43" s="24">
        <v>271310376</v>
      </c>
      <c r="BX43" s="24">
        <v>112453960</v>
      </c>
      <c r="BY43" s="24">
        <v>209378479</v>
      </c>
      <c r="BZ43" s="24">
        <v>318887843</v>
      </c>
      <c r="CA43" s="24">
        <v>260253693</v>
      </c>
      <c r="CB43" s="24">
        <v>252157826</v>
      </c>
      <c r="CC43" s="24">
        <v>128262999</v>
      </c>
      <c r="CD43" s="24">
        <v>1731671699</v>
      </c>
      <c r="CE43" s="24">
        <v>111891079</v>
      </c>
      <c r="CF43" s="24">
        <v>21725376</v>
      </c>
      <c r="CG43" s="24">
        <v>74732007</v>
      </c>
      <c r="CH43" s="24">
        <v>42339318</v>
      </c>
      <c r="CI43" s="24">
        <v>157848158</v>
      </c>
      <c r="CJ43" s="24">
        <v>163512622</v>
      </c>
      <c r="CK43" s="24">
        <v>137647347</v>
      </c>
      <c r="CL43" s="24">
        <v>187992109</v>
      </c>
      <c r="CM43" s="24">
        <v>223922033</v>
      </c>
      <c r="CN43" s="24">
        <v>189271736</v>
      </c>
      <c r="CO43" s="24">
        <v>243895306</v>
      </c>
      <c r="CP43" s="24">
        <v>176894608</v>
      </c>
      <c r="CQ43" s="24">
        <v>186470003</v>
      </c>
      <c r="CR43" s="24">
        <v>99545637</v>
      </c>
      <c r="CS43" s="24">
        <v>86924366</v>
      </c>
      <c r="CT43" s="24">
        <v>0</v>
      </c>
      <c r="CU43" s="24">
        <v>0</v>
      </c>
      <c r="CV43" s="24">
        <v>0</v>
      </c>
      <c r="CW43" s="24">
        <v>0</v>
      </c>
      <c r="CX43" s="24">
        <v>0</v>
      </c>
      <c r="CY43" s="24">
        <v>0</v>
      </c>
      <c r="CZ43" s="24">
        <v>0</v>
      </c>
      <c r="DA43" s="24">
        <v>0</v>
      </c>
      <c r="DB43" s="24">
        <v>0</v>
      </c>
      <c r="DC43" s="24">
        <v>0</v>
      </c>
    </row>
    <row r="44" spans="1:107" ht="12" customHeight="1" x14ac:dyDescent="0.2">
      <c r="A44" s="22" t="s">
        <v>36</v>
      </c>
      <c r="B44" s="22" t="s">
        <v>70</v>
      </c>
      <c r="C44" s="23" t="s">
        <v>37</v>
      </c>
      <c r="D44" s="24">
        <v>1006648102</v>
      </c>
      <c r="E44" s="24">
        <v>80313919</v>
      </c>
      <c r="F44" s="24">
        <v>89996016</v>
      </c>
      <c r="G44" s="24">
        <v>100311275</v>
      </c>
      <c r="H44" s="24">
        <v>91571785</v>
      </c>
      <c r="I44" s="24">
        <v>97752010</v>
      </c>
      <c r="J44" s="24">
        <v>83559245</v>
      </c>
      <c r="K44" s="24">
        <v>89412357</v>
      </c>
      <c r="L44" s="24">
        <v>75172216</v>
      </c>
      <c r="M44" s="24">
        <v>69164680</v>
      </c>
      <c r="N44" s="24">
        <v>75906739</v>
      </c>
      <c r="O44" s="24">
        <v>80897017</v>
      </c>
      <c r="P44" s="24">
        <v>72590843</v>
      </c>
      <c r="Q44" s="24">
        <v>1290582508</v>
      </c>
      <c r="R44" s="24">
        <v>87411944</v>
      </c>
      <c r="S44" s="24">
        <v>63344561</v>
      </c>
      <c r="T44" s="24">
        <v>65941494</v>
      </c>
      <c r="U44" s="24">
        <v>89891550</v>
      </c>
      <c r="V44" s="24">
        <v>115268207</v>
      </c>
      <c r="W44" s="24">
        <v>123953000</v>
      </c>
      <c r="X44" s="24">
        <v>128026371</v>
      </c>
      <c r="Y44" s="24">
        <v>145190832</v>
      </c>
      <c r="Z44" s="24">
        <v>130634109</v>
      </c>
      <c r="AA44" s="24">
        <v>135364131</v>
      </c>
      <c r="AB44" s="24">
        <v>110149416</v>
      </c>
      <c r="AC44" s="24">
        <v>95406893</v>
      </c>
      <c r="AD44" s="24">
        <v>1732141452</v>
      </c>
      <c r="AE44" s="24">
        <v>44228946</v>
      </c>
      <c r="AF44" s="24">
        <v>163769291</v>
      </c>
      <c r="AG44" s="24">
        <v>157476452</v>
      </c>
      <c r="AH44" s="24">
        <v>163118955</v>
      </c>
      <c r="AI44" s="24">
        <v>127688865</v>
      </c>
      <c r="AJ44" s="24">
        <v>128941685</v>
      </c>
      <c r="AK44" s="24">
        <v>176466618</v>
      </c>
      <c r="AL44" s="24">
        <v>179560031</v>
      </c>
      <c r="AM44" s="24">
        <v>159889303</v>
      </c>
      <c r="AN44" s="24">
        <v>147097506</v>
      </c>
      <c r="AO44" s="24">
        <v>139534655</v>
      </c>
      <c r="AP44" s="24">
        <v>144369145</v>
      </c>
      <c r="AQ44" s="24">
        <v>2048215868</v>
      </c>
      <c r="AR44" s="24">
        <v>133647746</v>
      </c>
      <c r="AS44" s="24">
        <v>120810840</v>
      </c>
      <c r="AT44" s="24">
        <v>180563662</v>
      </c>
      <c r="AU44" s="24">
        <v>174528241</v>
      </c>
      <c r="AV44" s="24">
        <v>169211507</v>
      </c>
      <c r="AW44" s="24">
        <v>150206234</v>
      </c>
      <c r="AX44" s="24">
        <v>176776755</v>
      </c>
      <c r="AY44" s="24">
        <v>192412243</v>
      </c>
      <c r="AZ44" s="24">
        <v>186461968</v>
      </c>
      <c r="BA44" s="24">
        <v>179937373</v>
      </c>
      <c r="BB44" s="24">
        <v>199214851</v>
      </c>
      <c r="BC44" s="24">
        <v>184444448</v>
      </c>
      <c r="BD44" s="24">
        <v>2065754980</v>
      </c>
      <c r="BE44" s="24">
        <v>164529498</v>
      </c>
      <c r="BF44" s="24">
        <v>163333020</v>
      </c>
      <c r="BG44" s="24">
        <v>172201045</v>
      </c>
      <c r="BH44" s="24">
        <v>124373599</v>
      </c>
      <c r="BI44" s="24">
        <v>112287685</v>
      </c>
      <c r="BJ44" s="24">
        <v>171109559</v>
      </c>
      <c r="BK44" s="24">
        <v>181073235</v>
      </c>
      <c r="BL44" s="24">
        <v>178257746</v>
      </c>
      <c r="BM44" s="24">
        <v>193708592</v>
      </c>
      <c r="BN44" s="24">
        <v>192476160</v>
      </c>
      <c r="BO44" s="24">
        <v>213076598</v>
      </c>
      <c r="BP44" s="24">
        <v>199328243</v>
      </c>
      <c r="BQ44" s="24">
        <v>2477736401</v>
      </c>
      <c r="BR44" s="24">
        <v>172370169</v>
      </c>
      <c r="BS44" s="24">
        <v>161965007</v>
      </c>
      <c r="BT44" s="24">
        <v>166565706</v>
      </c>
      <c r="BU44" s="24">
        <v>204521034</v>
      </c>
      <c r="BV44" s="24">
        <v>199751544</v>
      </c>
      <c r="BW44" s="24">
        <v>219821299</v>
      </c>
      <c r="BX44" s="24">
        <v>224518297</v>
      </c>
      <c r="BY44" s="24">
        <v>254207065</v>
      </c>
      <c r="BZ44" s="24">
        <v>225184436</v>
      </c>
      <c r="CA44" s="24">
        <v>212111058</v>
      </c>
      <c r="CB44" s="24">
        <v>208277214</v>
      </c>
      <c r="CC44" s="24">
        <v>228443572</v>
      </c>
      <c r="CD44" s="24">
        <v>2729184195</v>
      </c>
      <c r="CE44" s="24">
        <v>190346306</v>
      </c>
      <c r="CF44" s="24">
        <v>215853583</v>
      </c>
      <c r="CG44" s="24">
        <v>233815236</v>
      </c>
      <c r="CH44" s="24">
        <v>217931137</v>
      </c>
      <c r="CI44" s="24">
        <v>224973726</v>
      </c>
      <c r="CJ44" s="24">
        <v>193530191</v>
      </c>
      <c r="CK44" s="24">
        <v>214516803</v>
      </c>
      <c r="CL44" s="24">
        <v>240987779</v>
      </c>
      <c r="CM44" s="24">
        <v>257939666</v>
      </c>
      <c r="CN44" s="24">
        <v>256310085</v>
      </c>
      <c r="CO44" s="24">
        <v>256983682</v>
      </c>
      <c r="CP44" s="24">
        <v>225996001</v>
      </c>
      <c r="CQ44" s="24">
        <v>368045804</v>
      </c>
      <c r="CR44" s="24">
        <v>158905720</v>
      </c>
      <c r="CS44" s="24">
        <v>209140084</v>
      </c>
      <c r="CT44" s="24">
        <v>0</v>
      </c>
      <c r="CU44" s="24">
        <v>0</v>
      </c>
      <c r="CV44" s="24">
        <v>0</v>
      </c>
      <c r="CW44" s="24">
        <v>0</v>
      </c>
      <c r="CX44" s="24">
        <v>0</v>
      </c>
      <c r="CY44" s="24">
        <v>0</v>
      </c>
      <c r="CZ44" s="24">
        <v>0</v>
      </c>
      <c r="DA44" s="24">
        <v>0</v>
      </c>
      <c r="DB44" s="24">
        <v>0</v>
      </c>
      <c r="DC44" s="24">
        <v>0</v>
      </c>
    </row>
    <row r="45" spans="1:107" ht="12" customHeight="1" x14ac:dyDescent="0.2">
      <c r="A45" s="22" t="s">
        <v>38</v>
      </c>
      <c r="B45" s="22" t="s">
        <v>70</v>
      </c>
      <c r="C45" s="23" t="s">
        <v>39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1157650235</v>
      </c>
      <c r="AE45" s="24">
        <v>0</v>
      </c>
      <c r="AF45" s="24">
        <v>0</v>
      </c>
      <c r="AG45" s="24">
        <v>0</v>
      </c>
      <c r="AH45" s="24">
        <v>2467047</v>
      </c>
      <c r="AI45" s="24">
        <v>64802734</v>
      </c>
      <c r="AJ45" s="24">
        <v>75318218</v>
      </c>
      <c r="AK45" s="24">
        <v>184063981</v>
      </c>
      <c r="AL45" s="24">
        <v>180525442</v>
      </c>
      <c r="AM45" s="24">
        <v>87010831</v>
      </c>
      <c r="AN45" s="24">
        <v>116635802</v>
      </c>
      <c r="AO45" s="24">
        <v>172102502</v>
      </c>
      <c r="AP45" s="24">
        <v>274723678</v>
      </c>
      <c r="AQ45" s="24">
        <v>2865820287</v>
      </c>
      <c r="AR45" s="24">
        <v>177628474</v>
      </c>
      <c r="AS45" s="24">
        <v>123625083</v>
      </c>
      <c r="AT45" s="24">
        <v>164557460</v>
      </c>
      <c r="AU45" s="24">
        <v>216852398</v>
      </c>
      <c r="AV45" s="24">
        <v>305831356</v>
      </c>
      <c r="AW45" s="24">
        <v>290615819</v>
      </c>
      <c r="AX45" s="24">
        <v>335418279</v>
      </c>
      <c r="AY45" s="24">
        <v>267339750</v>
      </c>
      <c r="AZ45" s="24">
        <v>106771666</v>
      </c>
      <c r="BA45" s="24">
        <v>225662752</v>
      </c>
      <c r="BB45" s="24">
        <v>274704641</v>
      </c>
      <c r="BC45" s="24">
        <v>376812609</v>
      </c>
      <c r="BD45" s="24">
        <v>3908618941</v>
      </c>
      <c r="BE45" s="24">
        <v>302451687</v>
      </c>
      <c r="BF45" s="24">
        <v>248778634</v>
      </c>
      <c r="BG45" s="24">
        <v>117898807</v>
      </c>
      <c r="BH45" s="24">
        <v>295673549</v>
      </c>
      <c r="BI45" s="24">
        <v>393429090</v>
      </c>
      <c r="BJ45" s="24">
        <v>366367788</v>
      </c>
      <c r="BK45" s="24">
        <v>392956371</v>
      </c>
      <c r="BL45" s="24">
        <v>264292646</v>
      </c>
      <c r="BM45" s="24">
        <v>290314702</v>
      </c>
      <c r="BN45" s="24">
        <v>419985494</v>
      </c>
      <c r="BO45" s="24">
        <v>407362878</v>
      </c>
      <c r="BP45" s="24">
        <v>409107295</v>
      </c>
      <c r="BQ45" s="24">
        <v>4410087933</v>
      </c>
      <c r="BR45" s="24">
        <v>427860782</v>
      </c>
      <c r="BS45" s="24">
        <v>368102753</v>
      </c>
      <c r="BT45" s="24">
        <v>242237557</v>
      </c>
      <c r="BU45" s="24">
        <v>248889003</v>
      </c>
      <c r="BV45" s="24">
        <v>256377438</v>
      </c>
      <c r="BW45" s="24">
        <v>257537432</v>
      </c>
      <c r="BX45" s="24">
        <v>538968071</v>
      </c>
      <c r="BY45" s="24">
        <v>522331728</v>
      </c>
      <c r="BZ45" s="24">
        <v>391926022</v>
      </c>
      <c r="CA45" s="24">
        <v>431448535</v>
      </c>
      <c r="CB45" s="24">
        <v>359762485</v>
      </c>
      <c r="CC45" s="24">
        <v>364646127</v>
      </c>
      <c r="CD45" s="24">
        <v>4531112606</v>
      </c>
      <c r="CE45" s="24">
        <v>296687640</v>
      </c>
      <c r="CF45" s="24">
        <v>377221012</v>
      </c>
      <c r="CG45" s="24">
        <v>353822115</v>
      </c>
      <c r="CH45" s="24">
        <v>155815182</v>
      </c>
      <c r="CI45" s="24">
        <v>434986958</v>
      </c>
      <c r="CJ45" s="24">
        <v>510863497</v>
      </c>
      <c r="CK45" s="24">
        <v>502256980</v>
      </c>
      <c r="CL45" s="24">
        <v>452594816</v>
      </c>
      <c r="CM45" s="24">
        <v>257644364</v>
      </c>
      <c r="CN45" s="24">
        <v>445582618</v>
      </c>
      <c r="CO45" s="24">
        <v>461909292</v>
      </c>
      <c r="CP45" s="24">
        <v>281728132</v>
      </c>
      <c r="CQ45" s="24">
        <v>774826162</v>
      </c>
      <c r="CR45" s="24">
        <v>399077389</v>
      </c>
      <c r="CS45" s="24">
        <v>375748773</v>
      </c>
      <c r="CT45" s="24">
        <v>0</v>
      </c>
      <c r="CU45" s="24">
        <v>0</v>
      </c>
      <c r="CV45" s="24">
        <v>0</v>
      </c>
      <c r="CW45" s="24">
        <v>0</v>
      </c>
      <c r="CX45" s="24">
        <v>0</v>
      </c>
      <c r="CY45" s="24">
        <v>0</v>
      </c>
      <c r="CZ45" s="24">
        <v>0</v>
      </c>
      <c r="DA45" s="24">
        <v>0</v>
      </c>
      <c r="DB45" s="24">
        <v>0</v>
      </c>
      <c r="DC45" s="24">
        <v>0</v>
      </c>
    </row>
    <row r="46" spans="1:107" ht="12" customHeight="1" x14ac:dyDescent="0.2">
      <c r="A46" s="22"/>
      <c r="B46" s="22" t="s">
        <v>70</v>
      </c>
      <c r="C46" s="23" t="s">
        <v>40</v>
      </c>
      <c r="D46" s="24">
        <v>21586398881</v>
      </c>
      <c r="E46" s="24">
        <v>1781450591</v>
      </c>
      <c r="F46" s="24">
        <v>1900009710</v>
      </c>
      <c r="G46" s="24">
        <v>2446255311</v>
      </c>
      <c r="H46" s="24">
        <v>2559372323</v>
      </c>
      <c r="I46" s="24">
        <v>2039619266</v>
      </c>
      <c r="J46" s="24">
        <v>1287380510</v>
      </c>
      <c r="K46" s="24">
        <v>2257959496</v>
      </c>
      <c r="L46" s="24">
        <v>2282688163</v>
      </c>
      <c r="M46" s="24">
        <v>2103298624</v>
      </c>
      <c r="N46" s="24">
        <v>962341151</v>
      </c>
      <c r="O46" s="24">
        <v>849151231</v>
      </c>
      <c r="P46" s="24">
        <v>1116872505</v>
      </c>
      <c r="Q46" s="24">
        <v>29848922585</v>
      </c>
      <c r="R46" s="24">
        <v>1209152106</v>
      </c>
      <c r="S46" s="24">
        <v>2250796735</v>
      </c>
      <c r="T46" s="24">
        <v>2692836335</v>
      </c>
      <c r="U46" s="24">
        <v>2489566054</v>
      </c>
      <c r="V46" s="24">
        <v>2360645036</v>
      </c>
      <c r="W46" s="24">
        <v>2356999059</v>
      </c>
      <c r="X46" s="24">
        <v>2720626342</v>
      </c>
      <c r="Y46" s="24">
        <v>2883548890</v>
      </c>
      <c r="Z46" s="24">
        <v>2677511429</v>
      </c>
      <c r="AA46" s="24">
        <v>2936783973</v>
      </c>
      <c r="AB46" s="24">
        <v>2738469771</v>
      </c>
      <c r="AC46" s="24">
        <v>2531986855</v>
      </c>
      <c r="AD46" s="24">
        <v>32758871534.989998</v>
      </c>
      <c r="AE46" s="24">
        <v>1556161428</v>
      </c>
      <c r="AF46" s="24">
        <v>2512380228</v>
      </c>
      <c r="AG46" s="24">
        <v>2916980948</v>
      </c>
      <c r="AH46" s="24">
        <v>2827789692</v>
      </c>
      <c r="AI46" s="24">
        <v>2175933693</v>
      </c>
      <c r="AJ46" s="24">
        <v>2591315036</v>
      </c>
      <c r="AK46" s="24">
        <v>3051850628</v>
      </c>
      <c r="AL46" s="24">
        <v>3239508225</v>
      </c>
      <c r="AM46" s="24">
        <v>3137575889</v>
      </c>
      <c r="AN46" s="24">
        <v>2695969821</v>
      </c>
      <c r="AO46" s="24">
        <v>3202736467</v>
      </c>
      <c r="AP46" s="24">
        <v>2850669479.9899998</v>
      </c>
      <c r="AQ46" s="24">
        <v>34695118621</v>
      </c>
      <c r="AR46" s="24">
        <v>2354081506</v>
      </c>
      <c r="AS46" s="24">
        <v>2335949626</v>
      </c>
      <c r="AT46" s="24">
        <v>3074830006</v>
      </c>
      <c r="AU46" s="24">
        <v>2650409847</v>
      </c>
      <c r="AV46" s="24">
        <v>2164329898</v>
      </c>
      <c r="AW46" s="24">
        <v>3400693380</v>
      </c>
      <c r="AX46" s="24">
        <v>3726297485</v>
      </c>
      <c r="AY46" s="24">
        <v>3453881204</v>
      </c>
      <c r="AZ46" s="24">
        <v>3199562045</v>
      </c>
      <c r="BA46" s="24">
        <v>3274771614</v>
      </c>
      <c r="BB46" s="24">
        <v>3337496660</v>
      </c>
      <c r="BC46" s="24">
        <v>1722815350</v>
      </c>
      <c r="BD46" s="24">
        <v>34848956116</v>
      </c>
      <c r="BE46" s="24">
        <v>1856357955</v>
      </c>
      <c r="BF46" s="24">
        <v>3117630520</v>
      </c>
      <c r="BG46" s="24">
        <v>2078722617</v>
      </c>
      <c r="BH46" s="24">
        <v>3253709401</v>
      </c>
      <c r="BI46" s="24">
        <v>3247219551</v>
      </c>
      <c r="BJ46" s="24">
        <v>3098512540</v>
      </c>
      <c r="BK46" s="24">
        <v>3652379870</v>
      </c>
      <c r="BL46" s="24">
        <v>3243539684</v>
      </c>
      <c r="BM46" s="24">
        <v>2955121558</v>
      </c>
      <c r="BN46" s="24">
        <v>2887485522</v>
      </c>
      <c r="BO46" s="24">
        <v>2632611316</v>
      </c>
      <c r="BP46" s="24">
        <v>2825665582</v>
      </c>
      <c r="BQ46" s="24">
        <v>35382904681</v>
      </c>
      <c r="BR46" s="24">
        <v>790107284</v>
      </c>
      <c r="BS46" s="24">
        <v>3356057981</v>
      </c>
      <c r="BT46" s="24">
        <v>3873438642</v>
      </c>
      <c r="BU46" s="24">
        <v>3597073870</v>
      </c>
      <c r="BV46" s="24">
        <v>3571904877</v>
      </c>
      <c r="BW46" s="24">
        <v>3157180764</v>
      </c>
      <c r="BX46" s="24">
        <v>3599556631</v>
      </c>
      <c r="BY46" s="24">
        <v>2661731699</v>
      </c>
      <c r="BZ46" s="24">
        <v>2025376871</v>
      </c>
      <c r="CA46" s="24">
        <v>2489299420</v>
      </c>
      <c r="CB46" s="24">
        <v>3067051123</v>
      </c>
      <c r="CC46" s="24">
        <v>3194125519</v>
      </c>
      <c r="CD46" s="24">
        <v>46266050616</v>
      </c>
      <c r="CE46" s="24">
        <v>3265549197</v>
      </c>
      <c r="CF46" s="24">
        <v>4099270624</v>
      </c>
      <c r="CG46" s="24">
        <v>4328103996</v>
      </c>
      <c r="CH46" s="24">
        <v>4203907537</v>
      </c>
      <c r="CI46" s="24">
        <v>3950581602</v>
      </c>
      <c r="CJ46" s="24">
        <v>3845270430</v>
      </c>
      <c r="CK46" s="24">
        <v>4256163086</v>
      </c>
      <c r="CL46" s="24">
        <v>3992218220</v>
      </c>
      <c r="CM46" s="24">
        <v>3915812825</v>
      </c>
      <c r="CN46" s="24">
        <v>3875680168</v>
      </c>
      <c r="CO46" s="24">
        <v>3285914472</v>
      </c>
      <c r="CP46" s="24">
        <v>3247578459</v>
      </c>
      <c r="CQ46" s="24">
        <v>5643615252</v>
      </c>
      <c r="CR46" s="24">
        <v>2088678925</v>
      </c>
      <c r="CS46" s="24">
        <v>3554936327</v>
      </c>
      <c r="CT46" s="24">
        <v>0</v>
      </c>
      <c r="CU46" s="24">
        <v>0</v>
      </c>
      <c r="CV46" s="24">
        <v>0</v>
      </c>
      <c r="CW46" s="24">
        <v>0</v>
      </c>
      <c r="CX46" s="24">
        <v>0</v>
      </c>
      <c r="CY46" s="24">
        <v>0</v>
      </c>
      <c r="CZ46" s="24">
        <v>0</v>
      </c>
      <c r="DA46" s="24">
        <v>0</v>
      </c>
      <c r="DB46" s="24">
        <v>0</v>
      </c>
      <c r="DC46" s="24">
        <v>0</v>
      </c>
    </row>
    <row r="47" spans="1:107" ht="12" customHeight="1" x14ac:dyDescent="0.2">
      <c r="A47" s="15" t="s">
        <v>209</v>
      </c>
      <c r="B47" s="15" t="s">
        <v>70</v>
      </c>
      <c r="C47" s="16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</row>
    <row r="48" spans="1:107" ht="12" customHeight="1" x14ac:dyDescent="0.2">
      <c r="A48" s="30" t="s">
        <v>43</v>
      </c>
      <c r="B48" s="15" t="s">
        <v>70</v>
      </c>
      <c r="C48" s="16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1143512555</v>
      </c>
      <c r="CR48" s="14">
        <v>490361300</v>
      </c>
      <c r="CS48" s="14">
        <v>653151255</v>
      </c>
      <c r="CT48" s="14">
        <v>0</v>
      </c>
      <c r="CU48" s="14">
        <v>0</v>
      </c>
      <c r="CV48" s="14">
        <v>0</v>
      </c>
      <c r="CW48" s="14">
        <v>0</v>
      </c>
      <c r="CX48" s="14">
        <v>0</v>
      </c>
      <c r="CY48" s="14">
        <v>0</v>
      </c>
      <c r="CZ48" s="14">
        <v>0</v>
      </c>
      <c r="DA48" s="14">
        <v>0</v>
      </c>
      <c r="DB48" s="14">
        <v>0</v>
      </c>
      <c r="DC48" s="14">
        <v>0</v>
      </c>
    </row>
    <row r="49" spans="1:107" ht="12" customHeight="1" x14ac:dyDescent="0.2">
      <c r="A49" s="15" t="s">
        <v>209</v>
      </c>
      <c r="B49" s="15" t="s">
        <v>70</v>
      </c>
      <c r="C49" s="16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</row>
    <row r="50" spans="1:107" ht="12" customHeight="1" x14ac:dyDescent="0.2">
      <c r="A50" s="15" t="s">
        <v>209</v>
      </c>
      <c r="B50" s="15" t="s">
        <v>70</v>
      </c>
      <c r="C50" s="16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</row>
    <row r="51" spans="1:107" ht="12" customHeight="1" x14ac:dyDescent="0.2">
      <c r="A51" s="15" t="s">
        <v>47</v>
      </c>
      <c r="B51" s="15" t="s">
        <v>70</v>
      </c>
      <c r="C51" s="16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671536128</v>
      </c>
      <c r="CR51" s="14">
        <v>671536128</v>
      </c>
      <c r="CS51" s="14">
        <v>0</v>
      </c>
      <c r="CT51" s="14">
        <v>0</v>
      </c>
      <c r="CU51" s="14">
        <v>0</v>
      </c>
      <c r="CV51" s="14">
        <v>0</v>
      </c>
      <c r="CW51" s="14">
        <v>0</v>
      </c>
      <c r="CX51" s="14">
        <v>0</v>
      </c>
      <c r="CY51" s="14">
        <v>0</v>
      </c>
      <c r="CZ51" s="14">
        <v>0</v>
      </c>
      <c r="DA51" s="14">
        <v>0</v>
      </c>
      <c r="DB51" s="14">
        <v>0</v>
      </c>
      <c r="DC51" s="14">
        <v>0</v>
      </c>
    </row>
    <row r="52" spans="1:107" ht="12" customHeight="1" x14ac:dyDescent="0.2">
      <c r="A52" s="15" t="s">
        <v>49</v>
      </c>
      <c r="B52" s="15" t="s">
        <v>70</v>
      </c>
      <c r="C52" s="16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3828566569</v>
      </c>
      <c r="CR52" s="14">
        <v>926781497</v>
      </c>
      <c r="CS52" s="14">
        <v>2901785072</v>
      </c>
      <c r="CT52" s="14">
        <v>0</v>
      </c>
      <c r="CU52" s="14">
        <v>0</v>
      </c>
      <c r="CV52" s="14">
        <v>0</v>
      </c>
      <c r="CW52" s="14">
        <v>0</v>
      </c>
      <c r="CX52" s="14">
        <v>0</v>
      </c>
      <c r="CY52" s="14">
        <v>0</v>
      </c>
      <c r="CZ52" s="14">
        <v>0</v>
      </c>
      <c r="DA52" s="14">
        <v>0</v>
      </c>
      <c r="DB52" s="14">
        <v>0</v>
      </c>
      <c r="DC52" s="14">
        <v>0</v>
      </c>
    </row>
    <row r="53" spans="1:107" ht="12" customHeight="1" x14ac:dyDescent="0.2">
      <c r="A53" s="15" t="s">
        <v>209</v>
      </c>
      <c r="B53" s="15" t="s">
        <v>70</v>
      </c>
      <c r="C53" s="16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</row>
    <row r="54" spans="1:107" ht="12" customHeight="1" x14ac:dyDescent="0.2">
      <c r="A54" s="15" t="s">
        <v>49</v>
      </c>
      <c r="B54" s="15" t="s">
        <v>70</v>
      </c>
      <c r="C54" s="16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</row>
    <row r="55" spans="1:107" ht="12" customHeight="1" x14ac:dyDescent="0.2">
      <c r="A55" s="22"/>
      <c r="B55" s="22" t="s">
        <v>70</v>
      </c>
      <c r="C55" s="23" t="s">
        <v>53</v>
      </c>
      <c r="D55" s="24">
        <v>29531823</v>
      </c>
      <c r="E55" s="24">
        <v>13831614</v>
      </c>
      <c r="F55" s="24">
        <v>14401249</v>
      </c>
      <c r="G55" s="24">
        <v>860898</v>
      </c>
      <c r="H55" s="24">
        <v>438062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168192431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28426654</v>
      </c>
      <c r="AB55" s="24">
        <v>62728277</v>
      </c>
      <c r="AC55" s="24">
        <v>77037500</v>
      </c>
      <c r="AD55" s="24">
        <v>1163357124</v>
      </c>
      <c r="AE55" s="24">
        <v>68292558</v>
      </c>
      <c r="AF55" s="24">
        <v>67976253</v>
      </c>
      <c r="AG55" s="24">
        <v>95264947</v>
      </c>
      <c r="AH55" s="24">
        <v>64045188</v>
      </c>
      <c r="AI55" s="24">
        <v>84316610</v>
      </c>
      <c r="AJ55" s="24">
        <v>95016535</v>
      </c>
      <c r="AK55" s="24">
        <v>95178266</v>
      </c>
      <c r="AL55" s="24">
        <v>118682862</v>
      </c>
      <c r="AM55" s="24">
        <v>108359282</v>
      </c>
      <c r="AN55" s="24">
        <v>121621164</v>
      </c>
      <c r="AO55" s="24">
        <v>121621165</v>
      </c>
      <c r="AP55" s="24">
        <v>122982294</v>
      </c>
      <c r="AQ55" s="24">
        <v>1457132603</v>
      </c>
      <c r="AR55" s="24">
        <v>117837067</v>
      </c>
      <c r="AS55" s="24">
        <v>87871504</v>
      </c>
      <c r="AT55" s="24">
        <v>120364590</v>
      </c>
      <c r="AU55" s="24">
        <v>127828508</v>
      </c>
      <c r="AV55" s="24">
        <v>123642793</v>
      </c>
      <c r="AW55" s="24">
        <v>111674753</v>
      </c>
      <c r="AX55" s="24">
        <v>117577907</v>
      </c>
      <c r="AY55" s="24">
        <v>111458707</v>
      </c>
      <c r="AZ55" s="24">
        <v>127326846</v>
      </c>
      <c r="BA55" s="24">
        <v>140121410</v>
      </c>
      <c r="BB55" s="24">
        <v>130965777</v>
      </c>
      <c r="BC55" s="24">
        <v>140462741</v>
      </c>
      <c r="BD55" s="24">
        <v>1802789349</v>
      </c>
      <c r="BE55" s="24">
        <v>139977246</v>
      </c>
      <c r="BF55" s="24">
        <v>136904676</v>
      </c>
      <c r="BG55" s="24">
        <v>128017390</v>
      </c>
      <c r="BH55" s="24">
        <v>149560624</v>
      </c>
      <c r="BI55" s="24">
        <v>166061583</v>
      </c>
      <c r="BJ55" s="24">
        <v>164224915</v>
      </c>
      <c r="BK55" s="24">
        <v>156265718</v>
      </c>
      <c r="BL55" s="24">
        <v>153533605</v>
      </c>
      <c r="BM55" s="24">
        <v>159924908</v>
      </c>
      <c r="BN55" s="24">
        <v>165670250</v>
      </c>
      <c r="BO55" s="24">
        <v>170801515</v>
      </c>
      <c r="BP55" s="24">
        <v>111846919</v>
      </c>
      <c r="BQ55" s="24">
        <v>1894613342</v>
      </c>
      <c r="BR55" s="24">
        <v>136881319</v>
      </c>
      <c r="BS55" s="24">
        <v>137533041</v>
      </c>
      <c r="BT55" s="24">
        <v>162453901</v>
      </c>
      <c r="BU55" s="24">
        <v>148107456</v>
      </c>
      <c r="BV55" s="24">
        <v>155138456</v>
      </c>
      <c r="BW55" s="24">
        <v>143425612</v>
      </c>
      <c r="BX55" s="24">
        <v>159019983</v>
      </c>
      <c r="BY55" s="24">
        <v>179663840</v>
      </c>
      <c r="BZ55" s="24">
        <v>166330686</v>
      </c>
      <c r="CA55" s="24">
        <v>178730335</v>
      </c>
      <c r="CB55" s="24">
        <v>166642053</v>
      </c>
      <c r="CC55" s="24">
        <v>160686660</v>
      </c>
      <c r="CD55" s="24">
        <v>2374112258</v>
      </c>
      <c r="CE55" s="24">
        <v>160615888</v>
      </c>
      <c r="CF55" s="24">
        <v>175461051</v>
      </c>
      <c r="CG55" s="24">
        <v>210273075</v>
      </c>
      <c r="CH55" s="24">
        <v>184502103</v>
      </c>
      <c r="CI55" s="24">
        <v>194994635</v>
      </c>
      <c r="CJ55" s="24">
        <v>215640297</v>
      </c>
      <c r="CK55" s="24">
        <v>206778120</v>
      </c>
      <c r="CL55" s="24">
        <v>217609904</v>
      </c>
      <c r="CM55" s="24">
        <v>210598033</v>
      </c>
      <c r="CN55" s="24">
        <v>212210185</v>
      </c>
      <c r="CO55" s="24">
        <v>199184838</v>
      </c>
      <c r="CP55" s="24">
        <v>186244129</v>
      </c>
      <c r="CQ55" s="24">
        <v>322746186</v>
      </c>
      <c r="CR55" s="24">
        <v>141645310</v>
      </c>
      <c r="CS55" s="24">
        <v>181100876</v>
      </c>
      <c r="CT55" s="24">
        <v>0</v>
      </c>
      <c r="CU55" s="24">
        <v>0</v>
      </c>
      <c r="CV55" s="24">
        <v>0</v>
      </c>
      <c r="CW55" s="24">
        <v>0</v>
      </c>
      <c r="CX55" s="24">
        <v>0</v>
      </c>
      <c r="CY55" s="24">
        <v>0</v>
      </c>
      <c r="CZ55" s="24">
        <v>0</v>
      </c>
      <c r="DA55" s="24">
        <v>0</v>
      </c>
      <c r="DB55" s="24">
        <v>0</v>
      </c>
      <c r="DC55" s="24">
        <v>0</v>
      </c>
    </row>
    <row r="56" spans="1:107" ht="12" customHeight="1" x14ac:dyDescent="0.2">
      <c r="A56" s="15" t="s">
        <v>54</v>
      </c>
      <c r="B56" s="15" t="s">
        <v>70</v>
      </c>
      <c r="C56" s="16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</row>
    <row r="57" spans="1:107" ht="12" customHeight="1" x14ac:dyDescent="0.2">
      <c r="A57" s="15" t="s">
        <v>54</v>
      </c>
      <c r="B57" s="15" t="s">
        <v>70</v>
      </c>
      <c r="C57" s="16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</row>
    <row r="58" spans="1:107" ht="12" customHeight="1" x14ac:dyDescent="0.2">
      <c r="A58" s="15" t="s">
        <v>54</v>
      </c>
      <c r="B58" s="15" t="s">
        <v>70</v>
      </c>
      <c r="C58" s="16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322746186</v>
      </c>
      <c r="CR58" s="14">
        <v>141645310</v>
      </c>
      <c r="CS58" s="14">
        <v>181100876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</row>
    <row r="59" spans="1:107" ht="12" customHeight="1" x14ac:dyDescent="0.2">
      <c r="A59" s="15" t="s">
        <v>58</v>
      </c>
      <c r="B59" s="15" t="s">
        <v>70</v>
      </c>
      <c r="C59" s="16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</row>
    <row r="60" spans="1:107" ht="12" customHeight="1" x14ac:dyDescent="0.2">
      <c r="A60" s="15" t="s">
        <v>58</v>
      </c>
      <c r="B60" s="15" t="s">
        <v>70</v>
      </c>
      <c r="C60" s="16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</row>
    <row r="61" spans="1:107" ht="12" customHeight="1" x14ac:dyDescent="0.2">
      <c r="A61" s="15" t="s">
        <v>54</v>
      </c>
      <c r="B61" s="15" t="s">
        <v>70</v>
      </c>
      <c r="C61" s="16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</row>
    <row r="62" spans="1:107" ht="12" customHeight="1" x14ac:dyDescent="0.2">
      <c r="A62" s="15" t="s">
        <v>62</v>
      </c>
      <c r="B62" s="15" t="s">
        <v>70</v>
      </c>
      <c r="C62" s="16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</row>
    <row r="63" spans="1:107" ht="12" customHeight="1" x14ac:dyDescent="0.2">
      <c r="A63" s="15" t="s">
        <v>54</v>
      </c>
      <c r="B63" s="15" t="s">
        <v>70</v>
      </c>
      <c r="C63" s="16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</row>
    <row r="64" spans="1:107" ht="12" customHeight="1" x14ac:dyDescent="0.2">
      <c r="A64" s="15" t="s">
        <v>54</v>
      </c>
      <c r="B64" s="15" t="s">
        <v>70</v>
      </c>
      <c r="C64" s="16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</row>
    <row r="65" spans="1:107" ht="12" customHeight="1" x14ac:dyDescent="0.2">
      <c r="A65" s="15" t="s">
        <v>62</v>
      </c>
      <c r="B65" s="15" t="s">
        <v>70</v>
      </c>
      <c r="C65" s="16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</row>
    <row r="66" spans="1:107" ht="12" customHeight="1" x14ac:dyDescent="0.2">
      <c r="A66" s="22" t="s">
        <v>67</v>
      </c>
      <c r="B66" s="22" t="s">
        <v>70</v>
      </c>
      <c r="C66" s="23" t="s">
        <v>68</v>
      </c>
      <c r="D66" s="24">
        <v>2322753793</v>
      </c>
      <c r="E66" s="24">
        <v>163501343</v>
      </c>
      <c r="F66" s="24">
        <v>155485991</v>
      </c>
      <c r="G66" s="24">
        <v>180905049</v>
      </c>
      <c r="H66" s="24">
        <v>174405860</v>
      </c>
      <c r="I66" s="24">
        <v>186595532</v>
      </c>
      <c r="J66" s="24">
        <v>205499932</v>
      </c>
      <c r="K66" s="24">
        <v>200243816</v>
      </c>
      <c r="L66" s="24">
        <v>217126683</v>
      </c>
      <c r="M66" s="24">
        <v>235692946</v>
      </c>
      <c r="N66" s="24">
        <v>228402137</v>
      </c>
      <c r="O66" s="24">
        <v>184006100</v>
      </c>
      <c r="P66" s="24">
        <v>190888404</v>
      </c>
      <c r="Q66" s="24">
        <v>2392575792</v>
      </c>
      <c r="R66" s="24">
        <v>216343811</v>
      </c>
      <c r="S66" s="24">
        <v>200280660</v>
      </c>
      <c r="T66" s="24">
        <v>209532830</v>
      </c>
      <c r="U66" s="24">
        <v>172577407</v>
      </c>
      <c r="V66" s="24">
        <v>187913776</v>
      </c>
      <c r="W66" s="24">
        <v>213543205</v>
      </c>
      <c r="X66" s="24">
        <v>213885738</v>
      </c>
      <c r="Y66" s="24">
        <v>213732363</v>
      </c>
      <c r="Z66" s="24">
        <v>186957479</v>
      </c>
      <c r="AA66" s="24">
        <v>231945735</v>
      </c>
      <c r="AB66" s="24">
        <v>171772472</v>
      </c>
      <c r="AC66" s="24">
        <v>174090316</v>
      </c>
      <c r="AD66" s="24">
        <v>2487241596</v>
      </c>
      <c r="AE66" s="24">
        <v>184661204</v>
      </c>
      <c r="AF66" s="24">
        <v>196613620</v>
      </c>
      <c r="AG66" s="24">
        <v>199541382</v>
      </c>
      <c r="AH66" s="24">
        <v>163413611</v>
      </c>
      <c r="AI66" s="24">
        <v>178578853</v>
      </c>
      <c r="AJ66" s="24">
        <v>250731968</v>
      </c>
      <c r="AK66" s="24">
        <v>247233567</v>
      </c>
      <c r="AL66" s="24">
        <v>220870920</v>
      </c>
      <c r="AM66" s="24">
        <v>224573791</v>
      </c>
      <c r="AN66" s="24">
        <v>210833372</v>
      </c>
      <c r="AO66" s="24">
        <v>206240374</v>
      </c>
      <c r="AP66" s="24">
        <v>203948934</v>
      </c>
      <c r="AQ66" s="24">
        <v>2394854043</v>
      </c>
      <c r="AR66" s="24">
        <v>214727624</v>
      </c>
      <c r="AS66" s="24">
        <v>190747151</v>
      </c>
      <c r="AT66" s="24">
        <v>186117944</v>
      </c>
      <c r="AU66" s="24">
        <v>161578410</v>
      </c>
      <c r="AV66" s="24">
        <v>188917056</v>
      </c>
      <c r="AW66" s="24">
        <v>207263095</v>
      </c>
      <c r="AX66" s="24">
        <v>223915068</v>
      </c>
      <c r="AY66" s="24">
        <v>217618050</v>
      </c>
      <c r="AZ66" s="24">
        <v>212127541</v>
      </c>
      <c r="BA66" s="24">
        <v>214960964</v>
      </c>
      <c r="BB66" s="24">
        <v>196630596</v>
      </c>
      <c r="BC66" s="24">
        <v>180250544</v>
      </c>
      <c r="BD66" s="24">
        <v>2623183988</v>
      </c>
      <c r="BE66" s="24">
        <v>199573998</v>
      </c>
      <c r="BF66" s="24">
        <v>204431127</v>
      </c>
      <c r="BG66" s="24">
        <v>180157173</v>
      </c>
      <c r="BH66" s="24">
        <v>86776951</v>
      </c>
      <c r="BI66" s="24">
        <v>212114092</v>
      </c>
      <c r="BJ66" s="24">
        <v>194238015</v>
      </c>
      <c r="BK66" s="24">
        <v>236819648</v>
      </c>
      <c r="BL66" s="24">
        <v>235783066</v>
      </c>
      <c r="BM66" s="24">
        <v>268569389</v>
      </c>
      <c r="BN66" s="24">
        <v>287460513</v>
      </c>
      <c r="BO66" s="24">
        <v>264057655</v>
      </c>
      <c r="BP66" s="24">
        <v>253202361</v>
      </c>
      <c r="BQ66" s="24">
        <v>3380856882</v>
      </c>
      <c r="BR66" s="24">
        <v>253806150</v>
      </c>
      <c r="BS66" s="24">
        <v>258481409</v>
      </c>
      <c r="BT66" s="24">
        <v>247419169</v>
      </c>
      <c r="BU66" s="24">
        <v>265066802</v>
      </c>
      <c r="BV66" s="24">
        <v>277627364</v>
      </c>
      <c r="BW66" s="24">
        <v>291846052</v>
      </c>
      <c r="BX66" s="24">
        <v>302546663</v>
      </c>
      <c r="BY66" s="24">
        <v>311746479</v>
      </c>
      <c r="BZ66" s="24">
        <v>302418391</v>
      </c>
      <c r="CA66" s="24">
        <v>314300673</v>
      </c>
      <c r="CB66" s="24">
        <v>265170361</v>
      </c>
      <c r="CC66" s="24">
        <v>290427369</v>
      </c>
      <c r="CD66" s="24">
        <v>3973228897</v>
      </c>
      <c r="CE66" s="24">
        <v>309632296</v>
      </c>
      <c r="CF66" s="24">
        <v>319696875</v>
      </c>
      <c r="CG66" s="24">
        <v>318014890</v>
      </c>
      <c r="CH66" s="24">
        <v>309102130</v>
      </c>
      <c r="CI66" s="24">
        <v>338833029</v>
      </c>
      <c r="CJ66" s="24">
        <v>341587057</v>
      </c>
      <c r="CK66" s="24">
        <v>376557643</v>
      </c>
      <c r="CL66" s="24">
        <v>361460904</v>
      </c>
      <c r="CM66" s="24">
        <v>334753111</v>
      </c>
      <c r="CN66" s="24">
        <v>355194303</v>
      </c>
      <c r="CO66" s="24">
        <v>318799975</v>
      </c>
      <c r="CP66" s="24">
        <v>289596684</v>
      </c>
      <c r="CQ66" s="24">
        <v>550446857</v>
      </c>
      <c r="CR66" s="24">
        <v>218359441</v>
      </c>
      <c r="CS66" s="24">
        <v>332087416</v>
      </c>
      <c r="CT66" s="24">
        <v>0</v>
      </c>
      <c r="CU66" s="24">
        <v>0</v>
      </c>
      <c r="CV66" s="24">
        <v>0</v>
      </c>
      <c r="CW66" s="24">
        <v>0</v>
      </c>
      <c r="CX66" s="24">
        <v>0</v>
      </c>
      <c r="CY66" s="24">
        <v>0</v>
      </c>
      <c r="CZ66" s="24">
        <v>0</v>
      </c>
      <c r="DA66" s="24">
        <v>0</v>
      </c>
      <c r="DB66" s="24">
        <v>0</v>
      </c>
      <c r="DC66" s="24">
        <v>0</v>
      </c>
    </row>
    <row r="67" spans="1:107" ht="12" customHeight="1" x14ac:dyDescent="0.2">
      <c r="A67" s="22"/>
      <c r="B67" s="22" t="s">
        <v>70</v>
      </c>
      <c r="C67" s="23" t="s">
        <v>69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>
        <v>1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1</v>
      </c>
      <c r="BD67" s="24">
        <v>23</v>
      </c>
      <c r="BE67" s="24">
        <v>1</v>
      </c>
      <c r="BF67" s="24">
        <v>2</v>
      </c>
      <c r="BG67" s="24">
        <v>2</v>
      </c>
      <c r="BH67" s="24">
        <v>2</v>
      </c>
      <c r="BI67" s="24">
        <v>2</v>
      </c>
      <c r="BJ67" s="24">
        <v>2</v>
      </c>
      <c r="BK67" s="24">
        <v>2</v>
      </c>
      <c r="BL67" s="24">
        <v>2</v>
      </c>
      <c r="BM67" s="24">
        <v>2</v>
      </c>
      <c r="BN67" s="24">
        <v>2</v>
      </c>
      <c r="BO67" s="24">
        <v>2</v>
      </c>
      <c r="BP67" s="24">
        <v>2</v>
      </c>
      <c r="BQ67" s="24">
        <v>22</v>
      </c>
      <c r="BR67" s="24">
        <v>5</v>
      </c>
      <c r="BS67" s="24">
        <v>3</v>
      </c>
      <c r="BT67" s="24">
        <v>3</v>
      </c>
      <c r="BU67" s="24">
        <v>2</v>
      </c>
      <c r="BV67" s="24">
        <v>2</v>
      </c>
      <c r="BW67" s="24">
        <v>1</v>
      </c>
      <c r="BX67" s="24">
        <v>1</v>
      </c>
      <c r="BY67" s="24">
        <v>1</v>
      </c>
      <c r="BZ67" s="24">
        <v>1</v>
      </c>
      <c r="CA67" s="24">
        <v>1</v>
      </c>
      <c r="CB67" s="24">
        <v>1</v>
      </c>
      <c r="CC67" s="24">
        <v>1</v>
      </c>
      <c r="CD67" s="24">
        <v>13</v>
      </c>
      <c r="CE67" s="24">
        <v>1</v>
      </c>
      <c r="CF67" s="24">
        <v>1</v>
      </c>
      <c r="CG67" s="24">
        <v>1</v>
      </c>
      <c r="CH67" s="24">
        <v>2</v>
      </c>
      <c r="CI67" s="24">
        <v>1</v>
      </c>
      <c r="CJ67" s="24">
        <v>1</v>
      </c>
      <c r="CK67" s="24">
        <v>1</v>
      </c>
      <c r="CL67" s="24">
        <v>1</v>
      </c>
      <c r="CM67" s="24">
        <v>1</v>
      </c>
      <c r="CN67" s="24">
        <v>1</v>
      </c>
      <c r="CO67" s="24">
        <v>1</v>
      </c>
      <c r="CP67" s="24">
        <v>1</v>
      </c>
      <c r="CQ67" s="24">
        <v>2</v>
      </c>
      <c r="CR67" s="24">
        <v>1</v>
      </c>
      <c r="CS67" s="24">
        <v>1</v>
      </c>
      <c r="CT67" s="24">
        <v>0</v>
      </c>
      <c r="CU67" s="24">
        <v>0</v>
      </c>
      <c r="CV67" s="24">
        <v>0</v>
      </c>
      <c r="CW67" s="24">
        <v>0</v>
      </c>
      <c r="CX67" s="24">
        <v>0</v>
      </c>
      <c r="CY67" s="24">
        <v>0</v>
      </c>
      <c r="CZ67" s="24">
        <v>0</v>
      </c>
      <c r="DA67" s="24">
        <v>0</v>
      </c>
      <c r="DB67" s="24">
        <v>0</v>
      </c>
      <c r="DC67" s="24">
        <v>0</v>
      </c>
    </row>
    <row r="68" spans="1:107" ht="12" customHeight="1" x14ac:dyDescent="0.2">
      <c r="A68" s="20"/>
      <c r="B68" s="20" t="s">
        <v>71</v>
      </c>
      <c r="C68" s="20" t="s">
        <v>33</v>
      </c>
      <c r="D68" s="21">
        <v>12670375353</v>
      </c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>
        <v>15202821718</v>
      </c>
      <c r="AR68" s="21">
        <v>993603519</v>
      </c>
      <c r="AS68" s="21">
        <v>1164187702</v>
      </c>
      <c r="AT68" s="21">
        <v>1273561267</v>
      </c>
      <c r="AU68" s="21">
        <v>1106518675</v>
      </c>
      <c r="AV68" s="21">
        <v>1152491820</v>
      </c>
      <c r="AW68" s="21">
        <v>1288020325</v>
      </c>
      <c r="AX68" s="21">
        <v>1511213711</v>
      </c>
      <c r="AY68" s="21">
        <v>1529218260</v>
      </c>
      <c r="AZ68" s="21">
        <v>1404597216</v>
      </c>
      <c r="BA68" s="21">
        <v>1460508034</v>
      </c>
      <c r="BB68" s="21">
        <v>1363211968</v>
      </c>
      <c r="BC68" s="21">
        <v>955689221</v>
      </c>
      <c r="BD68" s="21">
        <v>14530454094</v>
      </c>
      <c r="BE68" s="21">
        <v>753377028</v>
      </c>
      <c r="BF68" s="21">
        <v>908005890</v>
      </c>
      <c r="BG68" s="21">
        <v>1055600779</v>
      </c>
      <c r="BH68" s="21">
        <v>1190026112</v>
      </c>
      <c r="BI68" s="21">
        <v>1413109069</v>
      </c>
      <c r="BJ68" s="21">
        <v>1289932370</v>
      </c>
      <c r="BK68" s="21">
        <v>1406912234</v>
      </c>
      <c r="BL68" s="21">
        <v>1444681822</v>
      </c>
      <c r="BM68" s="21">
        <v>1387686801</v>
      </c>
      <c r="BN68" s="21">
        <v>1354485661</v>
      </c>
      <c r="BO68" s="21">
        <v>1330944527</v>
      </c>
      <c r="BP68" s="21">
        <v>995691801</v>
      </c>
      <c r="BQ68" s="21">
        <v>14214438241</v>
      </c>
      <c r="BR68" s="21">
        <v>677516791</v>
      </c>
      <c r="BS68" s="21">
        <v>745279463</v>
      </c>
      <c r="BT68" s="21">
        <v>1383842011</v>
      </c>
      <c r="BU68" s="21">
        <v>1389076881</v>
      </c>
      <c r="BV68" s="21">
        <v>1488224394</v>
      </c>
      <c r="BW68" s="21">
        <v>1359075632</v>
      </c>
      <c r="BX68" s="21">
        <v>1400007548</v>
      </c>
      <c r="BY68" s="21">
        <v>1216597491</v>
      </c>
      <c r="BZ68" s="21">
        <v>1243813882</v>
      </c>
      <c r="CA68" s="21">
        <v>1160317489</v>
      </c>
      <c r="CB68" s="21">
        <v>1073324087</v>
      </c>
      <c r="CC68" s="21">
        <v>1077362572</v>
      </c>
      <c r="CD68" s="21">
        <v>13338516631</v>
      </c>
      <c r="CE68" s="21">
        <v>876187346</v>
      </c>
      <c r="CF68" s="21">
        <v>961662272</v>
      </c>
      <c r="CG68" s="21">
        <v>1206974803</v>
      </c>
      <c r="CH68" s="21">
        <v>899032942</v>
      </c>
      <c r="CI68" s="21">
        <v>932816326</v>
      </c>
      <c r="CJ68" s="21">
        <v>1115290009</v>
      </c>
      <c r="CK68" s="21">
        <v>1310470905</v>
      </c>
      <c r="CL68" s="21">
        <v>1312054243</v>
      </c>
      <c r="CM68" s="21">
        <v>1289663480</v>
      </c>
      <c r="CN68" s="21">
        <v>1258757102</v>
      </c>
      <c r="CO68" s="21">
        <v>1208103401</v>
      </c>
      <c r="CP68" s="21">
        <v>967503802</v>
      </c>
      <c r="CQ68" s="21">
        <v>1853492230</v>
      </c>
      <c r="CR68" s="21">
        <v>933058190</v>
      </c>
      <c r="CS68" s="21">
        <v>920434040</v>
      </c>
      <c r="CT68" s="21">
        <v>0</v>
      </c>
      <c r="CU68" s="21">
        <v>0</v>
      </c>
      <c r="CV68" s="21">
        <v>0</v>
      </c>
      <c r="CW68" s="21">
        <v>0</v>
      </c>
      <c r="CX68" s="21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</row>
    <row r="69" spans="1:107" ht="12" customHeight="1" x14ac:dyDescent="0.2">
      <c r="A69" s="22" t="s">
        <v>34</v>
      </c>
      <c r="B69" s="22" t="s">
        <v>71</v>
      </c>
      <c r="C69" s="23" t="s">
        <v>35</v>
      </c>
      <c r="D69" s="24">
        <v>2619157020</v>
      </c>
      <c r="E69" s="24">
        <v>120293853</v>
      </c>
      <c r="F69" s="24">
        <v>26733607</v>
      </c>
      <c r="G69" s="24">
        <v>75820767</v>
      </c>
      <c r="H69" s="24">
        <v>120672378</v>
      </c>
      <c r="I69" s="24">
        <v>193209423</v>
      </c>
      <c r="J69" s="24">
        <v>229121332</v>
      </c>
      <c r="K69" s="24">
        <v>300252283</v>
      </c>
      <c r="L69" s="24">
        <v>343146511</v>
      </c>
      <c r="M69" s="24">
        <v>345067545</v>
      </c>
      <c r="N69" s="24">
        <v>295015152</v>
      </c>
      <c r="O69" s="24">
        <v>258546722</v>
      </c>
      <c r="P69" s="24">
        <v>311277447</v>
      </c>
      <c r="Q69" s="24">
        <v>2434752277</v>
      </c>
      <c r="R69" s="24">
        <v>104562251</v>
      </c>
      <c r="S69" s="24">
        <v>49086455</v>
      </c>
      <c r="T69" s="24">
        <v>62909755</v>
      </c>
      <c r="U69" s="24">
        <v>126234077</v>
      </c>
      <c r="V69" s="24">
        <v>251547555</v>
      </c>
      <c r="W69" s="24">
        <v>252217291</v>
      </c>
      <c r="X69" s="24">
        <v>301191756</v>
      </c>
      <c r="Y69" s="24">
        <v>299776980</v>
      </c>
      <c r="Z69" s="24">
        <v>303588627</v>
      </c>
      <c r="AA69" s="24">
        <v>273692384</v>
      </c>
      <c r="AB69" s="24">
        <v>262142833</v>
      </c>
      <c r="AC69" s="24">
        <v>147802313</v>
      </c>
      <c r="AD69" s="24">
        <v>1788325456</v>
      </c>
      <c r="AE69" s="24">
        <v>60676674</v>
      </c>
      <c r="AF69" s="24">
        <v>64822328</v>
      </c>
      <c r="AG69" s="24">
        <v>39060700</v>
      </c>
      <c r="AH69" s="24">
        <v>90592958</v>
      </c>
      <c r="AI69" s="24">
        <v>189419363</v>
      </c>
      <c r="AJ69" s="24">
        <v>210492326</v>
      </c>
      <c r="AK69" s="24">
        <v>207163869</v>
      </c>
      <c r="AL69" s="24">
        <v>222348948</v>
      </c>
      <c r="AM69" s="24">
        <v>207264568</v>
      </c>
      <c r="AN69" s="24">
        <v>212209473</v>
      </c>
      <c r="AO69" s="24">
        <v>121847746</v>
      </c>
      <c r="AP69" s="24">
        <v>162426503</v>
      </c>
      <c r="AQ69" s="24">
        <v>1414900647</v>
      </c>
      <c r="AR69" s="24">
        <v>31659285</v>
      </c>
      <c r="AS69" s="24">
        <v>31551186</v>
      </c>
      <c r="AT69" s="24">
        <v>28254327</v>
      </c>
      <c r="AU69" s="24">
        <v>85080897</v>
      </c>
      <c r="AV69" s="24">
        <v>138414598</v>
      </c>
      <c r="AW69" s="24">
        <v>156148160</v>
      </c>
      <c r="AX69" s="24">
        <v>210091945</v>
      </c>
      <c r="AY69" s="24">
        <v>163188221</v>
      </c>
      <c r="AZ69" s="24">
        <v>146524869</v>
      </c>
      <c r="BA69" s="24">
        <v>142173715</v>
      </c>
      <c r="BB69" s="24">
        <v>196391263</v>
      </c>
      <c r="BC69" s="24">
        <v>85422181</v>
      </c>
      <c r="BD69" s="24">
        <v>2331907174</v>
      </c>
      <c r="BE69" s="24">
        <v>86209055</v>
      </c>
      <c r="BF69" s="24">
        <v>45179594</v>
      </c>
      <c r="BG69" s="24">
        <v>59996580</v>
      </c>
      <c r="BH69" s="24">
        <v>119210742</v>
      </c>
      <c r="BI69" s="24">
        <v>236809853</v>
      </c>
      <c r="BJ69" s="24">
        <v>207656864</v>
      </c>
      <c r="BK69" s="24">
        <v>206828320</v>
      </c>
      <c r="BL69" s="24">
        <v>232221494</v>
      </c>
      <c r="BM69" s="24">
        <v>312171925</v>
      </c>
      <c r="BN69" s="24">
        <v>307485698</v>
      </c>
      <c r="BO69" s="24">
        <v>290298645</v>
      </c>
      <c r="BP69" s="24">
        <v>227838404</v>
      </c>
      <c r="BQ69" s="24">
        <v>2400676070</v>
      </c>
      <c r="BR69" s="24">
        <v>124338126</v>
      </c>
      <c r="BS69" s="24">
        <v>65841560</v>
      </c>
      <c r="BT69" s="24">
        <v>98681636</v>
      </c>
      <c r="BU69" s="24">
        <v>115143611</v>
      </c>
      <c r="BV69" s="24">
        <v>259411943</v>
      </c>
      <c r="BW69" s="24">
        <v>350267076</v>
      </c>
      <c r="BX69" s="24">
        <v>227935144</v>
      </c>
      <c r="BY69" s="24">
        <v>206643225</v>
      </c>
      <c r="BZ69" s="24">
        <v>324431396</v>
      </c>
      <c r="CA69" s="24">
        <v>278001031</v>
      </c>
      <c r="CB69" s="24">
        <v>216084139</v>
      </c>
      <c r="CC69" s="24">
        <v>133897183</v>
      </c>
      <c r="CD69" s="24">
        <v>2456586587</v>
      </c>
      <c r="CE69" s="24">
        <v>89617211</v>
      </c>
      <c r="CF69" s="24">
        <v>43413500</v>
      </c>
      <c r="CG69" s="24">
        <v>39997897</v>
      </c>
      <c r="CH69" s="24">
        <v>69821130</v>
      </c>
      <c r="CI69" s="24">
        <v>235748776</v>
      </c>
      <c r="CJ69" s="24">
        <v>241801654</v>
      </c>
      <c r="CK69" s="24">
        <v>328238861</v>
      </c>
      <c r="CL69" s="24">
        <v>294468755</v>
      </c>
      <c r="CM69" s="24">
        <v>324642861</v>
      </c>
      <c r="CN69" s="24">
        <v>287430242</v>
      </c>
      <c r="CO69" s="24">
        <v>293474842</v>
      </c>
      <c r="CP69" s="24">
        <v>207930858</v>
      </c>
      <c r="CQ69" s="24">
        <v>243459109</v>
      </c>
      <c r="CR69" s="24">
        <v>142740337</v>
      </c>
      <c r="CS69" s="24">
        <v>100718772</v>
      </c>
      <c r="CT69" s="24">
        <v>0</v>
      </c>
      <c r="CU69" s="24">
        <v>0</v>
      </c>
      <c r="CV69" s="24">
        <v>0</v>
      </c>
      <c r="CW69" s="24">
        <v>0</v>
      </c>
      <c r="CX69" s="24">
        <v>0</v>
      </c>
      <c r="CY69" s="24">
        <v>0</v>
      </c>
      <c r="CZ69" s="24">
        <v>0</v>
      </c>
      <c r="DA69" s="24">
        <v>0</v>
      </c>
      <c r="DB69" s="24">
        <v>0</v>
      </c>
      <c r="DC69" s="24">
        <v>0</v>
      </c>
    </row>
    <row r="70" spans="1:107" ht="12" customHeight="1" x14ac:dyDescent="0.2">
      <c r="A70" s="22" t="s">
        <v>36</v>
      </c>
      <c r="B70" s="22" t="s">
        <v>71</v>
      </c>
      <c r="C70" s="23" t="s">
        <v>37</v>
      </c>
      <c r="D70" s="24">
        <v>631723930</v>
      </c>
      <c r="E70" s="24">
        <v>50653873</v>
      </c>
      <c r="F70" s="24">
        <v>58678363</v>
      </c>
      <c r="G70" s="24">
        <v>65520111</v>
      </c>
      <c r="H70" s="24">
        <v>64679544</v>
      </c>
      <c r="I70" s="24">
        <v>57983925</v>
      </c>
      <c r="J70" s="24">
        <v>61572875</v>
      </c>
      <c r="K70" s="24">
        <v>48561618</v>
      </c>
      <c r="L70" s="24">
        <v>48688919</v>
      </c>
      <c r="M70" s="24">
        <v>48451738</v>
      </c>
      <c r="N70" s="24">
        <v>46574927</v>
      </c>
      <c r="O70" s="24">
        <v>42185833</v>
      </c>
      <c r="P70" s="24">
        <v>38172204</v>
      </c>
      <c r="Q70" s="24">
        <v>474039635</v>
      </c>
      <c r="R70" s="24">
        <v>43516576</v>
      </c>
      <c r="S70" s="24">
        <v>39319431</v>
      </c>
      <c r="T70" s="24">
        <v>48893445</v>
      </c>
      <c r="U70" s="24">
        <v>38081878</v>
      </c>
      <c r="V70" s="24">
        <v>42358692</v>
      </c>
      <c r="W70" s="24">
        <v>42385509</v>
      </c>
      <c r="X70" s="24">
        <v>40273501</v>
      </c>
      <c r="Y70" s="24">
        <v>45062682</v>
      </c>
      <c r="Z70" s="24">
        <v>35134611</v>
      </c>
      <c r="AA70" s="24">
        <v>34421081</v>
      </c>
      <c r="AB70" s="24">
        <v>29817316</v>
      </c>
      <c r="AC70" s="24">
        <v>34774913</v>
      </c>
      <c r="AD70" s="24">
        <v>573284673</v>
      </c>
      <c r="AE70" s="24">
        <v>29603095</v>
      </c>
      <c r="AF70" s="24">
        <v>39473430</v>
      </c>
      <c r="AG70" s="24">
        <v>43525417</v>
      </c>
      <c r="AH70" s="24">
        <v>47937315</v>
      </c>
      <c r="AI70" s="24">
        <v>39913617</v>
      </c>
      <c r="AJ70" s="24">
        <v>50240031</v>
      </c>
      <c r="AK70" s="24">
        <v>52476263</v>
      </c>
      <c r="AL70" s="24">
        <v>54547399</v>
      </c>
      <c r="AM70" s="24">
        <v>54147602</v>
      </c>
      <c r="AN70" s="24">
        <v>55903395</v>
      </c>
      <c r="AO70" s="24">
        <v>52416510</v>
      </c>
      <c r="AP70" s="24">
        <v>53100599</v>
      </c>
      <c r="AQ70" s="24">
        <v>718081766</v>
      </c>
      <c r="AR70" s="24">
        <v>50731259</v>
      </c>
      <c r="AS70" s="24">
        <v>49206107</v>
      </c>
      <c r="AT70" s="24">
        <v>56186679</v>
      </c>
      <c r="AU70" s="24">
        <v>56894692</v>
      </c>
      <c r="AV70" s="24">
        <v>59538119</v>
      </c>
      <c r="AW70" s="24">
        <v>58457293</v>
      </c>
      <c r="AX70" s="24">
        <v>64026665</v>
      </c>
      <c r="AY70" s="24">
        <v>67365781</v>
      </c>
      <c r="AZ70" s="24">
        <v>71301328</v>
      </c>
      <c r="BA70" s="24">
        <v>63691011</v>
      </c>
      <c r="BB70" s="24">
        <v>62699147</v>
      </c>
      <c r="BC70" s="24">
        <v>57983685</v>
      </c>
      <c r="BD70" s="24">
        <v>890743581</v>
      </c>
      <c r="BE70" s="24">
        <v>63577574</v>
      </c>
      <c r="BF70" s="24">
        <v>62719521</v>
      </c>
      <c r="BG70" s="24">
        <v>60617430</v>
      </c>
      <c r="BH70" s="24">
        <v>74631833</v>
      </c>
      <c r="BI70" s="24">
        <v>76715235</v>
      </c>
      <c r="BJ70" s="24">
        <v>81775490</v>
      </c>
      <c r="BK70" s="24">
        <v>84424302</v>
      </c>
      <c r="BL70" s="24">
        <v>79692530</v>
      </c>
      <c r="BM70" s="24">
        <v>79207929</v>
      </c>
      <c r="BN70" s="24">
        <v>80026895</v>
      </c>
      <c r="BO70" s="24">
        <v>78185827</v>
      </c>
      <c r="BP70" s="24">
        <v>69169015</v>
      </c>
      <c r="BQ70" s="24">
        <v>831717610</v>
      </c>
      <c r="BR70" s="24">
        <v>71761609</v>
      </c>
      <c r="BS70" s="24">
        <v>79964935</v>
      </c>
      <c r="BT70" s="24">
        <v>74866251</v>
      </c>
      <c r="BU70" s="24">
        <v>80125343</v>
      </c>
      <c r="BV70" s="24">
        <v>76592073</v>
      </c>
      <c r="BW70" s="24">
        <v>70037726</v>
      </c>
      <c r="BX70" s="24">
        <v>71624945</v>
      </c>
      <c r="BY70" s="24">
        <v>66443760</v>
      </c>
      <c r="BZ70" s="24">
        <v>57244092</v>
      </c>
      <c r="CA70" s="24">
        <v>59003812</v>
      </c>
      <c r="CB70" s="24">
        <v>61449130</v>
      </c>
      <c r="CC70" s="24">
        <v>62603934</v>
      </c>
      <c r="CD70" s="24">
        <v>1021533090</v>
      </c>
      <c r="CE70" s="24">
        <v>76499689</v>
      </c>
      <c r="CF70" s="24">
        <v>79542843</v>
      </c>
      <c r="CG70" s="24">
        <v>83331629</v>
      </c>
      <c r="CH70" s="24">
        <v>87451540</v>
      </c>
      <c r="CI70" s="24">
        <v>91258867</v>
      </c>
      <c r="CJ70" s="24">
        <v>92116501</v>
      </c>
      <c r="CK70" s="24">
        <v>94227518</v>
      </c>
      <c r="CL70" s="24">
        <v>92337904</v>
      </c>
      <c r="CM70" s="24">
        <v>84457627</v>
      </c>
      <c r="CN70" s="24">
        <v>81823678</v>
      </c>
      <c r="CO70" s="24">
        <v>76035071</v>
      </c>
      <c r="CP70" s="24">
        <v>82450223</v>
      </c>
      <c r="CQ70" s="24">
        <v>161502692</v>
      </c>
      <c r="CR70" s="24">
        <v>90144321</v>
      </c>
      <c r="CS70" s="24">
        <v>71358371</v>
      </c>
      <c r="CT70" s="24">
        <v>0</v>
      </c>
      <c r="CU70" s="24">
        <v>0</v>
      </c>
      <c r="CV70" s="24">
        <v>0</v>
      </c>
      <c r="CW70" s="24">
        <v>0</v>
      </c>
      <c r="CX70" s="24">
        <v>0</v>
      </c>
      <c r="CY70" s="24">
        <v>0</v>
      </c>
      <c r="CZ70" s="24">
        <v>0</v>
      </c>
      <c r="DA70" s="24">
        <v>0</v>
      </c>
      <c r="DB70" s="24">
        <v>0</v>
      </c>
      <c r="DC70" s="24">
        <v>0</v>
      </c>
    </row>
    <row r="71" spans="1:107" ht="12" customHeight="1" x14ac:dyDescent="0.2">
      <c r="A71" s="22" t="s">
        <v>38</v>
      </c>
      <c r="B71" s="22" t="s">
        <v>71</v>
      </c>
      <c r="C71" s="23" t="s">
        <v>39</v>
      </c>
      <c r="D71" s="24">
        <v>814939100</v>
      </c>
      <c r="E71" s="24">
        <v>28277886</v>
      </c>
      <c r="F71" s="24">
        <v>17986273</v>
      </c>
      <c r="G71" s="24">
        <v>20430346</v>
      </c>
      <c r="H71" s="24">
        <v>22496891</v>
      </c>
      <c r="I71" s="24">
        <v>61922969</v>
      </c>
      <c r="J71" s="24">
        <v>79419138</v>
      </c>
      <c r="K71" s="24">
        <v>91515181</v>
      </c>
      <c r="L71" s="24">
        <v>95034592</v>
      </c>
      <c r="M71" s="24">
        <v>123820635</v>
      </c>
      <c r="N71" s="24">
        <v>98535259</v>
      </c>
      <c r="O71" s="24">
        <v>98943488</v>
      </c>
      <c r="P71" s="24">
        <v>76556442</v>
      </c>
      <c r="Q71" s="24">
        <v>683653693</v>
      </c>
      <c r="R71" s="24">
        <v>67081150</v>
      </c>
      <c r="S71" s="24">
        <v>37347427</v>
      </c>
      <c r="T71" s="24">
        <v>30187374</v>
      </c>
      <c r="U71" s="24">
        <v>69954742</v>
      </c>
      <c r="V71" s="24">
        <v>69651088</v>
      </c>
      <c r="W71" s="24">
        <v>49094098</v>
      </c>
      <c r="X71" s="24">
        <v>51279952</v>
      </c>
      <c r="Y71" s="24">
        <v>55388520</v>
      </c>
      <c r="Z71" s="24">
        <v>60182641</v>
      </c>
      <c r="AA71" s="24">
        <v>70693725</v>
      </c>
      <c r="AB71" s="24">
        <v>63823446</v>
      </c>
      <c r="AC71" s="24">
        <v>58969530</v>
      </c>
      <c r="AD71" s="24">
        <v>703952816</v>
      </c>
      <c r="AE71" s="24">
        <v>67919034</v>
      </c>
      <c r="AF71" s="24">
        <v>48889296</v>
      </c>
      <c r="AG71" s="24">
        <v>34909110</v>
      </c>
      <c r="AH71" s="24">
        <v>46184304</v>
      </c>
      <c r="AI71" s="24">
        <v>46967555</v>
      </c>
      <c r="AJ71" s="24">
        <v>62576874</v>
      </c>
      <c r="AK71" s="24">
        <v>64986689</v>
      </c>
      <c r="AL71" s="24">
        <v>70255047</v>
      </c>
      <c r="AM71" s="24">
        <v>64720101</v>
      </c>
      <c r="AN71" s="24">
        <v>56299767</v>
      </c>
      <c r="AO71" s="24">
        <v>77220560</v>
      </c>
      <c r="AP71" s="24">
        <v>63024479</v>
      </c>
      <c r="AQ71" s="24">
        <v>671293484</v>
      </c>
      <c r="AR71" s="24">
        <v>86707383</v>
      </c>
      <c r="AS71" s="24">
        <v>43116118</v>
      </c>
      <c r="AT71" s="24">
        <v>30368772</v>
      </c>
      <c r="AU71" s="24">
        <v>31266365</v>
      </c>
      <c r="AV71" s="24">
        <v>63116757</v>
      </c>
      <c r="AW71" s="24">
        <v>61511866</v>
      </c>
      <c r="AX71" s="24">
        <v>65124579</v>
      </c>
      <c r="AY71" s="24">
        <v>60439183</v>
      </c>
      <c r="AZ71" s="24">
        <v>74380338</v>
      </c>
      <c r="BA71" s="24">
        <v>55555972</v>
      </c>
      <c r="BB71" s="24">
        <v>56552372</v>
      </c>
      <c r="BC71" s="24">
        <v>43153779</v>
      </c>
      <c r="BD71" s="24">
        <v>555910902</v>
      </c>
      <c r="BE71" s="24">
        <v>64598429</v>
      </c>
      <c r="BF71" s="24">
        <v>48203579</v>
      </c>
      <c r="BG71" s="24">
        <v>17727727</v>
      </c>
      <c r="BH71" s="24">
        <v>44324475</v>
      </c>
      <c r="BI71" s="24">
        <v>48827144</v>
      </c>
      <c r="BJ71" s="24">
        <v>42473880</v>
      </c>
      <c r="BK71" s="24">
        <v>48914628</v>
      </c>
      <c r="BL71" s="24">
        <v>44102089</v>
      </c>
      <c r="BM71" s="24">
        <v>44816847</v>
      </c>
      <c r="BN71" s="24">
        <v>52420682</v>
      </c>
      <c r="BO71" s="24">
        <v>57102867</v>
      </c>
      <c r="BP71" s="24">
        <v>42398555</v>
      </c>
      <c r="BQ71" s="24">
        <v>598208921</v>
      </c>
      <c r="BR71" s="24">
        <v>57805561</v>
      </c>
      <c r="BS71" s="24">
        <v>43193843</v>
      </c>
      <c r="BT71" s="24">
        <v>6056070</v>
      </c>
      <c r="BU71" s="24">
        <v>23393469</v>
      </c>
      <c r="BV71" s="24">
        <v>39573596</v>
      </c>
      <c r="BW71" s="24">
        <v>56207516</v>
      </c>
      <c r="BX71" s="24">
        <v>61475788</v>
      </c>
      <c r="BY71" s="24">
        <v>87308955</v>
      </c>
      <c r="BZ71" s="24">
        <v>69723346</v>
      </c>
      <c r="CA71" s="24">
        <v>62420209</v>
      </c>
      <c r="CB71" s="24">
        <v>51259219</v>
      </c>
      <c r="CC71" s="24">
        <v>39791349</v>
      </c>
      <c r="CD71" s="24">
        <v>402075377</v>
      </c>
      <c r="CE71" s="24">
        <v>48106422</v>
      </c>
      <c r="CF71" s="24">
        <v>59060835</v>
      </c>
      <c r="CG71" s="24">
        <v>35789254</v>
      </c>
      <c r="CH71" s="24">
        <v>29916379</v>
      </c>
      <c r="CI71" s="24">
        <v>48948958</v>
      </c>
      <c r="CJ71" s="24">
        <v>35781478</v>
      </c>
      <c r="CK71" s="24">
        <v>24988041</v>
      </c>
      <c r="CL71" s="24">
        <v>28455752</v>
      </c>
      <c r="CM71" s="24">
        <v>30254716</v>
      </c>
      <c r="CN71" s="24">
        <v>32099214</v>
      </c>
      <c r="CO71" s="24">
        <v>18570367</v>
      </c>
      <c r="CP71" s="24">
        <v>10103961</v>
      </c>
      <c r="CQ71" s="24">
        <v>25807715</v>
      </c>
      <c r="CR71" s="24">
        <v>15080845</v>
      </c>
      <c r="CS71" s="24">
        <v>10726870</v>
      </c>
      <c r="CT71" s="24">
        <v>0</v>
      </c>
      <c r="CU71" s="24">
        <v>0</v>
      </c>
      <c r="CV71" s="24">
        <v>0</v>
      </c>
      <c r="CW71" s="24">
        <v>0</v>
      </c>
      <c r="CX71" s="24">
        <v>0</v>
      </c>
      <c r="CY71" s="24">
        <v>0</v>
      </c>
      <c r="CZ71" s="24">
        <v>0</v>
      </c>
      <c r="DA71" s="24">
        <v>0</v>
      </c>
      <c r="DB71" s="24">
        <v>0</v>
      </c>
      <c r="DC71" s="24">
        <v>0</v>
      </c>
    </row>
    <row r="72" spans="1:107" ht="12" customHeight="1" x14ac:dyDescent="0.2">
      <c r="A72" s="22"/>
      <c r="B72" s="22" t="s">
        <v>71</v>
      </c>
      <c r="C72" s="23" t="s">
        <v>40</v>
      </c>
      <c r="D72" s="24">
        <v>4936195759</v>
      </c>
      <c r="E72" s="24">
        <v>354947558</v>
      </c>
      <c r="F72" s="24">
        <v>554687577</v>
      </c>
      <c r="G72" s="24">
        <v>661632722</v>
      </c>
      <c r="H72" s="24">
        <v>625772664</v>
      </c>
      <c r="I72" s="24">
        <v>542518583</v>
      </c>
      <c r="J72" s="24">
        <v>476353708</v>
      </c>
      <c r="K72" s="24">
        <v>435782296</v>
      </c>
      <c r="L72" s="24">
        <v>447051847</v>
      </c>
      <c r="M72" s="24">
        <v>294446094</v>
      </c>
      <c r="N72" s="24">
        <v>217847630</v>
      </c>
      <c r="O72" s="24">
        <v>172353920</v>
      </c>
      <c r="P72" s="24">
        <v>152801160</v>
      </c>
      <c r="Q72" s="24">
        <v>6952601521</v>
      </c>
      <c r="R72" s="24">
        <v>207582030</v>
      </c>
      <c r="S72" s="24">
        <v>502473019</v>
      </c>
      <c r="T72" s="24">
        <v>717073322</v>
      </c>
      <c r="U72" s="24">
        <v>613872658</v>
      </c>
      <c r="V72" s="24">
        <v>580946915</v>
      </c>
      <c r="W72" s="24">
        <v>588153344</v>
      </c>
      <c r="X72" s="24">
        <v>676294534</v>
      </c>
      <c r="Y72" s="24">
        <v>709887393</v>
      </c>
      <c r="Z72" s="24">
        <v>706615526</v>
      </c>
      <c r="AA72" s="24">
        <v>589080736</v>
      </c>
      <c r="AB72" s="24">
        <v>516608986</v>
      </c>
      <c r="AC72" s="24">
        <v>544013058</v>
      </c>
      <c r="AD72" s="24">
        <v>8300394869</v>
      </c>
      <c r="AE72" s="24">
        <v>452523565</v>
      </c>
      <c r="AF72" s="24">
        <v>541257209</v>
      </c>
      <c r="AG72" s="24">
        <v>838413478</v>
      </c>
      <c r="AH72" s="24">
        <v>805319304</v>
      </c>
      <c r="AI72" s="24">
        <v>728441992</v>
      </c>
      <c r="AJ72" s="24">
        <v>718967879</v>
      </c>
      <c r="AK72" s="24">
        <v>765153289</v>
      </c>
      <c r="AL72" s="24">
        <v>784931443</v>
      </c>
      <c r="AM72" s="24">
        <v>731038227</v>
      </c>
      <c r="AN72" s="24">
        <v>719596070</v>
      </c>
      <c r="AO72" s="24">
        <v>685519956</v>
      </c>
      <c r="AP72" s="24">
        <v>529232457</v>
      </c>
      <c r="AQ72" s="24">
        <v>8253326729</v>
      </c>
      <c r="AR72" s="24">
        <v>495234084</v>
      </c>
      <c r="AS72" s="24">
        <v>721112879</v>
      </c>
      <c r="AT72" s="24">
        <v>830646326</v>
      </c>
      <c r="AU72" s="24">
        <v>614760930</v>
      </c>
      <c r="AV72" s="24">
        <v>547898319</v>
      </c>
      <c r="AW72" s="24">
        <v>657618980</v>
      </c>
      <c r="AX72" s="24">
        <v>801211937</v>
      </c>
      <c r="AY72" s="24">
        <v>836545427</v>
      </c>
      <c r="AZ72" s="24">
        <v>739789217</v>
      </c>
      <c r="BA72" s="24">
        <v>815914292</v>
      </c>
      <c r="BB72" s="24">
        <v>721238843</v>
      </c>
      <c r="BC72" s="24">
        <v>471355495</v>
      </c>
      <c r="BD72" s="24">
        <v>7505845004</v>
      </c>
      <c r="BE72" s="24">
        <v>233258302</v>
      </c>
      <c r="BF72" s="24">
        <v>493383706</v>
      </c>
      <c r="BG72" s="24">
        <v>728483914</v>
      </c>
      <c r="BH72" s="24">
        <v>746813604</v>
      </c>
      <c r="BI72" s="24">
        <v>810618751</v>
      </c>
      <c r="BJ72" s="24">
        <v>716846243</v>
      </c>
      <c r="BK72" s="24">
        <v>776714351</v>
      </c>
      <c r="BL72" s="24">
        <v>784881546</v>
      </c>
      <c r="BM72" s="24">
        <v>635245688</v>
      </c>
      <c r="BN72" s="24">
        <v>594626584</v>
      </c>
      <c r="BO72" s="24">
        <v>596876740</v>
      </c>
      <c r="BP72" s="24">
        <v>388095575</v>
      </c>
      <c r="BQ72" s="24">
        <v>6741539697</v>
      </c>
      <c r="BR72" s="24">
        <v>118188630</v>
      </c>
      <c r="BS72" s="24">
        <v>260733594</v>
      </c>
      <c r="BT72" s="24">
        <v>874122256</v>
      </c>
      <c r="BU72" s="24">
        <v>859181040</v>
      </c>
      <c r="BV72" s="24">
        <v>773398736</v>
      </c>
      <c r="BW72" s="24">
        <v>571328995</v>
      </c>
      <c r="BX72" s="24">
        <v>729446171</v>
      </c>
      <c r="BY72" s="24">
        <v>534964433</v>
      </c>
      <c r="BZ72" s="24">
        <v>497003155</v>
      </c>
      <c r="CA72" s="24">
        <v>469466135</v>
      </c>
      <c r="CB72" s="24">
        <v>467569570</v>
      </c>
      <c r="CC72" s="24">
        <v>586136982</v>
      </c>
      <c r="CD72" s="24">
        <v>6314103092</v>
      </c>
      <c r="CE72" s="24">
        <v>411393054</v>
      </c>
      <c r="CF72" s="24">
        <v>565772142</v>
      </c>
      <c r="CG72" s="24">
        <v>778175290</v>
      </c>
      <c r="CH72" s="24">
        <v>464676439</v>
      </c>
      <c r="CI72" s="24">
        <v>272371358</v>
      </c>
      <c r="CJ72" s="24">
        <v>473353572</v>
      </c>
      <c r="CK72" s="24">
        <v>578316319</v>
      </c>
      <c r="CL72" s="24">
        <v>602759711</v>
      </c>
      <c r="CM72" s="24">
        <v>581289809</v>
      </c>
      <c r="CN72" s="24">
        <v>588494210</v>
      </c>
      <c r="CO72" s="24">
        <v>562578557</v>
      </c>
      <c r="CP72" s="24">
        <v>434922631</v>
      </c>
      <c r="CQ72" s="24">
        <v>1000645840</v>
      </c>
      <c r="CR72" s="24">
        <v>470901340</v>
      </c>
      <c r="CS72" s="24">
        <v>529744500</v>
      </c>
      <c r="CT72" s="24">
        <v>0</v>
      </c>
      <c r="CU72" s="24">
        <v>0</v>
      </c>
      <c r="CV72" s="24">
        <v>0</v>
      </c>
      <c r="CW72" s="24">
        <v>0</v>
      </c>
      <c r="CX72" s="24">
        <v>0</v>
      </c>
      <c r="CY72" s="24">
        <v>0</v>
      </c>
      <c r="CZ72" s="24">
        <v>0</v>
      </c>
      <c r="DA72" s="24">
        <v>0</v>
      </c>
      <c r="DB72" s="24">
        <v>0</v>
      </c>
      <c r="DC72" s="24">
        <v>0</v>
      </c>
    </row>
    <row r="73" spans="1:107" ht="12" customHeight="1" x14ac:dyDescent="0.2">
      <c r="A73" s="15" t="s">
        <v>209</v>
      </c>
      <c r="B73" s="15" t="s">
        <v>71</v>
      </c>
      <c r="C73" s="16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</row>
    <row r="74" spans="1:107" ht="12" customHeight="1" x14ac:dyDescent="0.2">
      <c r="A74" s="15" t="s">
        <v>43</v>
      </c>
      <c r="B74" s="15" t="s">
        <v>71</v>
      </c>
      <c r="C74" s="16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129490067</v>
      </c>
      <c r="CR74" s="14">
        <v>52577354</v>
      </c>
      <c r="CS74" s="14">
        <v>76912713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</row>
    <row r="75" spans="1:107" ht="12" customHeight="1" x14ac:dyDescent="0.2">
      <c r="A75" s="15" t="s">
        <v>209</v>
      </c>
      <c r="B75" s="15" t="s">
        <v>71</v>
      </c>
      <c r="C75" s="16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</row>
    <row r="76" spans="1:107" ht="12" customHeight="1" x14ac:dyDescent="0.2">
      <c r="A76" s="15" t="s">
        <v>209</v>
      </c>
      <c r="B76" s="15" t="s">
        <v>71</v>
      </c>
      <c r="C76" s="16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</row>
    <row r="77" spans="1:107" ht="12" customHeight="1" x14ac:dyDescent="0.2">
      <c r="A77" s="15" t="s">
        <v>47</v>
      </c>
      <c r="B77" s="15" t="s">
        <v>71</v>
      </c>
      <c r="C77" s="16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445055855</v>
      </c>
      <c r="CR77" s="14">
        <v>307010701</v>
      </c>
      <c r="CS77" s="14">
        <v>138045154</v>
      </c>
      <c r="CT77" s="14">
        <v>0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</row>
    <row r="78" spans="1:107" ht="12" customHeight="1" x14ac:dyDescent="0.2">
      <c r="A78" s="15" t="s">
        <v>49</v>
      </c>
      <c r="B78" s="15" t="s">
        <v>71</v>
      </c>
      <c r="C78" s="16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248758482</v>
      </c>
      <c r="CR78" s="14">
        <v>16188569</v>
      </c>
      <c r="CS78" s="14">
        <v>232569913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</row>
    <row r="79" spans="1:107" ht="12" customHeight="1" x14ac:dyDescent="0.2">
      <c r="A79" s="15" t="s">
        <v>209</v>
      </c>
      <c r="B79" s="15" t="s">
        <v>71</v>
      </c>
      <c r="C79" s="16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177341436</v>
      </c>
      <c r="CR79" s="14">
        <v>95124716</v>
      </c>
      <c r="CS79" s="14">
        <v>82216720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</row>
    <row r="80" spans="1:107" ht="12" customHeight="1" x14ac:dyDescent="0.2">
      <c r="A80" s="15" t="s">
        <v>49</v>
      </c>
      <c r="B80" s="15" t="s">
        <v>71</v>
      </c>
      <c r="C80" s="16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</row>
    <row r="81" spans="1:107" ht="12" customHeight="1" x14ac:dyDescent="0.2">
      <c r="A81" s="22"/>
      <c r="B81" s="22" t="s">
        <v>71</v>
      </c>
      <c r="C81" s="23" t="s">
        <v>53</v>
      </c>
      <c r="D81" s="24">
        <v>1661115669</v>
      </c>
      <c r="E81" s="24">
        <v>87400143</v>
      </c>
      <c r="F81" s="24">
        <v>99324917</v>
      </c>
      <c r="G81" s="24">
        <v>115963110</v>
      </c>
      <c r="H81" s="24">
        <v>120816836</v>
      </c>
      <c r="I81" s="24">
        <v>129418789</v>
      </c>
      <c r="J81" s="24">
        <v>140842872</v>
      </c>
      <c r="K81" s="24">
        <v>172400540</v>
      </c>
      <c r="L81" s="24">
        <v>175132225</v>
      </c>
      <c r="M81" s="24">
        <v>161253546</v>
      </c>
      <c r="N81" s="24">
        <v>163644056</v>
      </c>
      <c r="O81" s="24">
        <v>154733873</v>
      </c>
      <c r="P81" s="24">
        <v>140184762</v>
      </c>
      <c r="Q81" s="24">
        <v>1951296175</v>
      </c>
      <c r="R81" s="24">
        <v>143950006</v>
      </c>
      <c r="S81" s="24">
        <v>111904479</v>
      </c>
      <c r="T81" s="24">
        <v>149819310</v>
      </c>
      <c r="U81" s="24">
        <v>152267058</v>
      </c>
      <c r="V81" s="24">
        <v>179305408</v>
      </c>
      <c r="W81" s="24">
        <v>162524672</v>
      </c>
      <c r="X81" s="24">
        <v>176861648</v>
      </c>
      <c r="Y81" s="24">
        <v>181297448</v>
      </c>
      <c r="Z81" s="24">
        <v>180508581</v>
      </c>
      <c r="AA81" s="24">
        <v>180315487</v>
      </c>
      <c r="AB81" s="24">
        <v>160464931</v>
      </c>
      <c r="AC81" s="24">
        <v>172077147</v>
      </c>
      <c r="AD81" s="24">
        <v>1907222201</v>
      </c>
      <c r="AE81" s="24">
        <v>167968186</v>
      </c>
      <c r="AF81" s="24">
        <v>150528834</v>
      </c>
      <c r="AG81" s="24">
        <v>132894942</v>
      </c>
      <c r="AH81" s="24">
        <v>137775870</v>
      </c>
      <c r="AI81" s="24">
        <v>134401626</v>
      </c>
      <c r="AJ81" s="24">
        <v>171511331</v>
      </c>
      <c r="AK81" s="24">
        <v>161467215</v>
      </c>
      <c r="AL81" s="24">
        <v>177768111</v>
      </c>
      <c r="AM81" s="24">
        <v>165366563</v>
      </c>
      <c r="AN81" s="24">
        <v>181552045</v>
      </c>
      <c r="AO81" s="24">
        <v>168581736</v>
      </c>
      <c r="AP81" s="24">
        <v>157405742</v>
      </c>
      <c r="AQ81" s="24">
        <v>1851723420</v>
      </c>
      <c r="AR81" s="24">
        <v>158853386</v>
      </c>
      <c r="AS81" s="24">
        <v>141843356</v>
      </c>
      <c r="AT81" s="24">
        <v>150011543</v>
      </c>
      <c r="AU81" s="24">
        <v>132409157</v>
      </c>
      <c r="AV81" s="24">
        <v>149112335</v>
      </c>
      <c r="AW81" s="24">
        <v>164983223</v>
      </c>
      <c r="AX81" s="24">
        <v>155967671</v>
      </c>
      <c r="AY81" s="24">
        <v>176226423</v>
      </c>
      <c r="AZ81" s="24">
        <v>162563870</v>
      </c>
      <c r="BA81" s="24">
        <v>170517366</v>
      </c>
      <c r="BB81" s="24">
        <v>152734264</v>
      </c>
      <c r="BC81" s="24">
        <v>136500826</v>
      </c>
      <c r="BD81" s="24">
        <v>1501957434</v>
      </c>
      <c r="BE81" s="24">
        <v>147873686</v>
      </c>
      <c r="BF81" s="24">
        <v>104458764</v>
      </c>
      <c r="BG81" s="24">
        <v>92709097</v>
      </c>
      <c r="BH81" s="24">
        <v>89290515</v>
      </c>
      <c r="BI81" s="24">
        <v>109337854</v>
      </c>
      <c r="BJ81" s="24">
        <v>99846905</v>
      </c>
      <c r="BK81" s="24">
        <v>140700761</v>
      </c>
      <c r="BL81" s="24">
        <v>154875926</v>
      </c>
      <c r="BM81" s="24">
        <v>156766386</v>
      </c>
      <c r="BN81" s="24">
        <v>150956789</v>
      </c>
      <c r="BO81" s="24">
        <v>143656414</v>
      </c>
      <c r="BP81" s="24">
        <v>111484337</v>
      </c>
      <c r="BQ81" s="24">
        <v>1724763122</v>
      </c>
      <c r="BR81" s="24">
        <v>145781392</v>
      </c>
      <c r="BS81" s="24">
        <v>138907887</v>
      </c>
      <c r="BT81" s="24">
        <v>158477472</v>
      </c>
      <c r="BU81" s="24">
        <v>165800722</v>
      </c>
      <c r="BV81" s="24">
        <v>169926690</v>
      </c>
      <c r="BW81" s="24">
        <v>154438010</v>
      </c>
      <c r="BX81" s="24">
        <v>146879710</v>
      </c>
      <c r="BY81" s="24">
        <v>154759973</v>
      </c>
      <c r="BZ81" s="24">
        <v>126887889</v>
      </c>
      <c r="CA81" s="24">
        <v>127022722</v>
      </c>
      <c r="CB81" s="24">
        <v>123853942</v>
      </c>
      <c r="CC81" s="24">
        <v>112026713</v>
      </c>
      <c r="CD81" s="24">
        <v>1267544384</v>
      </c>
      <c r="CE81" s="24">
        <v>105242543</v>
      </c>
      <c r="CF81" s="24">
        <v>75424740</v>
      </c>
      <c r="CG81" s="24">
        <v>115797413</v>
      </c>
      <c r="CH81" s="24">
        <v>102584039</v>
      </c>
      <c r="CI81" s="24">
        <v>110361649</v>
      </c>
      <c r="CJ81" s="24">
        <v>115591165</v>
      </c>
      <c r="CK81" s="24">
        <v>114358564</v>
      </c>
      <c r="CL81" s="24">
        <v>121099960</v>
      </c>
      <c r="CM81" s="24">
        <v>109625251</v>
      </c>
      <c r="CN81" s="24">
        <v>102038299</v>
      </c>
      <c r="CO81" s="24">
        <v>99746156</v>
      </c>
      <c r="CP81" s="24">
        <v>95674605</v>
      </c>
      <c r="CQ81" s="24">
        <v>203114363</v>
      </c>
      <c r="CR81" s="24">
        <v>102556953</v>
      </c>
      <c r="CS81" s="24">
        <v>100557410</v>
      </c>
      <c r="CT81" s="24">
        <v>0</v>
      </c>
      <c r="CU81" s="24">
        <v>0</v>
      </c>
      <c r="CV81" s="24">
        <v>0</v>
      </c>
      <c r="CW81" s="24">
        <v>0</v>
      </c>
      <c r="CX81" s="24">
        <v>0</v>
      </c>
      <c r="CY81" s="24">
        <v>0</v>
      </c>
      <c r="CZ81" s="24">
        <v>0</v>
      </c>
      <c r="DA81" s="24">
        <v>0</v>
      </c>
      <c r="DB81" s="24">
        <v>0</v>
      </c>
      <c r="DC81" s="24">
        <v>0</v>
      </c>
    </row>
    <row r="82" spans="1:107" ht="12" customHeight="1" x14ac:dyDescent="0.2">
      <c r="A82" s="15" t="s">
        <v>54</v>
      </c>
      <c r="B82" s="15" t="s">
        <v>71</v>
      </c>
      <c r="C82" s="16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</row>
    <row r="83" spans="1:107" ht="12" customHeight="1" x14ac:dyDescent="0.2">
      <c r="A83" s="15" t="s">
        <v>54</v>
      </c>
      <c r="B83" s="15" t="s">
        <v>71</v>
      </c>
      <c r="C83" s="16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</row>
    <row r="84" spans="1:107" ht="12" customHeight="1" x14ac:dyDescent="0.2">
      <c r="A84" s="15" t="s">
        <v>54</v>
      </c>
      <c r="B84" s="15" t="s">
        <v>71</v>
      </c>
      <c r="C84" s="16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60379231</v>
      </c>
      <c r="CR84" s="14">
        <v>31225534</v>
      </c>
      <c r="CS84" s="14">
        <v>29153697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</row>
    <row r="85" spans="1:107" ht="12" customHeight="1" x14ac:dyDescent="0.2">
      <c r="A85" s="15" t="s">
        <v>58</v>
      </c>
      <c r="B85" s="15" t="s">
        <v>71</v>
      </c>
      <c r="C85" s="16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69858030</v>
      </c>
      <c r="CR85" s="14">
        <v>36483288</v>
      </c>
      <c r="CS85" s="14">
        <v>33374742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</row>
    <row r="86" spans="1:107" ht="12" customHeight="1" x14ac:dyDescent="0.2">
      <c r="A86" s="15" t="s">
        <v>58</v>
      </c>
      <c r="B86" s="15" t="s">
        <v>71</v>
      </c>
      <c r="C86" s="16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47118488</v>
      </c>
      <c r="CR86" s="14">
        <v>21182296</v>
      </c>
      <c r="CS86" s="14">
        <v>25936192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</row>
    <row r="87" spans="1:107" ht="12" customHeight="1" x14ac:dyDescent="0.2">
      <c r="A87" s="15" t="s">
        <v>54</v>
      </c>
      <c r="B87" s="15" t="s">
        <v>71</v>
      </c>
      <c r="C87" s="16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</row>
    <row r="88" spans="1:107" ht="12" customHeight="1" x14ac:dyDescent="0.2">
      <c r="A88" s="15" t="s">
        <v>62</v>
      </c>
      <c r="B88" s="15" t="s">
        <v>71</v>
      </c>
      <c r="C88" s="16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17810093</v>
      </c>
      <c r="CR88" s="14">
        <v>9362758</v>
      </c>
      <c r="CS88" s="14">
        <v>8447335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</row>
    <row r="89" spans="1:107" ht="12" customHeight="1" x14ac:dyDescent="0.2">
      <c r="A89" s="15" t="s">
        <v>54</v>
      </c>
      <c r="B89" s="15" t="s">
        <v>71</v>
      </c>
      <c r="C89" s="16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</row>
    <row r="90" spans="1:107" ht="12" customHeight="1" x14ac:dyDescent="0.2">
      <c r="A90" s="15" t="s">
        <v>54</v>
      </c>
      <c r="B90" s="15" t="s">
        <v>71</v>
      </c>
      <c r="C90" s="16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</row>
    <row r="91" spans="1:107" ht="12" customHeight="1" x14ac:dyDescent="0.2">
      <c r="A91" s="15" t="s">
        <v>62</v>
      </c>
      <c r="B91" s="15" t="s">
        <v>71</v>
      </c>
      <c r="C91" s="16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7948521</v>
      </c>
      <c r="CR91" s="14">
        <v>4303077</v>
      </c>
      <c r="CS91" s="14">
        <v>3645444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</row>
    <row r="92" spans="1:107" ht="12" customHeight="1" x14ac:dyDescent="0.2">
      <c r="A92" s="22" t="s">
        <v>67</v>
      </c>
      <c r="B92" s="22" t="s">
        <v>71</v>
      </c>
      <c r="C92" s="23" t="s">
        <v>68</v>
      </c>
      <c r="D92" s="24">
        <v>2007243875</v>
      </c>
      <c r="E92" s="24">
        <v>141026849</v>
      </c>
      <c r="F92" s="24">
        <v>158187649</v>
      </c>
      <c r="G92" s="24">
        <v>164003404</v>
      </c>
      <c r="H92" s="24">
        <v>152207106</v>
      </c>
      <c r="I92" s="24">
        <v>165906353</v>
      </c>
      <c r="J92" s="24">
        <v>177592191</v>
      </c>
      <c r="K92" s="24">
        <v>189759368</v>
      </c>
      <c r="L92" s="24">
        <v>185810685</v>
      </c>
      <c r="M92" s="24">
        <v>183298305</v>
      </c>
      <c r="N92" s="24">
        <v>182146846</v>
      </c>
      <c r="O92" s="24">
        <v>162342351</v>
      </c>
      <c r="P92" s="24">
        <v>144962768</v>
      </c>
      <c r="Q92" s="24">
        <v>1971718577</v>
      </c>
      <c r="R92" s="24">
        <v>143628945</v>
      </c>
      <c r="S92" s="24">
        <v>132900733</v>
      </c>
      <c r="T92" s="24">
        <v>144560417</v>
      </c>
      <c r="U92" s="24">
        <v>137946083</v>
      </c>
      <c r="V92" s="24">
        <v>163325928</v>
      </c>
      <c r="W92" s="24">
        <v>145708583</v>
      </c>
      <c r="X92" s="24">
        <v>191221402</v>
      </c>
      <c r="Y92" s="24">
        <v>191705138</v>
      </c>
      <c r="Z92" s="24">
        <v>186272112</v>
      </c>
      <c r="AA92" s="24">
        <v>203974715</v>
      </c>
      <c r="AB92" s="24">
        <v>171531956</v>
      </c>
      <c r="AC92" s="24">
        <v>158942565</v>
      </c>
      <c r="AD92" s="24">
        <v>2052549558</v>
      </c>
      <c r="AE92" s="24">
        <v>158606315</v>
      </c>
      <c r="AF92" s="24">
        <v>161694107</v>
      </c>
      <c r="AG92" s="24">
        <v>166599616</v>
      </c>
      <c r="AH92" s="24">
        <v>153606625</v>
      </c>
      <c r="AI92" s="24">
        <v>144449736</v>
      </c>
      <c r="AJ92" s="24">
        <v>168885791</v>
      </c>
      <c r="AK92" s="24">
        <v>177638538</v>
      </c>
      <c r="AL92" s="24">
        <v>193325905</v>
      </c>
      <c r="AM92" s="24">
        <v>195904583</v>
      </c>
      <c r="AN92" s="24">
        <v>185029835</v>
      </c>
      <c r="AO92" s="24">
        <v>169638966</v>
      </c>
      <c r="AP92" s="24">
        <v>177169541</v>
      </c>
      <c r="AQ92" s="24">
        <v>2293495672</v>
      </c>
      <c r="AR92" s="24">
        <v>170418122</v>
      </c>
      <c r="AS92" s="24">
        <v>177358056</v>
      </c>
      <c r="AT92" s="24">
        <v>178093620</v>
      </c>
      <c r="AU92" s="24">
        <v>186106634</v>
      </c>
      <c r="AV92" s="24">
        <v>194411692</v>
      </c>
      <c r="AW92" s="24">
        <v>189300803</v>
      </c>
      <c r="AX92" s="24">
        <v>214790914</v>
      </c>
      <c r="AY92" s="24">
        <v>225453225</v>
      </c>
      <c r="AZ92" s="24">
        <v>210037594</v>
      </c>
      <c r="BA92" s="24">
        <v>212655678</v>
      </c>
      <c r="BB92" s="24">
        <v>173596079</v>
      </c>
      <c r="BC92" s="24">
        <v>161273255</v>
      </c>
      <c r="BD92" s="24">
        <v>1744089988</v>
      </c>
      <c r="BE92" s="24">
        <v>157859982</v>
      </c>
      <c r="BF92" s="24">
        <v>154060725</v>
      </c>
      <c r="BG92" s="24">
        <v>96066030</v>
      </c>
      <c r="BH92" s="24">
        <v>115754942</v>
      </c>
      <c r="BI92" s="24">
        <v>130800231</v>
      </c>
      <c r="BJ92" s="24">
        <v>141332987</v>
      </c>
      <c r="BK92" s="24">
        <v>149329871</v>
      </c>
      <c r="BL92" s="24">
        <v>148908236</v>
      </c>
      <c r="BM92" s="24">
        <v>159478025</v>
      </c>
      <c r="BN92" s="24">
        <v>168969012</v>
      </c>
      <c r="BO92" s="24">
        <v>164824033</v>
      </c>
      <c r="BP92" s="24">
        <v>156705914</v>
      </c>
      <c r="BQ92" s="24">
        <v>1917532816</v>
      </c>
      <c r="BR92" s="24">
        <v>159641472</v>
      </c>
      <c r="BS92" s="24">
        <v>156637643</v>
      </c>
      <c r="BT92" s="24">
        <v>171638325</v>
      </c>
      <c r="BU92" s="24">
        <v>145432695</v>
      </c>
      <c r="BV92" s="24">
        <v>169321355</v>
      </c>
      <c r="BW92" s="24">
        <v>156796309</v>
      </c>
      <c r="BX92" s="24">
        <v>162645790</v>
      </c>
      <c r="BY92" s="24">
        <v>166477145</v>
      </c>
      <c r="BZ92" s="24">
        <v>168524004</v>
      </c>
      <c r="CA92" s="24">
        <v>164403580</v>
      </c>
      <c r="CB92" s="24">
        <v>153108087</v>
      </c>
      <c r="CC92" s="24">
        <v>142906411</v>
      </c>
      <c r="CD92" s="24">
        <v>1876674101</v>
      </c>
      <c r="CE92" s="24">
        <v>145328427</v>
      </c>
      <c r="CF92" s="24">
        <v>138448212</v>
      </c>
      <c r="CG92" s="24">
        <v>153883320</v>
      </c>
      <c r="CH92" s="24">
        <v>144583415</v>
      </c>
      <c r="CI92" s="24">
        <v>174126718</v>
      </c>
      <c r="CJ92" s="24">
        <v>156645639</v>
      </c>
      <c r="CK92" s="24">
        <v>170341602</v>
      </c>
      <c r="CL92" s="24">
        <v>172932161</v>
      </c>
      <c r="CM92" s="24">
        <v>159393216</v>
      </c>
      <c r="CN92" s="24">
        <v>166871459</v>
      </c>
      <c r="CO92" s="24">
        <v>157698408</v>
      </c>
      <c r="CP92" s="24">
        <v>136421524</v>
      </c>
      <c r="CQ92" s="24">
        <v>218962511</v>
      </c>
      <c r="CR92" s="24">
        <v>111634394</v>
      </c>
      <c r="CS92" s="24">
        <v>107328117</v>
      </c>
      <c r="CT92" s="24">
        <v>0</v>
      </c>
      <c r="CU92" s="24">
        <v>0</v>
      </c>
      <c r="CV92" s="24">
        <v>0</v>
      </c>
      <c r="CW92" s="24">
        <v>0</v>
      </c>
      <c r="CX92" s="24">
        <v>0</v>
      </c>
      <c r="CY92" s="24">
        <v>0</v>
      </c>
      <c r="CZ92" s="24">
        <v>0</v>
      </c>
      <c r="DA92" s="24">
        <v>0</v>
      </c>
      <c r="DB92" s="24">
        <v>0</v>
      </c>
      <c r="DC92" s="24">
        <v>0</v>
      </c>
    </row>
    <row r="93" spans="1:107" ht="12" customHeight="1" x14ac:dyDescent="0.2">
      <c r="A93" s="22"/>
      <c r="B93" s="22" t="s">
        <v>71</v>
      </c>
      <c r="C93" s="23" t="s">
        <v>69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  <c r="BA93" s="24">
        <v>0</v>
      </c>
      <c r="BB93" s="24">
        <v>0</v>
      </c>
      <c r="BC93" s="24">
        <v>0</v>
      </c>
      <c r="BD93" s="24">
        <v>11</v>
      </c>
      <c r="BE93" s="24">
        <v>0</v>
      </c>
      <c r="BF93" s="24">
        <v>1</v>
      </c>
      <c r="BG93" s="24">
        <v>1</v>
      </c>
      <c r="BH93" s="24">
        <v>1</v>
      </c>
      <c r="BI93" s="24">
        <v>1</v>
      </c>
      <c r="BJ93" s="24">
        <v>1</v>
      </c>
      <c r="BK93" s="24">
        <v>1</v>
      </c>
      <c r="BL93" s="24">
        <v>1</v>
      </c>
      <c r="BM93" s="24">
        <v>1</v>
      </c>
      <c r="BN93" s="24">
        <v>1</v>
      </c>
      <c r="BO93" s="24">
        <v>1</v>
      </c>
      <c r="BP93" s="24">
        <v>1</v>
      </c>
      <c r="BQ93" s="24">
        <v>5</v>
      </c>
      <c r="BR93" s="24">
        <v>1</v>
      </c>
      <c r="BS93" s="24">
        <v>1</v>
      </c>
      <c r="BT93" s="24">
        <v>1</v>
      </c>
      <c r="BU93" s="24">
        <v>1</v>
      </c>
      <c r="BV93" s="24">
        <v>1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v>0</v>
      </c>
      <c r="CE93" s="24">
        <v>0</v>
      </c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4">
        <v>0</v>
      </c>
      <c r="CP93" s="24">
        <v>0</v>
      </c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4">
        <v>0</v>
      </c>
      <c r="CZ93" s="24">
        <v>0</v>
      </c>
      <c r="DA93" s="24">
        <v>0</v>
      </c>
      <c r="DB93" s="24">
        <v>0</v>
      </c>
      <c r="DC93" s="24">
        <v>0</v>
      </c>
    </row>
    <row r="94" spans="1:107" x14ac:dyDescent="0.2">
      <c r="A94" s="50"/>
      <c r="B94" s="20" t="s">
        <v>210</v>
      </c>
      <c r="C94" s="20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 t="s">
        <v>156</v>
      </c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</row>
    <row r="95" spans="1:107" x14ac:dyDescent="0.2">
      <c r="A95" s="22" t="s">
        <v>34</v>
      </c>
      <c r="B95" s="22" t="s">
        <v>210</v>
      </c>
      <c r="C95" s="51" t="s">
        <v>35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4"/>
      <c r="CD95" s="24">
        <v>573346678</v>
      </c>
      <c r="CE95" s="24">
        <v>0</v>
      </c>
      <c r="CF95" s="24">
        <v>0</v>
      </c>
      <c r="CG95" s="24">
        <v>0</v>
      </c>
      <c r="CH95" s="24">
        <v>0</v>
      </c>
      <c r="CI95" s="24">
        <v>0</v>
      </c>
      <c r="CJ95" s="24">
        <v>33709004</v>
      </c>
      <c r="CK95" s="24">
        <v>64947162</v>
      </c>
      <c r="CL95" s="24">
        <v>98522212</v>
      </c>
      <c r="CM95" s="24">
        <v>110197853</v>
      </c>
      <c r="CN95" s="24">
        <v>82435822</v>
      </c>
      <c r="CO95" s="24">
        <v>122429753</v>
      </c>
      <c r="CP95" s="24">
        <v>61104872</v>
      </c>
      <c r="CQ95" s="24">
        <v>64040033</v>
      </c>
      <c r="CR95" s="24">
        <v>33573332</v>
      </c>
      <c r="CS95" s="24">
        <v>30466701</v>
      </c>
      <c r="CT95" s="24">
        <v>0</v>
      </c>
      <c r="CU95" s="24">
        <v>0</v>
      </c>
      <c r="CV95" s="24">
        <v>0</v>
      </c>
      <c r="CW95" s="24">
        <v>0</v>
      </c>
      <c r="CX95" s="24">
        <v>0</v>
      </c>
      <c r="CY95" s="24">
        <v>0</v>
      </c>
      <c r="CZ95" s="24">
        <v>0</v>
      </c>
      <c r="DA95" s="24">
        <v>0</v>
      </c>
      <c r="DB95" s="24">
        <v>0</v>
      </c>
      <c r="DC95" s="24">
        <v>0</v>
      </c>
    </row>
    <row r="96" spans="1:107" x14ac:dyDescent="0.2">
      <c r="A96" s="22" t="s">
        <v>36</v>
      </c>
      <c r="B96" s="22" t="s">
        <v>210</v>
      </c>
      <c r="C96" s="51" t="s">
        <v>37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/>
      <c r="CD96" s="24">
        <v>0</v>
      </c>
      <c r="CE96" s="24">
        <v>0</v>
      </c>
      <c r="CF96" s="24">
        <v>0</v>
      </c>
      <c r="CG96" s="24">
        <v>0</v>
      </c>
      <c r="CH96" s="24">
        <v>0</v>
      </c>
      <c r="CI96" s="24"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v>0</v>
      </c>
      <c r="CO96" s="24">
        <v>0</v>
      </c>
      <c r="CP96" s="24">
        <v>0</v>
      </c>
      <c r="CQ96" s="24">
        <v>0</v>
      </c>
      <c r="CR96" s="24">
        <v>0</v>
      </c>
      <c r="CS96" s="24">
        <v>0</v>
      </c>
      <c r="CT96" s="24">
        <v>0</v>
      </c>
      <c r="CU96" s="24">
        <v>0</v>
      </c>
      <c r="CV96" s="24">
        <v>0</v>
      </c>
      <c r="CW96" s="24">
        <v>0</v>
      </c>
      <c r="CX96" s="24">
        <v>0</v>
      </c>
      <c r="CY96" s="24">
        <v>0</v>
      </c>
      <c r="CZ96" s="24">
        <v>0</v>
      </c>
      <c r="DA96" s="24">
        <v>0</v>
      </c>
      <c r="DB96" s="24">
        <v>0</v>
      </c>
      <c r="DC96" s="24">
        <v>0</v>
      </c>
    </row>
    <row r="97" spans="1:107" x14ac:dyDescent="0.2">
      <c r="A97" s="22" t="s">
        <v>38</v>
      </c>
      <c r="B97" s="22" t="s">
        <v>210</v>
      </c>
      <c r="C97" s="51" t="s">
        <v>39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>
        <v>0</v>
      </c>
      <c r="BS97" s="24">
        <v>0</v>
      </c>
      <c r="BT97" s="24">
        <v>0</v>
      </c>
      <c r="BU97" s="24">
        <v>0</v>
      </c>
      <c r="BV97" s="24">
        <v>0</v>
      </c>
      <c r="BW97" s="24">
        <v>0</v>
      </c>
      <c r="BX97" s="24">
        <v>0</v>
      </c>
      <c r="BY97" s="24">
        <v>0</v>
      </c>
      <c r="BZ97" s="24">
        <v>0</v>
      </c>
      <c r="CA97" s="24">
        <v>0</v>
      </c>
      <c r="CB97" s="24">
        <v>0</v>
      </c>
      <c r="CC97" s="24"/>
      <c r="CD97" s="24">
        <v>370653512</v>
      </c>
      <c r="CE97" s="24">
        <v>0</v>
      </c>
      <c r="CF97" s="24">
        <v>0</v>
      </c>
      <c r="CG97" s="24">
        <v>0</v>
      </c>
      <c r="CH97" s="24">
        <v>0</v>
      </c>
      <c r="CI97" s="24">
        <v>54473100</v>
      </c>
      <c r="CJ97" s="24">
        <v>42956721</v>
      </c>
      <c r="CK97" s="24">
        <v>44618239</v>
      </c>
      <c r="CL97" s="24">
        <v>50815419</v>
      </c>
      <c r="CM97" s="24">
        <v>28610715</v>
      </c>
      <c r="CN97" s="24">
        <v>73116799</v>
      </c>
      <c r="CO97" s="24">
        <v>29901345</v>
      </c>
      <c r="CP97" s="24">
        <v>46161174</v>
      </c>
      <c r="CQ97" s="24">
        <v>107870813</v>
      </c>
      <c r="CR97" s="24">
        <v>33972306</v>
      </c>
      <c r="CS97" s="24">
        <v>73898507</v>
      </c>
      <c r="CT97" s="24">
        <v>0</v>
      </c>
      <c r="CU97" s="24">
        <v>0</v>
      </c>
      <c r="CV97" s="24">
        <v>0</v>
      </c>
      <c r="CW97" s="24">
        <v>0</v>
      </c>
      <c r="CX97" s="24">
        <v>0</v>
      </c>
      <c r="CY97" s="24">
        <v>0</v>
      </c>
      <c r="CZ97" s="24">
        <v>0</v>
      </c>
      <c r="DA97" s="24">
        <v>0</v>
      </c>
      <c r="DB97" s="24">
        <v>0</v>
      </c>
      <c r="DC97" s="24">
        <v>0</v>
      </c>
    </row>
    <row r="98" spans="1:107" x14ac:dyDescent="0.2">
      <c r="A98" s="22"/>
      <c r="B98" s="22" t="s">
        <v>210</v>
      </c>
      <c r="C98" s="51" t="s">
        <v>40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>
        <v>0</v>
      </c>
      <c r="BS98" s="24">
        <v>78485811</v>
      </c>
      <c r="BT98" s="24">
        <v>249423262</v>
      </c>
      <c r="BU98" s="24">
        <v>436874702</v>
      </c>
      <c r="BV98" s="24">
        <v>334162926</v>
      </c>
      <c r="BW98" s="24">
        <v>421900391</v>
      </c>
      <c r="BX98" s="24">
        <v>414866512</v>
      </c>
      <c r="BY98" s="24">
        <v>483454929</v>
      </c>
      <c r="BZ98" s="24">
        <v>317926466</v>
      </c>
      <c r="CA98" s="24">
        <v>294534998</v>
      </c>
      <c r="CB98" s="24">
        <v>237776562</v>
      </c>
      <c r="CC98" s="24"/>
      <c r="CD98" s="24">
        <v>8102262992</v>
      </c>
      <c r="CE98" s="24">
        <v>303622568</v>
      </c>
      <c r="CF98" s="24">
        <v>820570823</v>
      </c>
      <c r="CG98" s="24">
        <v>913791130</v>
      </c>
      <c r="CH98" s="24">
        <v>725711455</v>
      </c>
      <c r="CI98" s="24">
        <v>735438836</v>
      </c>
      <c r="CJ98" s="24">
        <v>675203876</v>
      </c>
      <c r="CK98" s="24">
        <v>895381748</v>
      </c>
      <c r="CL98" s="24">
        <v>879352773</v>
      </c>
      <c r="CM98" s="24">
        <v>716284673</v>
      </c>
      <c r="CN98" s="24">
        <v>576657876</v>
      </c>
      <c r="CO98" s="24">
        <v>498750954</v>
      </c>
      <c r="CP98" s="24">
        <v>361496280</v>
      </c>
      <c r="CQ98" s="24">
        <v>802981215</v>
      </c>
      <c r="CR98" s="24">
        <v>148725768</v>
      </c>
      <c r="CS98" s="24">
        <v>654255447</v>
      </c>
      <c r="CT98" s="24">
        <v>0</v>
      </c>
      <c r="CU98" s="24">
        <v>0</v>
      </c>
      <c r="CV98" s="24">
        <v>0</v>
      </c>
      <c r="CW98" s="24">
        <v>0</v>
      </c>
      <c r="CX98" s="24">
        <v>0</v>
      </c>
      <c r="CY98" s="24">
        <v>0</v>
      </c>
      <c r="CZ98" s="24">
        <v>0</v>
      </c>
      <c r="DA98" s="24">
        <v>0</v>
      </c>
      <c r="DB98" s="24">
        <v>0</v>
      </c>
      <c r="DC98" s="24">
        <v>0</v>
      </c>
    </row>
    <row r="99" spans="1:107" x14ac:dyDescent="0.2">
      <c r="A99" s="15" t="s">
        <v>209</v>
      </c>
      <c r="B99" s="15" t="s">
        <v>210</v>
      </c>
      <c r="C99" s="52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</row>
    <row r="100" spans="1:107" x14ac:dyDescent="0.2">
      <c r="A100" s="15" t="s">
        <v>43</v>
      </c>
      <c r="B100" s="15" t="s">
        <v>210</v>
      </c>
      <c r="C100" s="52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53320660</v>
      </c>
      <c r="CR100" s="14">
        <v>15729708</v>
      </c>
      <c r="CS100" s="14">
        <v>37590952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</row>
    <row r="101" spans="1:107" x14ac:dyDescent="0.2">
      <c r="A101" s="15" t="s">
        <v>209</v>
      </c>
      <c r="B101" s="15" t="s">
        <v>210</v>
      </c>
      <c r="C101" s="52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</row>
    <row r="102" spans="1:107" x14ac:dyDescent="0.2">
      <c r="A102" s="15" t="s">
        <v>209</v>
      </c>
      <c r="B102" s="15" t="s">
        <v>210</v>
      </c>
      <c r="C102" s="52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</row>
    <row r="103" spans="1:107" x14ac:dyDescent="0.2">
      <c r="A103" s="15" t="s">
        <v>47</v>
      </c>
      <c r="B103" s="15" t="s">
        <v>210</v>
      </c>
      <c r="C103" s="52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67637611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0</v>
      </c>
      <c r="CX103" s="14">
        <v>0</v>
      </c>
      <c r="CY103" s="14">
        <v>0</v>
      </c>
      <c r="CZ103" s="14">
        <v>0</v>
      </c>
      <c r="DA103" s="14">
        <v>0</v>
      </c>
      <c r="DB103" s="14">
        <v>0</v>
      </c>
      <c r="DC103" s="14">
        <v>0</v>
      </c>
    </row>
    <row r="104" spans="1:107" x14ac:dyDescent="0.2">
      <c r="A104" s="15" t="s">
        <v>49</v>
      </c>
      <c r="B104" s="15" t="s">
        <v>210</v>
      </c>
      <c r="C104" s="52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682022944</v>
      </c>
      <c r="CR104" s="14">
        <v>65358449</v>
      </c>
      <c r="CS104" s="14">
        <v>616664495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</row>
    <row r="105" spans="1:107" x14ac:dyDescent="0.2">
      <c r="A105" s="15" t="s">
        <v>209</v>
      </c>
      <c r="B105" s="15" t="s">
        <v>210</v>
      </c>
      <c r="C105" s="52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</row>
    <row r="106" spans="1:107" x14ac:dyDescent="0.2">
      <c r="A106" s="15" t="s">
        <v>49</v>
      </c>
      <c r="B106" s="15" t="s">
        <v>210</v>
      </c>
      <c r="C106" s="52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</row>
    <row r="107" spans="1:107" x14ac:dyDescent="0.2">
      <c r="A107" s="22"/>
      <c r="B107" s="22" t="s">
        <v>210</v>
      </c>
      <c r="C107" s="51" t="s">
        <v>53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/>
      <c r="CD107" s="24">
        <v>0</v>
      </c>
      <c r="CE107" s="24">
        <v>0</v>
      </c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0</v>
      </c>
      <c r="CO107" s="24">
        <v>0</v>
      </c>
      <c r="CP107" s="24">
        <v>0</v>
      </c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0</v>
      </c>
      <c r="CW107" s="24">
        <v>0</v>
      </c>
      <c r="CX107" s="24">
        <v>0</v>
      </c>
      <c r="CY107" s="24">
        <v>0</v>
      </c>
      <c r="CZ107" s="24">
        <v>0</v>
      </c>
      <c r="DA107" s="24">
        <v>0</v>
      </c>
      <c r="DB107" s="24">
        <v>0</v>
      </c>
      <c r="DC107" s="24">
        <v>0</v>
      </c>
    </row>
    <row r="108" spans="1:107" x14ac:dyDescent="0.2">
      <c r="A108" s="15" t="s">
        <v>54</v>
      </c>
      <c r="B108" s="15" t="s">
        <v>210</v>
      </c>
      <c r="C108" s="52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</row>
    <row r="109" spans="1:107" x14ac:dyDescent="0.2">
      <c r="A109" s="15" t="s">
        <v>54</v>
      </c>
      <c r="B109" s="15" t="s">
        <v>210</v>
      </c>
      <c r="C109" s="52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</row>
    <row r="110" spans="1:107" x14ac:dyDescent="0.2">
      <c r="A110" s="15" t="s">
        <v>54</v>
      </c>
      <c r="B110" s="15" t="s">
        <v>210</v>
      </c>
      <c r="C110" s="52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</row>
    <row r="111" spans="1:107" x14ac:dyDescent="0.2">
      <c r="A111" s="15" t="s">
        <v>58</v>
      </c>
      <c r="B111" s="15" t="s">
        <v>210</v>
      </c>
      <c r="C111" s="52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</row>
    <row r="112" spans="1:107" x14ac:dyDescent="0.2">
      <c r="A112" s="15" t="s">
        <v>58</v>
      </c>
      <c r="B112" s="15" t="s">
        <v>210</v>
      </c>
      <c r="C112" s="52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</row>
    <row r="113" spans="1:107" x14ac:dyDescent="0.2">
      <c r="A113" s="15" t="s">
        <v>54</v>
      </c>
      <c r="B113" s="15" t="s">
        <v>210</v>
      </c>
      <c r="C113" s="52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</row>
    <row r="114" spans="1:107" x14ac:dyDescent="0.2">
      <c r="A114" s="15" t="s">
        <v>62</v>
      </c>
      <c r="B114" s="15" t="s">
        <v>210</v>
      </c>
      <c r="C114" s="52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</row>
    <row r="115" spans="1:107" x14ac:dyDescent="0.2">
      <c r="A115" s="15" t="s">
        <v>54</v>
      </c>
      <c r="B115" s="15" t="s">
        <v>210</v>
      </c>
      <c r="C115" s="52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</row>
    <row r="116" spans="1:107" x14ac:dyDescent="0.2">
      <c r="A116" s="15" t="s">
        <v>54</v>
      </c>
      <c r="B116" s="15" t="s">
        <v>210</v>
      </c>
      <c r="C116" s="52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</row>
    <row r="117" spans="1:107" x14ac:dyDescent="0.2">
      <c r="A117" s="15" t="s">
        <v>62</v>
      </c>
      <c r="B117" s="15" t="s">
        <v>210</v>
      </c>
      <c r="C117" s="52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</row>
    <row r="118" spans="1:107" x14ac:dyDescent="0.2">
      <c r="A118" s="22" t="s">
        <v>67</v>
      </c>
      <c r="B118" s="22" t="s">
        <v>210</v>
      </c>
      <c r="C118" s="51" t="s">
        <v>68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>
        <v>0</v>
      </c>
      <c r="BS118" s="24">
        <v>0</v>
      </c>
      <c r="BT118" s="24">
        <v>0</v>
      </c>
      <c r="BU118" s="24">
        <v>0</v>
      </c>
      <c r="BV118" s="24">
        <v>0</v>
      </c>
      <c r="BW118" s="24">
        <v>0</v>
      </c>
      <c r="BX118" s="24">
        <v>0</v>
      </c>
      <c r="BY118" s="24">
        <v>0</v>
      </c>
      <c r="BZ118" s="24">
        <v>0</v>
      </c>
      <c r="CA118" s="24">
        <v>0</v>
      </c>
      <c r="CB118" s="24">
        <v>0</v>
      </c>
      <c r="CC118" s="24"/>
      <c r="CD118" s="24">
        <v>0</v>
      </c>
      <c r="CE118" s="24">
        <v>0</v>
      </c>
      <c r="CF118" s="24">
        <v>0</v>
      </c>
      <c r="CG118" s="24">
        <v>0</v>
      </c>
      <c r="CH118" s="24">
        <v>0</v>
      </c>
      <c r="CI118" s="24">
        <v>0</v>
      </c>
      <c r="CJ118" s="24">
        <v>0</v>
      </c>
      <c r="CK118" s="24">
        <v>0</v>
      </c>
      <c r="CL118" s="24">
        <v>0</v>
      </c>
      <c r="CM118" s="24">
        <v>0</v>
      </c>
      <c r="CN118" s="24">
        <v>0</v>
      </c>
      <c r="CO118" s="24">
        <v>0</v>
      </c>
      <c r="CP118" s="24">
        <v>0</v>
      </c>
      <c r="CQ118" s="24">
        <v>0</v>
      </c>
      <c r="CR118" s="24">
        <v>0</v>
      </c>
      <c r="CS118" s="24">
        <v>0</v>
      </c>
      <c r="CT118" s="24">
        <v>0</v>
      </c>
      <c r="CU118" s="24">
        <v>0</v>
      </c>
      <c r="CV118" s="24">
        <v>0</v>
      </c>
      <c r="CW118" s="24">
        <v>0</v>
      </c>
      <c r="CX118" s="24">
        <v>0</v>
      </c>
      <c r="CY118" s="24">
        <v>0</v>
      </c>
      <c r="CZ118" s="24">
        <v>0</v>
      </c>
      <c r="DA118" s="24">
        <v>0</v>
      </c>
      <c r="DB118" s="24">
        <v>0</v>
      </c>
      <c r="DC118" s="24">
        <v>0</v>
      </c>
    </row>
    <row r="119" spans="1:107" x14ac:dyDescent="0.2">
      <c r="A119" s="22"/>
      <c r="B119" s="22" t="s">
        <v>210</v>
      </c>
      <c r="C119" s="51" t="s">
        <v>69</v>
      </c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>
        <v>1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/>
      <c r="CD119" s="24">
        <v>1</v>
      </c>
      <c r="CE119" s="24">
        <v>0</v>
      </c>
      <c r="CF119" s="24">
        <v>0</v>
      </c>
      <c r="CG119" s="24">
        <v>0</v>
      </c>
      <c r="CH119" s="24">
        <v>1</v>
      </c>
      <c r="CI119" s="24"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v>0</v>
      </c>
      <c r="CO119" s="24">
        <v>0</v>
      </c>
      <c r="CP119" s="24">
        <v>0</v>
      </c>
      <c r="CQ119" s="24">
        <v>0</v>
      </c>
      <c r="CR119" s="24">
        <v>0</v>
      </c>
      <c r="CS119" s="24">
        <v>0</v>
      </c>
      <c r="CT119" s="24">
        <v>0</v>
      </c>
      <c r="CU119" s="24">
        <v>0</v>
      </c>
      <c r="CV119" s="24">
        <v>0</v>
      </c>
      <c r="CW119" s="24">
        <v>0</v>
      </c>
      <c r="CX119" s="24">
        <v>0</v>
      </c>
      <c r="CY119" s="24">
        <v>0</v>
      </c>
      <c r="CZ119" s="24">
        <v>0</v>
      </c>
      <c r="DA119" s="24">
        <v>0</v>
      </c>
      <c r="DB119" s="24">
        <v>0</v>
      </c>
      <c r="DC119" s="24">
        <v>0</v>
      </c>
    </row>
  </sheetData>
  <autoFilter ref="A15:BC93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theme="3" tint="0.59999389629810485"/>
  </sheetPr>
  <dimension ref="B2:DB19"/>
  <sheetViews>
    <sheetView showGridLines="0" zoomScale="70" zoomScaleNormal="70" workbookViewId="0">
      <pane xSplit="2" ySplit="5" topLeftCell="CB6" activePane="bottomRight" state="frozen"/>
      <selection activeCell="DE25" sqref="DE25"/>
      <selection pane="topRight" activeCell="DE25" sqref="DE25"/>
      <selection pane="bottomLeft" activeCell="DE25" sqref="DE25"/>
      <selection pane="bottomRight" activeCell="CP16" sqref="CP16"/>
    </sheetView>
  </sheetViews>
  <sheetFormatPr defaultRowHeight="15" x14ac:dyDescent="0.25"/>
  <cols>
    <col min="2" max="2" width="46.4257812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103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9"/>
      <c r="D4" s="60">
        <v>42370</v>
      </c>
      <c r="E4" s="60" t="s">
        <v>173</v>
      </c>
      <c r="F4" s="60">
        <v>42430</v>
      </c>
      <c r="G4" s="60" t="s">
        <v>160</v>
      </c>
      <c r="H4" s="60" t="s">
        <v>162</v>
      </c>
      <c r="I4" s="60">
        <v>42522</v>
      </c>
      <c r="J4" s="60">
        <v>42552</v>
      </c>
      <c r="K4" s="60" t="s">
        <v>163</v>
      </c>
      <c r="L4" s="60" t="s">
        <v>164</v>
      </c>
      <c r="M4" s="60" t="s">
        <v>165</v>
      </c>
      <c r="N4" s="60">
        <v>42675</v>
      </c>
      <c r="O4" s="60" t="s">
        <v>166</v>
      </c>
      <c r="Q4" s="60">
        <v>42736</v>
      </c>
      <c r="R4" s="60" t="s">
        <v>161</v>
      </c>
      <c r="S4" s="60">
        <v>42795</v>
      </c>
      <c r="T4" s="60" t="s">
        <v>167</v>
      </c>
      <c r="U4" s="60" t="s">
        <v>168</v>
      </c>
      <c r="V4" s="60">
        <v>42887</v>
      </c>
      <c r="W4" s="60">
        <v>42917</v>
      </c>
      <c r="X4" s="60" t="s">
        <v>169</v>
      </c>
      <c r="Y4" s="60" t="s">
        <v>170</v>
      </c>
      <c r="Z4" s="60" t="s">
        <v>171</v>
      </c>
      <c r="AA4" s="60">
        <v>43040</v>
      </c>
      <c r="AB4" s="60" t="s">
        <v>172</v>
      </c>
      <c r="AD4" s="60">
        <v>43101</v>
      </c>
      <c r="AE4" s="60" t="s">
        <v>202</v>
      </c>
      <c r="AF4" s="60">
        <v>43160</v>
      </c>
      <c r="AG4" s="60" t="s">
        <v>203</v>
      </c>
      <c r="AH4" s="60" t="s">
        <v>204</v>
      </c>
      <c r="AI4" s="60">
        <v>43252</v>
      </c>
      <c r="AJ4" s="60">
        <v>43282</v>
      </c>
      <c r="AK4" s="60" t="s">
        <v>205</v>
      </c>
      <c r="AL4" s="60" t="s">
        <v>206</v>
      </c>
      <c r="AM4" s="60" t="s">
        <v>207</v>
      </c>
      <c r="AN4" s="60">
        <v>43405</v>
      </c>
      <c r="AO4" s="60" t="s">
        <v>208</v>
      </c>
      <c r="AQ4" s="60">
        <v>43466</v>
      </c>
      <c r="AR4" s="60" t="s">
        <v>195</v>
      </c>
      <c r="AS4" s="60">
        <v>43525</v>
      </c>
      <c r="AT4" s="60" t="s">
        <v>196</v>
      </c>
      <c r="AU4" s="60" t="s">
        <v>197</v>
      </c>
      <c r="AV4" s="60">
        <v>43617</v>
      </c>
      <c r="AW4" s="60">
        <v>43647</v>
      </c>
      <c r="AX4" s="60" t="s">
        <v>198</v>
      </c>
      <c r="AY4" s="60" t="s">
        <v>199</v>
      </c>
      <c r="AZ4" s="60" t="s">
        <v>200</v>
      </c>
      <c r="BA4" s="60">
        <v>43770</v>
      </c>
      <c r="BB4" s="60" t="s">
        <v>201</v>
      </c>
      <c r="BD4" s="60">
        <v>43831</v>
      </c>
      <c r="BE4" s="60" t="s">
        <v>188</v>
      </c>
      <c r="BF4" s="60">
        <v>43891</v>
      </c>
      <c r="BG4" s="60" t="s">
        <v>189</v>
      </c>
      <c r="BH4" s="60" t="s">
        <v>190</v>
      </c>
      <c r="BI4" s="60">
        <v>43983</v>
      </c>
      <c r="BJ4" s="60">
        <v>44013</v>
      </c>
      <c r="BK4" s="60" t="s">
        <v>191</v>
      </c>
      <c r="BL4" s="60" t="s">
        <v>192</v>
      </c>
      <c r="BM4" s="60" t="s">
        <v>193</v>
      </c>
      <c r="BN4" s="60">
        <v>44136</v>
      </c>
      <c r="BO4" s="60" t="s">
        <v>194</v>
      </c>
      <c r="BQ4" s="60">
        <v>44197</v>
      </c>
      <c r="BR4" s="60" t="s">
        <v>181</v>
      </c>
      <c r="BS4" s="60">
        <v>44256</v>
      </c>
      <c r="BT4" s="60" t="s">
        <v>182</v>
      </c>
      <c r="BU4" s="60" t="s">
        <v>183</v>
      </c>
      <c r="BV4" s="60">
        <v>44348</v>
      </c>
      <c r="BW4" s="60">
        <v>44378</v>
      </c>
      <c r="BX4" s="60" t="s">
        <v>184</v>
      </c>
      <c r="BY4" s="60" t="s">
        <v>185</v>
      </c>
      <c r="BZ4" s="60" t="s">
        <v>186</v>
      </c>
      <c r="CA4" s="60">
        <v>44501</v>
      </c>
      <c r="CB4" s="60" t="s">
        <v>187</v>
      </c>
      <c r="CD4" s="60">
        <v>44562</v>
      </c>
      <c r="CE4" s="60" t="s">
        <v>174</v>
      </c>
      <c r="CF4" s="60">
        <v>44621</v>
      </c>
      <c r="CG4" s="60" t="s">
        <v>175</v>
      </c>
      <c r="CH4" s="60" t="s">
        <v>176</v>
      </c>
      <c r="CI4" s="60">
        <v>44713</v>
      </c>
      <c r="CJ4" s="60">
        <v>44743</v>
      </c>
      <c r="CK4" s="60" t="s">
        <v>177</v>
      </c>
      <c r="CL4" s="60" t="s">
        <v>178</v>
      </c>
      <c r="CM4" s="60" t="s">
        <v>179</v>
      </c>
      <c r="CN4" s="60">
        <v>44866</v>
      </c>
      <c r="CO4" s="60" t="s">
        <v>180</v>
      </c>
      <c r="CQ4" s="60">
        <v>44927</v>
      </c>
      <c r="CR4" s="60" t="s">
        <v>230</v>
      </c>
      <c r="CS4" s="60">
        <v>44986</v>
      </c>
      <c r="CT4" s="60" t="s">
        <v>231</v>
      </c>
      <c r="CU4" s="60" t="s">
        <v>232</v>
      </c>
      <c r="CV4" s="60">
        <v>45078</v>
      </c>
      <c r="CW4" s="60">
        <v>45108</v>
      </c>
      <c r="CX4" s="60" t="s">
        <v>233</v>
      </c>
      <c r="CY4" s="60" t="s">
        <v>234</v>
      </c>
      <c r="CZ4" s="60" t="s">
        <v>235</v>
      </c>
      <c r="DA4" s="60">
        <v>45231</v>
      </c>
      <c r="DB4" s="60" t="s">
        <v>236</v>
      </c>
    </row>
    <row r="5" spans="2:106" ht="15" customHeight="1" x14ac:dyDescent="0.25">
      <c r="B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2:106" ht="15.75" x14ac:dyDescent="0.25">
      <c r="B6" s="6" t="s">
        <v>143</v>
      </c>
      <c r="D6" s="7">
        <f>'Volume TKU Consolidado'!D6</f>
        <v>2935.8599029999991</v>
      </c>
      <c r="E6" s="7">
        <f>'Volume TKU Consolidado'!E6</f>
        <v>3206.2155520000001</v>
      </c>
      <c r="F6" s="7">
        <f>'Volume TKU Consolidado'!F6</f>
        <v>3934.2631489999999</v>
      </c>
      <c r="G6" s="7">
        <f>'Volume TKU Consolidado'!G6</f>
        <v>4019.4272839999999</v>
      </c>
      <c r="H6" s="7">
        <f>'Volume TKU Consolidado'!H6</f>
        <v>3717.579416</v>
      </c>
      <c r="I6" s="7">
        <f>'Volume TKU Consolidado'!I6</f>
        <v>3098.3034619999999</v>
      </c>
      <c r="J6" s="7">
        <f>'Volume TKU Consolidado'!J6</f>
        <v>3991.9284500000003</v>
      </c>
      <c r="K6" s="7">
        <f>'Volume TKU Consolidado'!K6</f>
        <v>4101.1319949999997</v>
      </c>
      <c r="L6" s="7">
        <f>'Volume TKU Consolidado'!L6</f>
        <v>3805.2286879999997</v>
      </c>
      <c r="M6" s="7">
        <f>'Volume TKU Consolidado'!M6</f>
        <v>2657.9685990000003</v>
      </c>
      <c r="N6" s="7">
        <f>'Volume TKU Consolidado'!N6</f>
        <v>2333.3365960000001</v>
      </c>
      <c r="O6" s="7">
        <f>'Volume TKU Consolidado'!O6</f>
        <v>2468.0316909999997</v>
      </c>
      <c r="P6">
        <f>'Volume TKU Consolidado'!P6</f>
        <v>0</v>
      </c>
      <c r="Q6" s="7">
        <f>'Volume TKU Consolidado'!Q6</f>
        <v>2400.6942469999999</v>
      </c>
      <c r="R6" s="7">
        <f>'Volume TKU Consolidado'!R6</f>
        <v>3457.3250860000003</v>
      </c>
      <c r="S6" s="7">
        <f>'Volume TKU Consolidado'!S6</f>
        <v>4163.1793470000002</v>
      </c>
      <c r="T6" s="7">
        <f>'Volume TKU Consolidado'!T6</f>
        <v>3979.0120759999995</v>
      </c>
      <c r="U6" s="7">
        <f>'Volume TKU Consolidado'!U6</f>
        <v>4230.4603820000002</v>
      </c>
      <c r="V6" s="7">
        <f>'Volume TKU Consolidado'!V6</f>
        <v>4104.771401</v>
      </c>
      <c r="W6" s="7">
        <f>'Volume TKU Consolidado'!W6</f>
        <v>4584.2389279999998</v>
      </c>
      <c r="X6" s="7">
        <f>'Volume TKU Consolidado'!X6</f>
        <v>4833.1142220000002</v>
      </c>
      <c r="Y6" s="7">
        <f>'Volume TKU Consolidado'!Y6</f>
        <v>4584.3635639999993</v>
      </c>
      <c r="Z6" s="7">
        <f>'Volume TKU Consolidado'!Z6</f>
        <v>4796.7371350000003</v>
      </c>
      <c r="AA6" s="7">
        <f>'Volume TKU Consolidado'!AA6</f>
        <v>4404.5180429999991</v>
      </c>
      <c r="AB6" s="7">
        <f>'Volume TKU Consolidado'!AB6</f>
        <v>4149.1197069999998</v>
      </c>
      <c r="AC6">
        <f>'Volume TKU Consolidado'!AC6</f>
        <v>0</v>
      </c>
      <c r="AD6" s="7">
        <f>'Volume TKU Consolidado'!AD6</f>
        <v>3024.6195510000002</v>
      </c>
      <c r="AE6" s="7">
        <f>'Volume TKU Consolidado'!AE6</f>
        <v>4076.4014459999999</v>
      </c>
      <c r="AF6" s="7">
        <f>'Volume TKU Consolidado'!AF6</f>
        <v>4726.1801729999997</v>
      </c>
      <c r="AG6" s="7">
        <f>'Volume TKU Consolidado'!AG6</f>
        <v>4577.6541800000005</v>
      </c>
      <c r="AH6" s="7">
        <f>'Volume TKU Consolidado'!AH6</f>
        <v>4138.350614</v>
      </c>
      <c r="AI6" s="7">
        <f>'Volume TKU Consolidado'!AI6</f>
        <v>4748.781097</v>
      </c>
      <c r="AJ6" s="7">
        <f>'Volume TKU Consolidado'!AJ6</f>
        <v>5299.3391269999993</v>
      </c>
      <c r="AK6" s="7">
        <f>'Volume TKU Consolidado'!AK6</f>
        <v>5546.4863599999999</v>
      </c>
      <c r="AL6" s="7">
        <f>'Volume TKU Consolidado'!AL6</f>
        <v>5284.9077980000011</v>
      </c>
      <c r="AM6" s="7">
        <f>'Volume TKU Consolidado'!AM6</f>
        <v>4891.2030350000005</v>
      </c>
      <c r="AN6" s="7">
        <f>'Volume TKU Consolidado'!AN6</f>
        <v>5224.8522310000008</v>
      </c>
      <c r="AO6" s="7">
        <f>'Volume TKU Consolidado'!AO6</f>
        <v>4827.0799549900003</v>
      </c>
      <c r="AP6">
        <f>'Volume TKU Consolidado'!AP6</f>
        <v>0</v>
      </c>
      <c r="AQ6" s="7">
        <f>'Volume TKU Consolidado'!AQ6</f>
        <v>4113.877853</v>
      </c>
      <c r="AR6" s="7">
        <f>'Volume TKU Consolidado'!AR6</f>
        <v>4077.8309120000004</v>
      </c>
      <c r="AS6" s="7">
        <f>'Volume TKU Consolidado'!AS6</f>
        <v>5114.0605230000001</v>
      </c>
      <c r="AT6" s="7">
        <f>'Volume TKU Consolidado'!AT6</f>
        <v>4578.3831599999994</v>
      </c>
      <c r="AU6" s="7">
        <f>'Volume TKU Consolidado'!AU6</f>
        <v>4283.034713</v>
      </c>
      <c r="AV6" s="7">
        <f>'Volume TKU Consolidado'!AV6</f>
        <v>5554.7065419999999</v>
      </c>
      <c r="AW6" s="7">
        <f>'Volume TKU Consolidado'!AW6</f>
        <v>6176.6652399999994</v>
      </c>
      <c r="AX6" s="7">
        <f>'Volume TKU Consolidado'!AX6</f>
        <v>5846.9450660000002</v>
      </c>
      <c r="AY6" s="7">
        <f>'Volume TKU Consolidado'!AY6</f>
        <v>5353.3006539999997</v>
      </c>
      <c r="AZ6" s="7">
        <f>'Volume TKU Consolidado'!AZ6</f>
        <v>5592.9501549999995</v>
      </c>
      <c r="BA6" s="7">
        <f>'Volume TKU Consolidado'!BA6</f>
        <v>5573.1795940000011</v>
      </c>
      <c r="BB6" s="7">
        <f>'Volume TKU Consolidado'!BB6</f>
        <v>3831.2252659999999</v>
      </c>
      <c r="BC6">
        <f>'Volume TKU Consolidado'!BC6</f>
        <v>0</v>
      </c>
      <c r="BD6" s="7">
        <f>'Volume TKU Consolidado'!BD6</f>
        <v>3567.7968209999999</v>
      </c>
      <c r="BE6" s="7">
        <f>'Volume TKU Consolidado'!BE6</f>
        <v>4909.2470689999991</v>
      </c>
      <c r="BF6" s="7">
        <f>'Volume TKU Consolidado'!BF6</f>
        <v>3820.4317839999999</v>
      </c>
      <c r="BG6" s="7">
        <f>'Volume TKU Consolidado'!BG6</f>
        <v>5230.1966229999998</v>
      </c>
      <c r="BH6" s="7">
        <f>'Volume TKU Consolidado'!BH6</f>
        <v>5744.285903</v>
      </c>
      <c r="BI6" s="7">
        <f>'Volume TKU Consolidado'!BI6</f>
        <v>5442.0927700000002</v>
      </c>
      <c r="BJ6" s="7">
        <f>'Volume TKU Consolidado'!BJ6</f>
        <v>6156.971912</v>
      </c>
      <c r="BK6" s="7">
        <f>'Volume TKU Consolidado'!BK6</f>
        <v>5782.0325899999989</v>
      </c>
      <c r="BL6" s="7">
        <f>'Volume TKU Consolidado'!BL6</f>
        <v>5607.9348499999996</v>
      </c>
      <c r="BM6" s="7">
        <f>'Volume TKU Consolidado'!BM6</f>
        <v>5735.3959800000002</v>
      </c>
      <c r="BN6" s="7">
        <f>'Volume TKU Consolidado'!BN6</f>
        <v>5388.7100380000002</v>
      </c>
      <c r="BO6" s="7">
        <f>'Volume TKU Consolidado'!BO6</f>
        <v>5073.315544</v>
      </c>
      <c r="BP6">
        <f>'Volume TKU Consolidado'!BP6</f>
        <v>0</v>
      </c>
      <c r="BQ6" s="7">
        <f>'Volume TKU Consolidado'!BQ6</f>
        <v>2703.5929409999999</v>
      </c>
      <c r="BR6" s="7">
        <f>'Volume TKU Consolidado'!BR6</f>
        <v>5048.8969619999998</v>
      </c>
      <c r="BS6" s="7">
        <f>'Volume TKU Consolidado'!BS6</f>
        <v>6120.8241239999998</v>
      </c>
      <c r="BT6" s="7">
        <f>'Volume TKU Consolidado'!BT6</f>
        <v>5970.7711710000012</v>
      </c>
      <c r="BU6" s="7">
        <f>'Volume TKU Consolidado'!BU6</f>
        <v>6233.8562339999989</v>
      </c>
      <c r="BV6" s="7">
        <f>'Volume TKU Consolidado'!BV6</f>
        <v>5700.1971669999994</v>
      </c>
      <c r="BW6" s="7">
        <f>'Volume TKU Consolidado'!BW6</f>
        <v>6337.0711529999999</v>
      </c>
      <c r="BX6" s="7">
        <f>'Volume TKU Consolidado'!BX6</f>
        <v>5355.6567809999988</v>
      </c>
      <c r="BY6" s="7">
        <f>'Volume TKU Consolidado'!BY6</f>
        <v>4673.9381309999999</v>
      </c>
      <c r="BZ6" s="7">
        <f>'Volume TKU Consolidado'!BZ6</f>
        <v>5046.4612029999998</v>
      </c>
      <c r="CA6" s="7">
        <f>'Volume TKU Consolidado'!CA6</f>
        <v>5392.3851489999997</v>
      </c>
      <c r="CB6" s="7">
        <f>'Volume TKU Consolidado'!CB6</f>
        <v>5443.9548179999992</v>
      </c>
      <c r="CC6">
        <f>'Volume TKU Consolidado'!CC6</f>
        <v>0</v>
      </c>
      <c r="CD6" s="7">
        <f>'Volume TKU Consolidado'!CD6</f>
        <v>5210.9097519999996</v>
      </c>
      <c r="CE6" s="7">
        <f>'Volume TKU Consolidado'!CE6</f>
        <v>6170.8907930000005</v>
      </c>
      <c r="CF6" s="7">
        <f>'Volume TKU Consolidado'!CF6</f>
        <v>6725.7361219999993</v>
      </c>
      <c r="CG6" s="7">
        <f>'Volume TKU Consolidado'!CG6</f>
        <v>6012.6303489999991</v>
      </c>
      <c r="CH6" s="7">
        <f>'Volume TKU Consolidado'!CH6</f>
        <v>6235.0344340000001</v>
      </c>
      <c r="CI6" s="7">
        <f>'Volume TKU Consolidado'!CI6</f>
        <v>6385.6941029999998</v>
      </c>
      <c r="CJ6" s="7">
        <f>'Volume TKU Consolidado'!CJ6</f>
        <v>7004.3908839999995</v>
      </c>
      <c r="CK6" s="7">
        <f>'Volume TKU Consolidado'!CK6</f>
        <v>6764.9179749999994</v>
      </c>
      <c r="CL6" s="7">
        <f>'Volume TKU Consolidado'!CL6</f>
        <v>6490.3335120000002</v>
      </c>
      <c r="CM6" s="7">
        <f>'Volume TKU Consolidado'!CM6</f>
        <v>6593.0061969999997</v>
      </c>
      <c r="CN6" s="7">
        <f>'Volume TKU Consolidado'!CN6</f>
        <v>5974.7909660000005</v>
      </c>
      <c r="CO6" s="7">
        <f>'Volume TKU Consolidado'!CO6</f>
        <v>5375.5418150000005</v>
      </c>
      <c r="CQ6" s="7">
        <f>'Volume TKU Consolidado'!CQ6</f>
        <v>4039.2706119999993</v>
      </c>
      <c r="CR6" s="7">
        <f>'Volume TKU Consolidado'!CR6</f>
        <v>5660.3718820000004</v>
      </c>
      <c r="CS6" s="7">
        <f>'Volume TKU Consolidado'!CS6</f>
        <v>0</v>
      </c>
      <c r="CT6" s="7">
        <f>'Volume TKU Consolidado'!CT6</f>
        <v>0</v>
      </c>
      <c r="CU6" s="7">
        <f>'Volume TKU Consolidado'!CU6</f>
        <v>0</v>
      </c>
      <c r="CV6" s="7">
        <f>'Volume TKU Consolidado'!CV6</f>
        <v>0</v>
      </c>
      <c r="CW6" s="7">
        <f>'Volume TKU Consolidado'!CW6</f>
        <v>0</v>
      </c>
      <c r="CX6" s="7">
        <f>'Volume TKU Consolidado'!CX6</f>
        <v>0</v>
      </c>
      <c r="CY6" s="7">
        <f>'Volume TKU Consolidado'!CY6</f>
        <v>0</v>
      </c>
      <c r="CZ6" s="7">
        <f>'Volume TKU Consolidado'!CZ6</f>
        <v>0</v>
      </c>
      <c r="DA6" s="7">
        <f>'Volume TKU Consolidado'!DA6</f>
        <v>0</v>
      </c>
      <c r="DB6" s="7">
        <f>'Volume TKU Consolidado'!DB6</f>
        <v>0</v>
      </c>
    </row>
    <row r="7" spans="2:106" ht="15.75" x14ac:dyDescent="0.25">
      <c r="B7" s="8" t="s">
        <v>144</v>
      </c>
      <c r="D7" s="9">
        <f>'Volume TKU Consolidado'!D7</f>
        <v>2399.1321619999994</v>
      </c>
      <c r="E7" s="9">
        <f>'Volume TKU Consolidado'!E7</f>
        <v>2630.1413670000002</v>
      </c>
      <c r="F7" s="9">
        <f>'Volume TKU Consolidado'!F7</f>
        <v>3306.699302</v>
      </c>
      <c r="G7" s="9">
        <f>'Volume TKU Consolidado'!G7</f>
        <v>3415.3080909999999</v>
      </c>
      <c r="H7" s="9">
        <f>'Volume TKU Consolidado'!H7</f>
        <v>3079.9228069999999</v>
      </c>
      <c r="I7" s="9">
        <f>'Volume TKU Consolidado'!I7</f>
        <v>2429.236347</v>
      </c>
      <c r="J7" s="9">
        <f>'Volume TKU Consolidado'!J7</f>
        <v>3291.5507510000002</v>
      </c>
      <c r="K7" s="9">
        <f>'Volume TKU Consolidado'!K7</f>
        <v>3399.2012669999999</v>
      </c>
      <c r="L7" s="9">
        <f>'Volume TKU Consolidado'!L7</f>
        <v>3107.3674729999998</v>
      </c>
      <c r="M7" s="9">
        <f>'Volume TKU Consolidado'!M7</f>
        <v>1961.2938940000001</v>
      </c>
      <c r="N7" s="9">
        <f>'Volume TKU Consolidado'!N7</f>
        <v>1709.1714220000001</v>
      </c>
      <c r="O7" s="9">
        <f>'Volume TKU Consolidado'!O7</f>
        <v>1881.2327099999998</v>
      </c>
      <c r="P7">
        <f>'Volume TKU Consolidado'!P7</f>
        <v>0</v>
      </c>
      <c r="Q7" s="9">
        <f>'Volume TKU Consolidado'!Q7</f>
        <v>1765.8429649999998</v>
      </c>
      <c r="R7" s="9">
        <f>'Volume TKU Consolidado'!R7</f>
        <v>2909.5752220000004</v>
      </c>
      <c r="S7" s="9">
        <f>'Volume TKU Consolidado'!S7</f>
        <v>3544.4318509999998</v>
      </c>
      <c r="T7" s="9">
        <f>'Volume TKU Consolidado'!T7</f>
        <v>3388.2480999999998</v>
      </c>
      <c r="U7" s="9">
        <f>'Volume TKU Consolidado'!U7</f>
        <v>3542.2883710000001</v>
      </c>
      <c r="V7" s="9">
        <f>'Volume TKU Consolidado'!V7</f>
        <v>3416.6564320000002</v>
      </c>
      <c r="W7" s="9">
        <f>'Volume TKU Consolidado'!W7</f>
        <v>3833.970268</v>
      </c>
      <c r="X7" s="9">
        <f>'Volume TKU Consolidado'!X7</f>
        <v>4056.125759</v>
      </c>
      <c r="Y7" s="9">
        <f>'Volume TKU Consolidado'!Y7</f>
        <v>3864.8566719999994</v>
      </c>
      <c r="Z7" s="9">
        <f>'Volume TKU Consolidado'!Z7</f>
        <v>3982.2893320000003</v>
      </c>
      <c r="AA7" s="9">
        <f>'Volume TKU Consolidado'!AA7</f>
        <v>3698.0536749999997</v>
      </c>
      <c r="AB7" s="9">
        <f>'Volume TKU Consolidado'!AB7</f>
        <v>3436.7903729999998</v>
      </c>
      <c r="AC7">
        <f>'Volume TKU Consolidado'!AC7</f>
        <v>0</v>
      </c>
      <c r="AD7" s="9">
        <f>'Volume TKU Consolidado'!AD7</f>
        <v>2371.259247</v>
      </c>
      <c r="AE7" s="9">
        <f>'Volume TKU Consolidado'!AE7</f>
        <v>3296.3459109999999</v>
      </c>
      <c r="AF7" s="9">
        <f>'Volume TKU Consolidado'!AF7</f>
        <v>3930.8774170000002</v>
      </c>
      <c r="AG7" s="9">
        <f>'Volume TKU Consolidado'!AG7</f>
        <v>3847.7566160000001</v>
      </c>
      <c r="AH7" s="9">
        <f>'Volume TKU Consolidado'!AH7</f>
        <v>3429.0013069999995</v>
      </c>
      <c r="AI7" s="9">
        <f>'Volume TKU Consolidado'!AI7</f>
        <v>3883.4537560000003</v>
      </c>
      <c r="AJ7" s="9">
        <f>'Volume TKU Consolidado'!AJ7</f>
        <v>4388.8786599999994</v>
      </c>
      <c r="AK7" s="9">
        <f>'Volume TKU Consolidado'!AK7</f>
        <v>4601.7311319999999</v>
      </c>
      <c r="AL7" s="9">
        <f>'Volume TKU Consolidado'!AL7</f>
        <v>4376.666674000001</v>
      </c>
      <c r="AM7" s="9">
        <f>'Volume TKU Consolidado'!AM7</f>
        <v>3989.1657180000002</v>
      </c>
      <c r="AN7" s="9">
        <f>'Volume TKU Consolidado'!AN7</f>
        <v>4366.8188250000003</v>
      </c>
      <c r="AO7" s="9">
        <f>'Volume TKU Consolidado'!AO7</f>
        <v>3968.1036999900007</v>
      </c>
      <c r="AP7">
        <f>'Volume TKU Consolidado'!AP7</f>
        <v>0</v>
      </c>
      <c r="AQ7" s="9">
        <f>'Volume TKU Consolidado'!AQ7</f>
        <v>3267.6626490000003</v>
      </c>
      <c r="AR7" s="9">
        <f>'Volume TKU Consolidado'!AR7</f>
        <v>3309.9938980000002</v>
      </c>
      <c r="AS7" s="9">
        <f>'Volume TKU Consolidado'!AS7</f>
        <v>4242.7224850000002</v>
      </c>
      <c r="AT7" s="9">
        <f>'Volume TKU Consolidado'!AT7</f>
        <v>3739.0375179999996</v>
      </c>
      <c r="AU7" s="9">
        <f>'Volume TKU Consolidado'!AU7</f>
        <v>3398.2012109999996</v>
      </c>
      <c r="AV7" s="9">
        <f>'Volume TKU Consolidado'!AV7</f>
        <v>4672.8211410000004</v>
      </c>
      <c r="AW7" s="9">
        <f>'Volume TKU Consolidado'!AW7</f>
        <v>5223.6102599999995</v>
      </c>
      <c r="AX7" s="9">
        <f>'Volume TKU Consolidado'!AX7</f>
        <v>4856.410637</v>
      </c>
      <c r="AY7" s="9">
        <f>'Volume TKU Consolidado'!AY7</f>
        <v>4383.4815069999995</v>
      </c>
      <c r="AZ7" s="9">
        <f>'Volume TKU Consolidado'!AZ7</f>
        <v>4611.0663530000002</v>
      </c>
      <c r="BA7" s="9">
        <f>'Volume TKU Consolidado'!BA7</f>
        <v>4657.3388800000012</v>
      </c>
      <c r="BB7" s="9">
        <f>'Volume TKU Consolidado'!BB7</f>
        <v>2970.3097669999997</v>
      </c>
      <c r="BC7">
        <f>'Volume TKU Consolidado'!BC7</f>
        <v>0</v>
      </c>
      <c r="BD7" s="9">
        <f>'Volume TKU Consolidado'!BD7</f>
        <v>2694.404837</v>
      </c>
      <c r="BE7" s="9">
        <f>'Volume TKU Consolidado'!BE7</f>
        <v>4083.3392359999993</v>
      </c>
      <c r="BF7" s="9">
        <f>'Volume TKU Consolidado'!BF7</f>
        <v>3090.6636189999999</v>
      </c>
      <c r="BG7" s="9">
        <f>'Volume TKU Consolidado'!BG7</f>
        <v>4589.8081590000002</v>
      </c>
      <c r="BH7" s="9">
        <f>'Volume TKU Consolidado'!BH7</f>
        <v>4936.9692230000001</v>
      </c>
      <c r="BI7" s="9">
        <f>'Volume TKU Consolidado'!BI7</f>
        <v>4589.564899</v>
      </c>
      <c r="BJ7" s="9">
        <f>'Volume TKU Consolidado'!BJ7</f>
        <v>5208.3583769999996</v>
      </c>
      <c r="BK7" s="9">
        <f>'Volume TKU Consolidado'!BK7</f>
        <v>4830.9814809999998</v>
      </c>
      <c r="BL7" s="9">
        <f>'Volume TKU Consolidado'!BL7</f>
        <v>4590.2796209999997</v>
      </c>
      <c r="BM7" s="9">
        <f>'Volume TKU Consolidado'!BM7</f>
        <v>4689.8363610000006</v>
      </c>
      <c r="BN7" s="9">
        <f>'Volume TKU Consolidado'!BN7</f>
        <v>4354.1079960000006</v>
      </c>
      <c r="BO7" s="9">
        <f>'Volume TKU Consolidado'!BO7</f>
        <v>4171.5787549999995</v>
      </c>
      <c r="BP7" s="9">
        <f>'Volume TKU Consolidado'!BP7</f>
        <v>0</v>
      </c>
      <c r="BQ7" s="9">
        <f>'Volume TKU Consolidado'!BQ7</f>
        <v>1763.3508300000001</v>
      </c>
      <c r="BR7" s="9">
        <f>'Volume TKU Consolidado'!BR7</f>
        <v>4115.4070400000001</v>
      </c>
      <c r="BS7" s="9">
        <f>'Volume TKU Consolidado'!BS7</f>
        <v>5139.4032999999999</v>
      </c>
      <c r="BT7" s="9">
        <f>'Volume TKU Consolidado'!BT7</f>
        <v>4961.7171190000008</v>
      </c>
      <c r="BU7" s="9">
        <f>'Volume TKU Consolidado'!BU7</f>
        <v>5185.4987519999995</v>
      </c>
      <c r="BV7" s="9">
        <f>'Volume TKU Consolidado'!BV7</f>
        <v>4663.8321589999996</v>
      </c>
      <c r="BW7" s="9">
        <f>'Volume TKU Consolidado'!BW7</f>
        <v>5269.8357649999998</v>
      </c>
      <c r="BX7" s="9">
        <f>'Volume TKU Consolidado'!BX7</f>
        <v>4222.3585189999994</v>
      </c>
      <c r="BY7" s="9">
        <f>'Volume TKU Consolidado'!BY7</f>
        <v>3627.3486329999996</v>
      </c>
      <c r="BZ7" s="9">
        <f>'Volume TKU Consolidado'!BZ7</f>
        <v>3990.8890229999997</v>
      </c>
      <c r="CA7" s="9">
        <f>'Volume TKU Consolidado'!CA7</f>
        <v>4413.8843619999998</v>
      </c>
      <c r="CB7" s="9">
        <f>'Volume TKU Consolidado'!CB7</f>
        <v>4446.8601589999998</v>
      </c>
      <c r="CC7">
        <f>'Volume TKU Consolidado'!CC7</f>
        <v>0</v>
      </c>
      <c r="CD7" s="9">
        <f>'Volume TKU Consolidado'!CD7</f>
        <v>4223.2446030000001</v>
      </c>
      <c r="CE7" s="9">
        <f>'Volume TKU Consolidado'!CE7</f>
        <v>5166.4634890000007</v>
      </c>
      <c r="CF7" s="9">
        <f>'Volume TKU Consolidado'!CF7</f>
        <v>5610.620559</v>
      </c>
      <c r="CG7" s="9">
        <f>'Volume TKU Consolidado'!CG7</f>
        <v>4966.475985</v>
      </c>
      <c r="CH7" s="9">
        <f>'Volume TKU Consolidado'!CH7</f>
        <v>5100.4858100000001</v>
      </c>
      <c r="CI7" s="9">
        <f>'Volume TKU Consolidado'!CI7</f>
        <v>5270.5832529999998</v>
      </c>
      <c r="CJ7" s="9">
        <f>'Volume TKU Consolidado'!CJ7</f>
        <v>5827.6106339999997</v>
      </c>
      <c r="CK7" s="9">
        <f>'Volume TKU Consolidado'!CK7</f>
        <v>5558.4893629999997</v>
      </c>
      <c r="CL7" s="9">
        <f>'Volume TKU Consolidado'!CL7</f>
        <v>5333.5666080000001</v>
      </c>
      <c r="CM7" s="9">
        <f>'Volume TKU Consolidado'!CM7</f>
        <v>5418.558188</v>
      </c>
      <c r="CN7" s="9">
        <f>'Volume TKU Consolidado'!CN7</f>
        <v>4866.3428359999998</v>
      </c>
      <c r="CO7" s="9">
        <f>'Volume TKU Consolidado'!CO7</f>
        <v>4359.158649</v>
      </c>
      <c r="CQ7" s="9">
        <f>'Volume TKU Consolidado'!CQ7</f>
        <v>3216.0244729999995</v>
      </c>
      <c r="CR7" s="9">
        <f>'Volume TKU Consolidado'!CR7</f>
        <v>4658.7996080000003</v>
      </c>
      <c r="CS7" s="9">
        <f>'Volume TKU Consolidado'!CS7</f>
        <v>0</v>
      </c>
      <c r="CT7" s="9">
        <f>'Volume TKU Consolidado'!CT7</f>
        <v>0</v>
      </c>
      <c r="CU7" s="9">
        <f>'Volume TKU Consolidado'!CU7</f>
        <v>0</v>
      </c>
      <c r="CV7" s="9">
        <f>'Volume TKU Consolidado'!CV7</f>
        <v>0</v>
      </c>
      <c r="CW7" s="9">
        <f>'Volume TKU Consolidado'!CW7</f>
        <v>0</v>
      </c>
      <c r="CX7" s="9">
        <f>'Volume TKU Consolidado'!CX7</f>
        <v>0</v>
      </c>
      <c r="CY7" s="9">
        <f>'Volume TKU Consolidado'!CY7</f>
        <v>0</v>
      </c>
      <c r="CZ7" s="9">
        <f>'Volume TKU Consolidado'!CZ7</f>
        <v>0</v>
      </c>
      <c r="DA7" s="9">
        <f>'Volume TKU Consolidado'!DA7</f>
        <v>0</v>
      </c>
      <c r="DB7" s="9">
        <f>'Volume TKU Consolidado'!DB7</f>
        <v>0</v>
      </c>
    </row>
    <row r="8" spans="2:106" ht="15.75" x14ac:dyDescent="0.25">
      <c r="B8" s="10" t="s">
        <v>77</v>
      </c>
      <c r="D8" s="11">
        <f>'Volume TKU Consolidado'!D8</f>
        <v>169.62053900000001</v>
      </c>
      <c r="E8" s="11">
        <f>'Volume TKU Consolidado'!E8</f>
        <v>1911.1475579999999</v>
      </c>
      <c r="F8" s="11">
        <f>'Volume TKU Consolidado'!F8</f>
        <v>2616.1029749999998</v>
      </c>
      <c r="G8" s="11">
        <f>'Volume TKU Consolidado'!G8</f>
        <v>2649.878494</v>
      </c>
      <c r="H8" s="11">
        <f>'Volume TKU Consolidado'!H8</f>
        <v>2055.7222339999998</v>
      </c>
      <c r="I8" s="11">
        <f>'Volume TKU Consolidado'!I8</f>
        <v>947.54224599999998</v>
      </c>
      <c r="J8" s="11">
        <f>'Volume TKU Consolidado'!J8</f>
        <v>361.05799500000001</v>
      </c>
      <c r="K8" s="11">
        <f>'Volume TKU Consolidado'!K8</f>
        <v>182.78065100000001</v>
      </c>
      <c r="L8" s="11">
        <f>'Volume TKU Consolidado'!L8</f>
        <v>130.11925199999999</v>
      </c>
      <c r="M8" s="11">
        <f>'Volume TKU Consolidado'!M8</f>
        <v>95.372065000000006</v>
      </c>
      <c r="N8" s="11">
        <f>'Volume TKU Consolidado'!N8</f>
        <v>86.039562000000004</v>
      </c>
      <c r="O8" s="11">
        <f>'Volume TKU Consolidado'!O8</f>
        <v>175.43123600000001</v>
      </c>
      <c r="P8">
        <f>'Volume TKU Consolidado'!P8</f>
        <v>0</v>
      </c>
      <c r="Q8" s="11">
        <f>'Volume TKU Consolidado'!Q8</f>
        <v>851.44972099999995</v>
      </c>
      <c r="R8" s="11">
        <f>'Volume TKU Consolidado'!R8</f>
        <v>2272.319356</v>
      </c>
      <c r="S8" s="11">
        <f>'Volume TKU Consolidado'!S8</f>
        <v>2878.502645</v>
      </c>
      <c r="T8" s="11">
        <f>'Volume TKU Consolidado'!T8</f>
        <v>2514.9683220000002</v>
      </c>
      <c r="U8" s="11">
        <f>'Volume TKU Consolidado'!U8</f>
        <v>2413.0258960000001</v>
      </c>
      <c r="V8" s="11">
        <f>'Volume TKU Consolidado'!V8</f>
        <v>1272.4665500000001</v>
      </c>
      <c r="W8" s="11">
        <f>'Volume TKU Consolidado'!W8</f>
        <v>619.45915000000002</v>
      </c>
      <c r="X8" s="11">
        <f>'Volume TKU Consolidado'!X8</f>
        <v>447.99955199999999</v>
      </c>
      <c r="Y8" s="11">
        <f>'Volume TKU Consolidado'!Y8</f>
        <v>178.126689</v>
      </c>
      <c r="Z8" s="11">
        <f>'Volume TKU Consolidado'!Z8</f>
        <v>208.222522</v>
      </c>
      <c r="AA8" s="11">
        <f>'Volume TKU Consolidado'!AA8</f>
        <v>364.80664300000001</v>
      </c>
      <c r="AB8" s="11">
        <f>'Volume TKU Consolidado'!AB8</f>
        <v>398.06726200000003</v>
      </c>
      <c r="AC8">
        <f>'Volume TKU Consolidado'!AC8</f>
        <v>0</v>
      </c>
      <c r="AD8" s="11">
        <f>'Volume TKU Consolidado'!AD8</f>
        <v>934.13200200000006</v>
      </c>
      <c r="AE8" s="11">
        <f>'Volume TKU Consolidado'!AE8</f>
        <v>2459.6752190000002</v>
      </c>
      <c r="AF8" s="11">
        <f>'Volume TKU Consolidado'!AF8</f>
        <v>3176.9322240000001</v>
      </c>
      <c r="AG8" s="11">
        <f>'Volume TKU Consolidado'!AG8</f>
        <v>3000.9347459999999</v>
      </c>
      <c r="AH8" s="11">
        <f>'Volume TKU Consolidado'!AH8</f>
        <v>2370.9591909999999</v>
      </c>
      <c r="AI8" s="11">
        <f>'Volume TKU Consolidado'!AI8</f>
        <v>2397.7762889999999</v>
      </c>
      <c r="AJ8" s="11">
        <f>'Volume TKU Consolidado'!AJ8</f>
        <v>965.91916400000002</v>
      </c>
      <c r="AK8" s="11">
        <f>'Volume TKU Consolidado'!AK8</f>
        <v>734.69754999999998</v>
      </c>
      <c r="AL8" s="11">
        <f>'Volume TKU Consolidado'!AL8</f>
        <v>612.75609499999996</v>
      </c>
      <c r="AM8" s="11">
        <f>'Volume TKU Consolidado'!AM8</f>
        <v>691.15918299999998</v>
      </c>
      <c r="AN8" s="11">
        <f>'Volume TKU Consolidado'!AN8</f>
        <v>537.88782000000003</v>
      </c>
      <c r="AO8" s="11">
        <f>'Volume TKU Consolidado'!AO8</f>
        <v>255.257497</v>
      </c>
      <c r="AP8">
        <f>'Volume TKU Consolidado'!AP8</f>
        <v>0</v>
      </c>
      <c r="AQ8" s="11">
        <f>'Volume TKU Consolidado'!AQ8</f>
        <v>1942.182791</v>
      </c>
      <c r="AR8" s="11">
        <f>'Volume TKU Consolidado'!AR8</f>
        <v>2532.9592590000002</v>
      </c>
      <c r="AS8" s="11">
        <f>'Volume TKU Consolidado'!AS8</f>
        <v>3268.2451529999998</v>
      </c>
      <c r="AT8" s="11">
        <f>'Volume TKU Consolidado'!AT8</f>
        <v>2598.366622</v>
      </c>
      <c r="AU8" s="11">
        <f>'Volume TKU Consolidado'!AU8</f>
        <v>2021.1266760000001</v>
      </c>
      <c r="AV8" s="11">
        <f>'Volume TKU Consolidado'!AV8</f>
        <v>852.43902800000001</v>
      </c>
      <c r="AW8" s="11">
        <f>'Volume TKU Consolidado'!AW8</f>
        <v>484.97769</v>
      </c>
      <c r="AX8" s="11">
        <f>'Volume TKU Consolidado'!AX8</f>
        <v>453.43382000000003</v>
      </c>
      <c r="AY8" s="11">
        <f>'Volume TKU Consolidado'!AY8</f>
        <v>433.34607699999998</v>
      </c>
      <c r="AZ8" s="11">
        <f>'Volume TKU Consolidado'!AZ8</f>
        <v>739.71218799999997</v>
      </c>
      <c r="BA8" s="11">
        <f>'Volume TKU Consolidado'!BA8</f>
        <v>819.29821200000004</v>
      </c>
      <c r="BB8" s="11">
        <f>'Volume TKU Consolidado'!BB8</f>
        <v>299.03800200000001</v>
      </c>
      <c r="BC8">
        <f>'Volume TKU Consolidado'!BC8</f>
        <v>0</v>
      </c>
      <c r="BD8" s="11">
        <f>'Volume TKU Consolidado'!BD8</f>
        <v>1585.000395</v>
      </c>
      <c r="BE8" s="11">
        <f>'Volume TKU Consolidado'!BE8</f>
        <v>2995.1420250000001</v>
      </c>
      <c r="BF8" s="11">
        <f>'Volume TKU Consolidado'!BF8</f>
        <v>2230.278953</v>
      </c>
      <c r="BG8" s="11">
        <f>'Volume TKU Consolidado'!BG8</f>
        <v>3336.9885669999999</v>
      </c>
      <c r="BH8" s="11">
        <f>'Volume TKU Consolidado'!BH8</f>
        <v>3426.042813</v>
      </c>
      <c r="BI8" s="11">
        <f>'Volume TKU Consolidado'!BI8</f>
        <v>1734.5160249999999</v>
      </c>
      <c r="BJ8" s="11">
        <f>'Volume TKU Consolidado'!BJ8</f>
        <v>1014.458214</v>
      </c>
      <c r="BK8" s="11">
        <f>'Volume TKU Consolidado'!BK8</f>
        <v>530.45997</v>
      </c>
      <c r="BL8" s="11">
        <f>'Volume TKU Consolidado'!BL8</f>
        <v>327.51763399999999</v>
      </c>
      <c r="BM8" s="11">
        <f>'Volume TKU Consolidado'!BM8</f>
        <v>149.427977</v>
      </c>
      <c r="BN8" s="11">
        <f>'Volume TKU Consolidado'!BN8</f>
        <v>69.608677999999998</v>
      </c>
      <c r="BO8" s="11">
        <f>'Volume TKU Consolidado'!BO8</f>
        <v>53.633718000000002</v>
      </c>
      <c r="BP8">
        <f>'Volume TKU Consolidado'!BP8</f>
        <v>0</v>
      </c>
      <c r="BQ8" s="11">
        <f>'Volume TKU Consolidado'!BQ8</f>
        <v>334.67782700000004</v>
      </c>
      <c r="BR8" s="11">
        <f>'Volume TKU Consolidado'!BR8</f>
        <v>2940.564429</v>
      </c>
      <c r="BS8" s="11">
        <f>'Volume TKU Consolidado'!BS8</f>
        <v>4036.109657</v>
      </c>
      <c r="BT8" s="11">
        <f>'Volume TKU Consolidado'!BT8</f>
        <v>3669.5863390000004</v>
      </c>
      <c r="BU8" s="11">
        <f>'Volume TKU Consolidado'!BU8</f>
        <v>3589.3174990000002</v>
      </c>
      <c r="BV8" s="11">
        <f>'Volume TKU Consolidado'!BV8</f>
        <v>2394.0341549999998</v>
      </c>
      <c r="BW8" s="11">
        <f>'Volume TKU Consolidado'!BW8</f>
        <v>729.00322599999993</v>
      </c>
      <c r="BX8" s="11">
        <f>'Volume TKU Consolidado'!BX8</f>
        <v>507.03884600000004</v>
      </c>
      <c r="BY8" s="11">
        <f>'Volume TKU Consolidado'!BY8</f>
        <v>546.57156799999996</v>
      </c>
      <c r="BZ8" s="11">
        <f>'Volume TKU Consolidado'!BZ8</f>
        <v>678.86003400000004</v>
      </c>
      <c r="CA8" s="11">
        <f>'Volume TKU Consolidado'!CA8</f>
        <v>892.35074399999996</v>
      </c>
      <c r="CB8" s="11">
        <f>'Volume TKU Consolidado'!CB8</f>
        <v>574.27778000000001</v>
      </c>
      <c r="CC8">
        <f>'Volume TKU Consolidado'!CC8</f>
        <v>0</v>
      </c>
      <c r="CD8" s="11">
        <f>'Volume TKU Consolidado'!CD8</f>
        <v>1955.022219</v>
      </c>
      <c r="CE8" s="11">
        <f>'Volume TKU Consolidado'!CE8</f>
        <v>3750.2323200000001</v>
      </c>
      <c r="CF8" s="11">
        <f>'Volume TKU Consolidado'!CF8</f>
        <v>4092.7933760000001</v>
      </c>
      <c r="CG8" s="11">
        <f>'Volume TKU Consolidado'!CG8</f>
        <v>3374.0357290000002</v>
      </c>
      <c r="CH8" s="11">
        <f>'Volume TKU Consolidado'!CH8</f>
        <v>3224.8021519999998</v>
      </c>
      <c r="CI8" s="11">
        <f>'Volume TKU Consolidado'!CI8</f>
        <v>2211.8362739999998</v>
      </c>
      <c r="CJ8" s="11">
        <f>'Volume TKU Consolidado'!CJ8</f>
        <v>639.37977999999998</v>
      </c>
      <c r="CK8" s="11">
        <f>'Volume TKU Consolidado'!CK8</f>
        <v>551.22021300000006</v>
      </c>
      <c r="CL8" s="11">
        <f>'Volume TKU Consolidado'!CL8</f>
        <v>457.29033400000003</v>
      </c>
      <c r="CM8" s="11">
        <f>'Volume TKU Consolidado'!CM8</f>
        <v>137.96047899999999</v>
      </c>
      <c r="CN8" s="11">
        <f>'Volume TKU Consolidado'!CN8</f>
        <v>27.524274999999999</v>
      </c>
      <c r="CO8" s="11">
        <f>'Volume TKU Consolidado'!CO8</f>
        <v>10.034426</v>
      </c>
      <c r="CQ8" s="11">
        <f>'Volume TKU Consolidado'!CQ8</f>
        <v>942.97006599999997</v>
      </c>
      <c r="CR8" s="11">
        <f>'Volume TKU Consolidado'!CR8</f>
        <v>3134.3549849999999</v>
      </c>
      <c r="CS8" s="11">
        <f>'Volume TKU Consolidado'!CS8</f>
        <v>0</v>
      </c>
      <c r="CT8" s="11">
        <f>'Volume TKU Consolidado'!CT8</f>
        <v>0</v>
      </c>
      <c r="CU8" s="11">
        <f>'Volume TKU Consolidado'!CU8</f>
        <v>0</v>
      </c>
      <c r="CV8" s="11">
        <f>'Volume TKU Consolidado'!CV8</f>
        <v>0</v>
      </c>
      <c r="CW8" s="11">
        <f>'Volume TKU Consolidado'!CW8</f>
        <v>0</v>
      </c>
      <c r="CX8" s="11">
        <f>'Volume TKU Consolidado'!CX8</f>
        <v>0</v>
      </c>
      <c r="CY8" s="11">
        <f>'Volume TKU Consolidado'!CY8</f>
        <v>0</v>
      </c>
      <c r="CZ8" s="11">
        <f>'Volume TKU Consolidado'!CZ8</f>
        <v>0</v>
      </c>
      <c r="DA8" s="11">
        <f>'Volume TKU Consolidado'!DA8</f>
        <v>0</v>
      </c>
      <c r="DB8" s="11">
        <f>'Volume TKU Consolidado'!DB8</f>
        <v>0</v>
      </c>
    </row>
    <row r="9" spans="2:106" ht="15.75" x14ac:dyDescent="0.25">
      <c r="B9" s="10" t="s">
        <v>75</v>
      </c>
      <c r="D9" s="11">
        <f>'Volume TKU Consolidado'!D9</f>
        <v>216.26351600000001</v>
      </c>
      <c r="E9" s="11">
        <f>'Volume TKU Consolidado'!E9</f>
        <v>395.03700500000002</v>
      </c>
      <c r="F9" s="11">
        <f>'Volume TKU Consolidado'!F9</f>
        <v>487.85619700000001</v>
      </c>
      <c r="G9" s="11">
        <f>'Volume TKU Consolidado'!G9</f>
        <v>535.26649299999997</v>
      </c>
      <c r="H9" s="11">
        <f>'Volume TKU Consolidado'!H9</f>
        <v>526.415615</v>
      </c>
      <c r="I9" s="11">
        <f>'Volume TKU Consolidado'!I9</f>
        <v>472.96597700000001</v>
      </c>
      <c r="J9" s="11">
        <f>'Volume TKU Consolidado'!J9</f>
        <v>354.22674899999998</v>
      </c>
      <c r="K9" s="11">
        <f>'Volume TKU Consolidado'!K9</f>
        <v>316.308402</v>
      </c>
      <c r="L9" s="11">
        <f>'Volume TKU Consolidado'!L9</f>
        <v>322.78646500000002</v>
      </c>
      <c r="M9" s="11">
        <f>'Volume TKU Consolidado'!M9</f>
        <v>377.761324</v>
      </c>
      <c r="N9" s="11">
        <f>'Volume TKU Consolidado'!N9</f>
        <v>438.98752899999999</v>
      </c>
      <c r="O9" s="11">
        <f>'Volume TKU Consolidado'!O9</f>
        <v>404.86467299999998</v>
      </c>
      <c r="P9">
        <f>'Volume TKU Consolidado'!P9</f>
        <v>0</v>
      </c>
      <c r="Q9" s="11">
        <f>'Volume TKU Consolidado'!Q9</f>
        <v>402.66225500000002</v>
      </c>
      <c r="R9" s="11">
        <f>'Volume TKU Consolidado'!R9</f>
        <v>407.24751400000002</v>
      </c>
      <c r="S9" s="11">
        <f>'Volume TKU Consolidado'!S9</f>
        <v>517.98906099999999</v>
      </c>
      <c r="T9" s="11">
        <f>'Volume TKU Consolidado'!T9</f>
        <v>588.47038999999995</v>
      </c>
      <c r="U9" s="11">
        <f>'Volume TKU Consolidado'!U9</f>
        <v>519.95525399999997</v>
      </c>
      <c r="V9" s="11">
        <f>'Volume TKU Consolidado'!V9</f>
        <v>437.873199</v>
      </c>
      <c r="W9" s="11">
        <f>'Volume TKU Consolidado'!W9</f>
        <v>520.80395099999998</v>
      </c>
      <c r="X9" s="11">
        <f>'Volume TKU Consolidado'!X9</f>
        <v>428.81667199999998</v>
      </c>
      <c r="Y9" s="11">
        <f>'Volume TKU Consolidado'!Y9</f>
        <v>434.41904599999998</v>
      </c>
      <c r="Z9" s="11">
        <f>'Volume TKU Consolidado'!Z9</f>
        <v>529.76868999999999</v>
      </c>
      <c r="AA9" s="11">
        <f>'Volume TKU Consolidado'!AA9</f>
        <v>506.08288199999998</v>
      </c>
      <c r="AB9" s="11">
        <f>'Volume TKU Consolidado'!AB9</f>
        <v>529.05604300000005</v>
      </c>
      <c r="AC9">
        <f>'Volume TKU Consolidado'!AC9</f>
        <v>0</v>
      </c>
      <c r="AD9" s="11">
        <f>'Volume TKU Consolidado'!AD9</f>
        <v>446.26511599999998</v>
      </c>
      <c r="AE9" s="11">
        <f>'Volume TKU Consolidado'!AE9</f>
        <v>515.19917799999996</v>
      </c>
      <c r="AF9" s="11">
        <f>'Volume TKU Consolidado'!AF9</f>
        <v>578.46220200000005</v>
      </c>
      <c r="AG9" s="11">
        <f>'Volume TKU Consolidado'!AG9</f>
        <v>632.17425000000003</v>
      </c>
      <c r="AH9" s="11">
        <f>'Volume TKU Consolidado'!AH9</f>
        <v>499.67931599999997</v>
      </c>
      <c r="AI9" s="11">
        <f>'Volume TKU Consolidado'!AI9</f>
        <v>584.67244100000005</v>
      </c>
      <c r="AJ9" s="11">
        <f>'Volume TKU Consolidado'!AJ9</f>
        <v>509.672392</v>
      </c>
      <c r="AK9" s="11">
        <f>'Volume TKU Consolidado'!AK9</f>
        <v>486.21389099999999</v>
      </c>
      <c r="AL9" s="11">
        <f>'Volume TKU Consolidado'!AL9</f>
        <v>524.42046400000004</v>
      </c>
      <c r="AM9" s="11">
        <f>'Volume TKU Consolidado'!AM9</f>
        <v>475.60856999999999</v>
      </c>
      <c r="AN9" s="11">
        <f>'Volume TKU Consolidado'!AN9</f>
        <v>515.80616099999997</v>
      </c>
      <c r="AO9" s="11">
        <f>'Volume TKU Consolidado'!AO9</f>
        <v>603.39547999000001</v>
      </c>
      <c r="AP9">
        <f>'Volume TKU Consolidado'!AP9</f>
        <v>0</v>
      </c>
      <c r="AQ9" s="11">
        <f>'Volume TKU Consolidado'!AQ9</f>
        <v>461.21156000000002</v>
      </c>
      <c r="AR9" s="11">
        <f>'Volume TKU Consolidado'!AR9</f>
        <v>446.22970900000001</v>
      </c>
      <c r="AS9" s="11">
        <f>'Volume TKU Consolidado'!AS9</f>
        <v>622.22288100000003</v>
      </c>
      <c r="AT9" s="11">
        <f>'Volume TKU Consolidado'!AT9</f>
        <v>631.90065200000004</v>
      </c>
      <c r="AU9" s="11">
        <f>'Volume TKU Consolidado'!AU9</f>
        <v>579.33901800000001</v>
      </c>
      <c r="AV9" s="11">
        <f>'Volume TKU Consolidado'!AV9</f>
        <v>629.96867399999996</v>
      </c>
      <c r="AW9" s="11">
        <f>'Volume TKU Consolidado'!AW9</f>
        <v>597.87030300000004</v>
      </c>
      <c r="AX9" s="11">
        <f>'Volume TKU Consolidado'!AX9</f>
        <v>494.52903199999997</v>
      </c>
      <c r="AY9" s="11">
        <f>'Volume TKU Consolidado'!AY9</f>
        <v>542.620092</v>
      </c>
      <c r="AZ9" s="11">
        <f>'Volume TKU Consolidado'!AZ9</f>
        <v>593.32155399999999</v>
      </c>
      <c r="BA9" s="11">
        <f>'Volume TKU Consolidado'!BA9</f>
        <v>664.73641799999996</v>
      </c>
      <c r="BB9" s="11">
        <f>'Volume TKU Consolidado'!BB9</f>
        <v>597.08486000000005</v>
      </c>
      <c r="BC9">
        <f>'Volume TKU Consolidado'!BC9</f>
        <v>0</v>
      </c>
      <c r="BD9" s="11">
        <f>'Volume TKU Consolidado'!BD9</f>
        <v>402.38085100000001</v>
      </c>
      <c r="BE9" s="11">
        <f>'Volume TKU Consolidado'!BE9</f>
        <v>540.97648300000003</v>
      </c>
      <c r="BF9" s="11">
        <f>'Volume TKU Consolidado'!BF9</f>
        <v>561.96058400000004</v>
      </c>
      <c r="BG9" s="11">
        <f>'Volume TKU Consolidado'!BG9</f>
        <v>663.53443800000002</v>
      </c>
      <c r="BH9" s="11">
        <f>'Volume TKU Consolidado'!BH9</f>
        <v>631.76501800000005</v>
      </c>
      <c r="BI9" s="11">
        <f>'Volume TKU Consolidado'!BI9</f>
        <v>649.35974299999998</v>
      </c>
      <c r="BJ9" s="11">
        <f>'Volume TKU Consolidado'!BJ9</f>
        <v>707.36651199999994</v>
      </c>
      <c r="BK9" s="11">
        <f>'Volume TKU Consolidado'!BK9</f>
        <v>710.34897100000001</v>
      </c>
      <c r="BL9" s="11">
        <f>'Volume TKU Consolidado'!BL9</f>
        <v>661.59083899999996</v>
      </c>
      <c r="BM9" s="11">
        <f>'Volume TKU Consolidado'!BM9</f>
        <v>712.14167599999996</v>
      </c>
      <c r="BN9" s="11">
        <f>'Volume TKU Consolidado'!BN9</f>
        <v>614.37646900000004</v>
      </c>
      <c r="BO9" s="11">
        <f>'Volume TKU Consolidado'!BO9</f>
        <v>674.16906200000005</v>
      </c>
      <c r="BP9">
        <f>'Volume TKU Consolidado'!BP9</f>
        <v>0</v>
      </c>
      <c r="BQ9" s="11">
        <f>'Volume TKU Consolidado'!BQ9</f>
        <v>444.99060800000001</v>
      </c>
      <c r="BR9" s="11">
        <f>'Volume TKU Consolidado'!BR9</f>
        <v>602.94755800000007</v>
      </c>
      <c r="BS9" s="11">
        <f>'Volume TKU Consolidado'!BS9</f>
        <v>704.47478000000001</v>
      </c>
      <c r="BT9" s="11">
        <f>'Volume TKU Consolidado'!BT9</f>
        <v>786.66857100000004</v>
      </c>
      <c r="BU9" s="11">
        <f>'Volume TKU Consolidado'!BU9</f>
        <v>755.98611399999993</v>
      </c>
      <c r="BV9" s="11">
        <f>'Volume TKU Consolidado'!BV9</f>
        <v>826.85876399999995</v>
      </c>
      <c r="BW9" s="11">
        <f>'Volume TKU Consolidado'!BW9</f>
        <v>840.95848000000001</v>
      </c>
      <c r="BX9" s="11">
        <f>'Volume TKU Consolidado'!BX9</f>
        <v>744.79268200000001</v>
      </c>
      <c r="BY9" s="11">
        <f>'Volume TKU Consolidado'!BY9</f>
        <v>687.93884299999991</v>
      </c>
      <c r="BZ9" s="11">
        <f>'Volume TKU Consolidado'!BZ9</f>
        <v>587.36470399999996</v>
      </c>
      <c r="CA9" s="11">
        <f>'Volume TKU Consolidado'!CA9</f>
        <v>766.37192400000004</v>
      </c>
      <c r="CB9" s="11">
        <f>'Volume TKU Consolidado'!CB9</f>
        <v>762.449794</v>
      </c>
      <c r="CC9">
        <f>'Volume TKU Consolidado'!CC9</f>
        <v>0</v>
      </c>
      <c r="CD9" s="11">
        <f>'Volume TKU Consolidado'!CD9</f>
        <v>660.24957499999994</v>
      </c>
      <c r="CE9" s="11">
        <f>'Volume TKU Consolidado'!CE9</f>
        <v>723.76701700000001</v>
      </c>
      <c r="CF9" s="11">
        <f>'Volume TKU Consolidado'!CF9</f>
        <v>921.80847400000005</v>
      </c>
      <c r="CG9" s="11">
        <f>'Volume TKU Consolidado'!CG9</f>
        <v>968.32940199999996</v>
      </c>
      <c r="CH9" s="11">
        <f>'Volume TKU Consolidado'!CH9</f>
        <v>889.11814600000002</v>
      </c>
      <c r="CI9" s="11">
        <f>'Volume TKU Consolidado'!CI9</f>
        <v>932.71128899999997</v>
      </c>
      <c r="CJ9" s="11">
        <f>'Volume TKU Consolidado'!CJ9</f>
        <v>894.98975300000006</v>
      </c>
      <c r="CK9" s="11">
        <f>'Volume TKU Consolidado'!CK9</f>
        <v>927.29853200000002</v>
      </c>
      <c r="CL9" s="11">
        <f>'Volume TKU Consolidado'!CL9</f>
        <v>851.02404200000001</v>
      </c>
      <c r="CM9" s="11">
        <f>'Volume TKU Consolidado'!CM9</f>
        <v>764.59669899999994</v>
      </c>
      <c r="CN9" s="11">
        <f>'Volume TKU Consolidado'!CN9</f>
        <v>768.10574499999996</v>
      </c>
      <c r="CO9" s="11">
        <f>'Volume TKU Consolidado'!CO9</f>
        <v>717.71835799999997</v>
      </c>
      <c r="CQ9" s="11">
        <f>'Volume TKU Consolidado'!CQ9</f>
        <v>542.93865400000004</v>
      </c>
      <c r="CR9" s="11">
        <f>'Volume TKU Consolidado'!CR9</f>
        <v>730.06396799999993</v>
      </c>
      <c r="CS9" s="11">
        <f>'Volume TKU Consolidado'!CS9</f>
        <v>0</v>
      </c>
      <c r="CT9" s="11">
        <f>'Volume TKU Consolidado'!CT9</f>
        <v>0</v>
      </c>
      <c r="CU9" s="11">
        <f>'Volume TKU Consolidado'!CU9</f>
        <v>0</v>
      </c>
      <c r="CV9" s="11">
        <f>'Volume TKU Consolidado'!CV9</f>
        <v>0</v>
      </c>
      <c r="CW9" s="11">
        <f>'Volume TKU Consolidado'!CW9</f>
        <v>0</v>
      </c>
      <c r="CX9" s="11">
        <f>'Volume TKU Consolidado'!CX9</f>
        <v>0</v>
      </c>
      <c r="CY9" s="11">
        <f>'Volume TKU Consolidado'!CY9</f>
        <v>0</v>
      </c>
      <c r="CZ9" s="11">
        <f>'Volume TKU Consolidado'!CZ9</f>
        <v>0</v>
      </c>
      <c r="DA9" s="11">
        <f>'Volume TKU Consolidado'!DA9</f>
        <v>0</v>
      </c>
      <c r="DB9" s="11">
        <f>'Volume TKU Consolidado'!DB9</f>
        <v>0</v>
      </c>
    </row>
    <row r="10" spans="2:106" ht="15.75" x14ac:dyDescent="0.25">
      <c r="B10" s="10" t="s">
        <v>76</v>
      </c>
      <c r="D10" s="11">
        <f>'Volume TKU Consolidado'!D10</f>
        <v>1708.5253399999999</v>
      </c>
      <c r="E10" s="11">
        <f>'Volume TKU Consolidado'!E10</f>
        <v>147.13315</v>
      </c>
      <c r="F10" s="11">
        <f>'Volume TKU Consolidado'!F10</f>
        <v>1.4444429999999999</v>
      </c>
      <c r="G10" s="11">
        <f>'Volume TKU Consolidado'!G10</f>
        <v>0</v>
      </c>
      <c r="H10" s="11">
        <f>'Volume TKU Consolidado'!H10</f>
        <v>0</v>
      </c>
      <c r="I10" s="11">
        <f>'Volume TKU Consolidado'!I10</f>
        <v>343.22599500000001</v>
      </c>
      <c r="J10" s="11">
        <f>'Volume TKU Consolidado'!J10</f>
        <v>1978.457048</v>
      </c>
      <c r="K10" s="11">
        <f>'Volume TKU Consolidado'!K10</f>
        <v>2230.6509569999998</v>
      </c>
      <c r="L10" s="11">
        <f>'Volume TKU Consolidado'!L10</f>
        <v>1944.8390010000001</v>
      </c>
      <c r="M10" s="11">
        <f>'Volume TKU Consolidado'!M10</f>
        <v>705.93716900000004</v>
      </c>
      <c r="N10" s="11">
        <f>'Volume TKU Consolidado'!N10</f>
        <v>482.40183500000001</v>
      </c>
      <c r="O10" s="11">
        <f>'Volume TKU Consolidado'!O10</f>
        <v>672.78239299999996</v>
      </c>
      <c r="P10">
        <f>'Volume TKU Consolidado'!P10</f>
        <v>0</v>
      </c>
      <c r="Q10" s="11">
        <f>'Volume TKU Consolidado'!Q10</f>
        <v>113.381199</v>
      </c>
      <c r="R10" s="11">
        <f>'Volume TKU Consolidado'!R10</f>
        <v>6.8058079999999999</v>
      </c>
      <c r="S10" s="11">
        <f>'Volume TKU Consolidado'!S10</f>
        <v>0</v>
      </c>
      <c r="T10" s="11">
        <f>'Volume TKU Consolidado'!T10</f>
        <v>0</v>
      </c>
      <c r="U10" s="11">
        <f>'Volume TKU Consolidado'!U10</f>
        <v>8.6108010000000004</v>
      </c>
      <c r="V10" s="11">
        <f>'Volume TKU Consolidado'!V10</f>
        <v>1234.8126540000001</v>
      </c>
      <c r="W10" s="11">
        <f>'Volume TKU Consolidado'!W10</f>
        <v>2256.6577750000001</v>
      </c>
      <c r="X10" s="11">
        <f>'Volume TKU Consolidado'!X10</f>
        <v>2716.6200589999999</v>
      </c>
      <c r="Y10" s="11">
        <f>'Volume TKU Consolidado'!Y10</f>
        <v>2771.58122</v>
      </c>
      <c r="Z10" s="11">
        <f>'Volume TKU Consolidado'!Z10</f>
        <v>2787.873497</v>
      </c>
      <c r="AA10" s="11">
        <f>'Volume TKU Consolidado'!AA10</f>
        <v>2379.4008269999999</v>
      </c>
      <c r="AB10" s="11">
        <f>'Volume TKU Consolidado'!AB10</f>
        <v>2139.0831269999999</v>
      </c>
      <c r="AC10">
        <f>'Volume TKU Consolidado'!AC10</f>
        <v>0</v>
      </c>
      <c r="AD10" s="11">
        <f>'Volume TKU Consolidado'!AD10</f>
        <v>609.522875</v>
      </c>
      <c r="AE10" s="11">
        <f>'Volume TKU Consolidado'!AE10</f>
        <v>73.753831000000005</v>
      </c>
      <c r="AF10" s="11">
        <f>'Volume TKU Consolidado'!AF10</f>
        <v>0</v>
      </c>
      <c r="AG10" s="11">
        <f>'Volume TKU Consolidado'!AG10</f>
        <v>0</v>
      </c>
      <c r="AH10" s="11">
        <f>'Volume TKU Consolidado'!AH10</f>
        <v>33.737178</v>
      </c>
      <c r="AI10" s="11">
        <f>'Volume TKU Consolidado'!AI10</f>
        <v>327.83418499999999</v>
      </c>
      <c r="AJ10" s="11">
        <f>'Volume TKU Consolidado'!AJ10</f>
        <v>2341.4123610000001</v>
      </c>
      <c r="AK10" s="11">
        <f>'Volume TKU Consolidado'!AK10</f>
        <v>2803.5282269999998</v>
      </c>
      <c r="AL10" s="11">
        <f>'Volume TKU Consolidado'!AL10</f>
        <v>2731.4375570000002</v>
      </c>
      <c r="AM10" s="11">
        <f>'Volume TKU Consolidado'!AM10</f>
        <v>2248.7981380000001</v>
      </c>
      <c r="AN10" s="11">
        <f>'Volume TKU Consolidado'!AN10</f>
        <v>2798.0980220000001</v>
      </c>
      <c r="AO10" s="11">
        <f>'Volume TKU Consolidado'!AO10</f>
        <v>2464.9139300000002</v>
      </c>
      <c r="AP10">
        <f>'Volume TKU Consolidado'!AP10</f>
        <v>0</v>
      </c>
      <c r="AQ10" s="11">
        <f>'Volume TKU Consolidado'!AQ10</f>
        <v>415.34414500000003</v>
      </c>
      <c r="AR10" s="11">
        <f>'Volume TKU Consolidado'!AR10</f>
        <v>74.140707000000006</v>
      </c>
      <c r="AS10" s="11">
        <f>'Volume TKU Consolidado'!AS10</f>
        <v>15.008298</v>
      </c>
      <c r="AT10" s="11">
        <f>'Volume TKU Consolidado'!AT10</f>
        <v>34.903503000000001</v>
      </c>
      <c r="AU10" s="11">
        <f>'Volume TKU Consolidado'!AU10</f>
        <v>111.762523</v>
      </c>
      <c r="AV10" s="11">
        <f>'Volume TKU Consolidado'!AV10</f>
        <v>2575.9046579999999</v>
      </c>
      <c r="AW10" s="11">
        <f>'Volume TKU Consolidado'!AW10</f>
        <v>3444.6614290000002</v>
      </c>
      <c r="AX10" s="11">
        <f>'Volume TKU Consolidado'!AX10</f>
        <v>3342.4637790000002</v>
      </c>
      <c r="AY10" s="11">
        <f>'Volume TKU Consolidado'!AY10</f>
        <v>2963.3850929999999</v>
      </c>
      <c r="AZ10" s="11">
        <f>'Volume TKU Consolidado'!AZ10</f>
        <v>2757.6521640000001</v>
      </c>
      <c r="BA10" s="11">
        <f>'Volume TKU Consolidado'!BA10</f>
        <v>2568.9127830000002</v>
      </c>
      <c r="BB10" s="11">
        <f>'Volume TKU Consolidado'!BB10</f>
        <v>1241.688832</v>
      </c>
      <c r="BC10">
        <f>'Volume TKU Consolidado'!BC10</f>
        <v>0</v>
      </c>
      <c r="BD10" s="11">
        <f>'Volume TKU Consolidado'!BD10</f>
        <v>60.46875</v>
      </c>
      <c r="BE10" s="11">
        <f>'Volume TKU Consolidado'!BE10</f>
        <v>73.095562000000001</v>
      </c>
      <c r="BF10" s="11">
        <f>'Volume TKU Consolidado'!BF10</f>
        <v>14.966994</v>
      </c>
      <c r="BG10" s="11">
        <f>'Volume TKU Consolidado'!BG10</f>
        <v>0</v>
      </c>
      <c r="BH10" s="11">
        <f>'Volume TKU Consolidado'!BH10</f>
        <v>3.0471000000000002E-2</v>
      </c>
      <c r="BI10" s="11">
        <f>'Volume TKU Consolidado'!BI10</f>
        <v>1431.483015</v>
      </c>
      <c r="BJ10" s="11">
        <f>'Volume TKU Consolidado'!BJ10</f>
        <v>2707.269495</v>
      </c>
      <c r="BK10" s="11">
        <f>'Volume TKU Consolidado'!BK10</f>
        <v>2787.6122890000001</v>
      </c>
      <c r="BL10" s="11">
        <f>'Volume TKU Consolidado'!BL10</f>
        <v>2601.258773</v>
      </c>
      <c r="BM10" s="11">
        <f>'Volume TKU Consolidado'!BM10</f>
        <v>2608.0810799999999</v>
      </c>
      <c r="BN10" s="11">
        <f>'Volume TKU Consolidado'!BN10</f>
        <v>2469.4026359999998</v>
      </c>
      <c r="BO10" s="11">
        <f>'Volume TKU Consolidado'!BO10</f>
        <v>2419.7877570000001</v>
      </c>
      <c r="BP10">
        <f>'Volume TKU Consolidado'!BP10</f>
        <v>0</v>
      </c>
      <c r="BQ10" s="11">
        <f>'Volume TKU Consolidado'!BQ10</f>
        <v>124.970308</v>
      </c>
      <c r="BR10" s="11">
        <f>'Volume TKU Consolidado'!BR10</f>
        <v>73.279588000000004</v>
      </c>
      <c r="BS10" s="11">
        <f>'Volume TKU Consolidado'!BS10</f>
        <v>6.9764609999999996</v>
      </c>
      <c r="BT10" s="11">
        <f>'Volume TKU Consolidado'!BT10</f>
        <v>0</v>
      </c>
      <c r="BU10" s="11">
        <f>'Volume TKU Consolidado'!BU10</f>
        <v>0</v>
      </c>
      <c r="BV10" s="11">
        <f>'Volume TKU Consolidado'!BV10</f>
        <v>507.61684000000002</v>
      </c>
      <c r="BW10" s="11">
        <f>'Volume TKU Consolidado'!BW10</f>
        <v>2759.0410959999999</v>
      </c>
      <c r="BX10" s="11">
        <f>'Volume TKU Consolidado'!BX10</f>
        <v>1944.8646039999999</v>
      </c>
      <c r="BY10" s="11">
        <f>'Volume TKU Consolidado'!BY10</f>
        <v>1287.8696149999998</v>
      </c>
      <c r="BZ10" s="11">
        <f>'Volume TKU Consolidado'!BZ10</f>
        <v>1691.445213</v>
      </c>
      <c r="CA10" s="11">
        <f>'Volume TKU Consolidado'!CA10</f>
        <v>1802.04357</v>
      </c>
      <c r="CB10" s="11">
        <f>'Volume TKU Consolidado'!CB10</f>
        <v>2340.5207599999999</v>
      </c>
      <c r="CC10">
        <f>'Volume TKU Consolidado'!CC10</f>
        <v>0</v>
      </c>
      <c r="CD10" s="11">
        <f>'Volume TKU Consolidado'!CD10</f>
        <v>963.64978000000008</v>
      </c>
      <c r="CE10" s="11">
        <f>'Volume TKU Consolidado'!CE10</f>
        <v>68.267674999999997</v>
      </c>
      <c r="CF10" s="11">
        <f>'Volume TKU Consolidado'!CF10</f>
        <v>46.083472999999998</v>
      </c>
      <c r="CG10" s="11">
        <f>'Volume TKU Consolidado'!CG10</f>
        <v>320.263102</v>
      </c>
      <c r="CH10" s="11">
        <f>'Volume TKU Consolidado'!CH10</f>
        <v>108.10596799999999</v>
      </c>
      <c r="CI10" s="11">
        <f>'Volume TKU Consolidado'!CI10</f>
        <v>1174.0764389999999</v>
      </c>
      <c r="CJ10" s="11">
        <f>'Volume TKU Consolidado'!CJ10</f>
        <v>3290.7788369999998</v>
      </c>
      <c r="CK10" s="11">
        <f>'Volume TKU Consolidado'!CK10</f>
        <v>3116.459186</v>
      </c>
      <c r="CL10" s="11">
        <f>'Volume TKU Consolidado'!CL10</f>
        <v>3188.788258</v>
      </c>
      <c r="CM10" s="11">
        <f>'Volume TKU Consolidado'!CM10</f>
        <v>3561.0686009999999</v>
      </c>
      <c r="CN10" s="11">
        <f>'Volume TKU Consolidado'!CN10</f>
        <v>2969.7173980000002</v>
      </c>
      <c r="CO10" s="11">
        <f>'Volume TKU Consolidado'!CO10</f>
        <v>2857.713636</v>
      </c>
      <c r="CQ10" s="11">
        <f>'Volume TKU Consolidado'!CQ10</f>
        <v>978.54682899999989</v>
      </c>
      <c r="CR10" s="11">
        <f>'Volume TKU Consolidado'!CR10</f>
        <v>138.045154</v>
      </c>
      <c r="CS10" s="11">
        <f>'Volume TKU Consolidado'!CS10</f>
        <v>0</v>
      </c>
      <c r="CT10" s="11">
        <f>'Volume TKU Consolidado'!CT10</f>
        <v>0</v>
      </c>
      <c r="CU10" s="11">
        <f>'Volume TKU Consolidado'!CU10</f>
        <v>0</v>
      </c>
      <c r="CV10" s="11">
        <f>'Volume TKU Consolidado'!CV10</f>
        <v>0</v>
      </c>
      <c r="CW10" s="11">
        <f>'Volume TKU Consolidado'!CW10</f>
        <v>0</v>
      </c>
      <c r="CX10" s="11">
        <f>'Volume TKU Consolidado'!CX10</f>
        <v>0</v>
      </c>
      <c r="CY10" s="11">
        <f>'Volume TKU Consolidado'!CY10</f>
        <v>0</v>
      </c>
      <c r="CZ10" s="11">
        <f>'Volume TKU Consolidado'!CZ10</f>
        <v>0</v>
      </c>
      <c r="DA10" s="11">
        <f>'Volume TKU Consolidado'!DA10</f>
        <v>0</v>
      </c>
      <c r="DB10" s="11">
        <f>'Volume TKU Consolidado'!DB10</f>
        <v>0</v>
      </c>
    </row>
    <row r="11" spans="2:106" ht="15.75" x14ac:dyDescent="0.25">
      <c r="B11" s="10" t="s">
        <v>72</v>
      </c>
      <c r="D11" s="11">
        <f>'Volume TKU Consolidado'!D11</f>
        <v>234.45612700000001</v>
      </c>
      <c r="E11" s="11">
        <f>'Volume TKU Consolidado'!E11</f>
        <v>157.457807</v>
      </c>
      <c r="F11" s="11">
        <f>'Volume TKU Consolidado'!F11</f>
        <v>178.380923</v>
      </c>
      <c r="G11" s="11">
        <f>'Volume TKU Consolidado'!G11</f>
        <v>207.666213</v>
      </c>
      <c r="H11" s="11">
        <f>'Volume TKU Consolidado'!H11</f>
        <v>435.86198899999999</v>
      </c>
      <c r="I11" s="11">
        <f>'Volume TKU Consolidado'!I11</f>
        <v>586.08299099999999</v>
      </c>
      <c r="J11" s="11">
        <f>'Volume TKU Consolidado'!J11</f>
        <v>506.29377799999997</v>
      </c>
      <c r="K11" s="11">
        <f>'Volume TKU Consolidado'!K11</f>
        <v>574.42666499999996</v>
      </c>
      <c r="L11" s="11">
        <f>'Volume TKU Consolidado'!L11</f>
        <v>585.80211999999995</v>
      </c>
      <c r="M11" s="11">
        <f>'Volume TKU Consolidado'!M11</f>
        <v>682.56985399999996</v>
      </c>
      <c r="N11" s="11">
        <f>'Volume TKU Consolidado'!N11</f>
        <v>588.72278300000005</v>
      </c>
      <c r="O11" s="11">
        <f>'Volume TKU Consolidado'!O11</f>
        <v>535.00260300000002</v>
      </c>
      <c r="P11">
        <f>'Volume TKU Consolidado'!P11</f>
        <v>0</v>
      </c>
      <c r="Q11" s="11">
        <f>'Volume TKU Consolidado'!Q11</f>
        <v>282.02767899999998</v>
      </c>
      <c r="R11" s="11">
        <f>'Volume TKU Consolidado'!R11</f>
        <v>118.95804099999999</v>
      </c>
      <c r="S11" s="11">
        <f>'Volume TKU Consolidado'!S11</f>
        <v>104.33481999999999</v>
      </c>
      <c r="T11" s="11">
        <f>'Volume TKU Consolidado'!T11</f>
        <v>214.854646</v>
      </c>
      <c r="U11" s="11">
        <f>'Volume TKU Consolidado'!U11</f>
        <v>531.04533200000003</v>
      </c>
      <c r="V11" s="11">
        <f>'Volume TKU Consolidado'!V11</f>
        <v>422.40993099999997</v>
      </c>
      <c r="W11" s="11">
        <f>'Volume TKU Consolidado'!W11</f>
        <v>385.76943999999997</v>
      </c>
      <c r="X11" s="11">
        <f>'Volume TKU Consolidado'!X11</f>
        <v>407.30095599999999</v>
      </c>
      <c r="Y11" s="11">
        <f>'Volume TKU Consolidado'!Y11</f>
        <v>420.547076</v>
      </c>
      <c r="Z11" s="11">
        <f>'Volume TKU Consolidado'!Z11</f>
        <v>385.73089800000002</v>
      </c>
      <c r="AA11" s="11">
        <f>'Volume TKU Consolidado'!AA11</f>
        <v>379.15147200000001</v>
      </c>
      <c r="AB11" s="11">
        <f>'Volume TKU Consolidado'!AB11</f>
        <v>301.82092999999998</v>
      </c>
      <c r="AC11">
        <f>'Volume TKU Consolidado'!AC11</f>
        <v>0</v>
      </c>
      <c r="AD11" s="11">
        <f>'Volume TKU Consolidado'!AD11</f>
        <v>294.65521999999999</v>
      </c>
      <c r="AE11" s="11">
        <f>'Volume TKU Consolidado'!AE11</f>
        <v>193.81917799999999</v>
      </c>
      <c r="AF11" s="11">
        <f>'Volume TKU Consolidado'!AF11</f>
        <v>140.573881</v>
      </c>
      <c r="AG11" s="11">
        <f>'Volume TKU Consolidado'!AG11</f>
        <v>165.99626900000001</v>
      </c>
      <c r="AH11" s="11">
        <f>'Volume TKU Consolidado'!AH11</f>
        <v>412.85533299999997</v>
      </c>
      <c r="AI11" s="11">
        <f>'Volume TKU Consolidado'!AI11</f>
        <v>435.27574900000002</v>
      </c>
      <c r="AJ11" s="11">
        <f>'Volume TKU Consolidado'!AJ11</f>
        <v>322.824073</v>
      </c>
      <c r="AK11" s="11">
        <f>'Volume TKU Consolidado'!AK11</f>
        <v>326.51097499999997</v>
      </c>
      <c r="AL11" s="11">
        <f>'Volume TKU Consolidado'!AL11</f>
        <v>356.32162599999998</v>
      </c>
      <c r="AM11" s="11">
        <f>'Volume TKU Consolidado'!AM11</f>
        <v>400.66425800000002</v>
      </c>
      <c r="AN11" s="11">
        <f>'Volume TKU Consolidado'!AN11</f>
        <v>229.23934</v>
      </c>
      <c r="AO11" s="11">
        <f>'Volume TKU Consolidado'!AO11</f>
        <v>250.45360600000001</v>
      </c>
      <c r="AP11">
        <f>'Volume TKU Consolidado'!AP11</f>
        <v>0</v>
      </c>
      <c r="AQ11" s="11">
        <f>'Volume TKU Consolidado'!AQ11</f>
        <v>154.011202</v>
      </c>
      <c r="AR11" s="11">
        <f>'Volume TKU Consolidado'!AR11</f>
        <v>86.190191999999996</v>
      </c>
      <c r="AS11" s="11">
        <f>'Volume TKU Consolidado'!AS11</f>
        <v>142.31992099999999</v>
      </c>
      <c r="AT11" s="11">
        <f>'Volume TKU Consolidado'!AT11</f>
        <v>225.74797799999999</v>
      </c>
      <c r="AU11" s="11">
        <f>'Volume TKU Consolidado'!AU11</f>
        <v>317.02488099999999</v>
      </c>
      <c r="AV11" s="11">
        <f>'Volume TKU Consolidado'!AV11</f>
        <v>262.38109600000001</v>
      </c>
      <c r="AW11" s="11">
        <f>'Volume TKU Consolidado'!AW11</f>
        <v>295.55797999999999</v>
      </c>
      <c r="AX11" s="11">
        <f>'Volume TKU Consolidado'!AX11</f>
        <v>238.205073</v>
      </c>
      <c r="AY11" s="11">
        <f>'Volume TKU Consolidado'!AY11</f>
        <v>262.97824100000003</v>
      </c>
      <c r="AZ11" s="11">
        <f>'Volume TKU Consolidado'!AZ11</f>
        <v>239.16172299999999</v>
      </c>
      <c r="BA11" s="11">
        <f>'Volume TKU Consolidado'!BA11</f>
        <v>267.34636399999999</v>
      </c>
      <c r="BB11" s="11">
        <f>'Volume TKU Consolidado'!BB11</f>
        <v>356.17253399999998</v>
      </c>
      <c r="BC11">
        <f>'Volume TKU Consolidado'!BC11</f>
        <v>0</v>
      </c>
      <c r="BD11" s="11">
        <f>'Volume TKU Consolidado'!BD11</f>
        <v>237.73846399999999</v>
      </c>
      <c r="BE11" s="11">
        <f>'Volume TKU Consolidado'!BE11</f>
        <v>175.34279699999999</v>
      </c>
      <c r="BF11" s="11">
        <f>'Volume TKU Consolidado'!BF11</f>
        <v>147.83055400000001</v>
      </c>
      <c r="BG11" s="11">
        <f>'Volume TKU Consolidado'!BG11</f>
        <v>249.28712999999999</v>
      </c>
      <c r="BH11" s="11">
        <f>'Volume TKU Consolidado'!BH11</f>
        <v>436.87468699999999</v>
      </c>
      <c r="BI11" s="11">
        <f>'Volume TKU Consolidado'!BI11</f>
        <v>365.36444799999998</v>
      </c>
      <c r="BJ11" s="11">
        <f>'Volume TKU Consolidado'!BJ11</f>
        <v>337.39315699999997</v>
      </c>
      <c r="BK11" s="11">
        <f>'Volume TKU Consolidado'!BK11</f>
        <v>494.16551600000003</v>
      </c>
      <c r="BL11" s="11">
        <f>'Volume TKU Consolidado'!BL11</f>
        <v>664.78082600000005</v>
      </c>
      <c r="BM11" s="11">
        <f>'Volume TKU Consolidado'!BM11</f>
        <v>735.31807900000001</v>
      </c>
      <c r="BN11" s="11">
        <f>'Volume TKU Consolidado'!BN11</f>
        <v>660.15419499999996</v>
      </c>
      <c r="BO11" s="11">
        <f>'Volume TKU Consolidado'!BO11</f>
        <v>506.31174800000002</v>
      </c>
      <c r="BP11">
        <f>'Volume TKU Consolidado'!BP11</f>
        <v>0</v>
      </c>
      <c r="BQ11" s="11">
        <f>'Volume TKU Consolidado'!BQ11</f>
        <v>369.38857300000001</v>
      </c>
      <c r="BR11" s="11">
        <f>'Volume TKU Consolidado'!BR11</f>
        <v>87.318869000000007</v>
      </c>
      <c r="BS11" s="11">
        <f>'Volume TKU Consolidado'!BS11</f>
        <v>143.54877500000001</v>
      </c>
      <c r="BT11" s="11">
        <f>'Volume TKU Consolidado'!BT11</f>
        <v>233.17973699999999</v>
      </c>
      <c r="BU11" s="11">
        <f>'Volume TKU Consolidado'!BU11</f>
        <v>544.24410499999999</v>
      </c>
      <c r="BV11" s="11">
        <f>'Volume TKU Consolidado'!BV11</f>
        <v>621.57745199999999</v>
      </c>
      <c r="BW11" s="11">
        <f>'Volume TKU Consolidado'!BW11</f>
        <v>340.38910399999997</v>
      </c>
      <c r="BX11" s="11">
        <f>'Volume TKU Consolidado'!BX11</f>
        <v>416.021704</v>
      </c>
      <c r="BY11" s="11">
        <f>'Volume TKU Consolidado'!BY11</f>
        <v>643.31923899999992</v>
      </c>
      <c r="BZ11" s="11">
        <f>'Volume TKU Consolidado'!BZ11</f>
        <v>538.25472400000001</v>
      </c>
      <c r="CA11" s="11">
        <f>'Volume TKU Consolidado'!CA11</f>
        <v>468.24196499999999</v>
      </c>
      <c r="CB11" s="11">
        <f>'Volume TKU Consolidado'!CB11</f>
        <v>262.16018200000002</v>
      </c>
      <c r="CC11">
        <f>'Volume TKU Consolidado'!CC11</f>
        <v>0</v>
      </c>
      <c r="CD11" s="11">
        <f>'Volume TKU Consolidado'!CD11</f>
        <v>201.50828999999999</v>
      </c>
      <c r="CE11" s="11">
        <f>'Volume TKU Consolidado'!CE11</f>
        <v>65.138875999999996</v>
      </c>
      <c r="CF11" s="11">
        <f>'Volume TKU Consolidado'!CF11</f>
        <v>114.729904</v>
      </c>
      <c r="CG11" s="11">
        <f>'Volume TKU Consolidado'!CG11</f>
        <v>112.160448</v>
      </c>
      <c r="CH11" s="11">
        <f>'Volume TKU Consolidado'!CH11</f>
        <v>393.59693400000003</v>
      </c>
      <c r="CI11" s="11">
        <f>'Volume TKU Consolidado'!CI11</f>
        <v>405.31427600000001</v>
      </c>
      <c r="CJ11" s="11">
        <f>'Volume TKU Consolidado'!CJ11</f>
        <v>465.88620800000001</v>
      </c>
      <c r="CK11" s="11">
        <f>'Volume TKU Consolidado'!CK11</f>
        <v>482.46086400000002</v>
      </c>
      <c r="CL11" s="11">
        <f>'Volume TKU Consolidado'!CL11</f>
        <v>548.56489399999998</v>
      </c>
      <c r="CM11" s="11">
        <f>'Volume TKU Consolidado'!CM11</f>
        <v>476.70197800000005</v>
      </c>
      <c r="CN11" s="11">
        <f>'Volume TKU Consolidado'!CN11</f>
        <v>537.37014799999997</v>
      </c>
      <c r="CO11" s="11">
        <f>'Volume TKU Consolidado'!CO11</f>
        <v>384.82546600000001</v>
      </c>
      <c r="CQ11" s="11">
        <f>'Volume TKU Consolidado'!CQ11</f>
        <v>242.28597400000001</v>
      </c>
      <c r="CR11" s="11">
        <f>'Volume TKU Consolidado'!CR11</f>
        <v>187.64313800000002</v>
      </c>
      <c r="CS11" s="11">
        <f>'Volume TKU Consolidado'!CS11</f>
        <v>0</v>
      </c>
      <c r="CT11" s="11">
        <f>'Volume TKU Consolidado'!CT11</f>
        <v>0</v>
      </c>
      <c r="CU11" s="11">
        <f>'Volume TKU Consolidado'!CU11</f>
        <v>0</v>
      </c>
      <c r="CV11" s="11">
        <f>'Volume TKU Consolidado'!CV11</f>
        <v>0</v>
      </c>
      <c r="CW11" s="11">
        <f>'Volume TKU Consolidado'!CW11</f>
        <v>0</v>
      </c>
      <c r="CX11" s="11">
        <f>'Volume TKU Consolidado'!CX11</f>
        <v>0</v>
      </c>
      <c r="CY11" s="11">
        <f>'Volume TKU Consolidado'!CY11</f>
        <v>0</v>
      </c>
      <c r="CZ11" s="11">
        <f>'Volume TKU Consolidado'!CZ11</f>
        <v>0</v>
      </c>
      <c r="DA11" s="11">
        <f>'Volume TKU Consolidado'!DA11</f>
        <v>0</v>
      </c>
      <c r="DB11" s="11">
        <f>'Volume TKU Consolidado'!DB11</f>
        <v>0</v>
      </c>
    </row>
    <row r="12" spans="2:106" ht="15.75" x14ac:dyDescent="0.25">
      <c r="B12" s="10" t="s">
        <v>74</v>
      </c>
      <c r="D12" s="11">
        <f>'Volume TKU Consolidado'!D12</f>
        <v>28.277885999999999</v>
      </c>
      <c r="E12" s="11">
        <f>'Volume TKU Consolidado'!E12</f>
        <v>17.986273000000001</v>
      </c>
      <c r="F12" s="11">
        <f>'Volume TKU Consolidado'!F12</f>
        <v>20.430346</v>
      </c>
      <c r="G12" s="11">
        <f>'Volume TKU Consolidado'!G12</f>
        <v>22.496891000000002</v>
      </c>
      <c r="H12" s="11">
        <f>'Volume TKU Consolidado'!H12</f>
        <v>61.922969000000002</v>
      </c>
      <c r="I12" s="11">
        <f>'Volume TKU Consolidado'!I12</f>
        <v>79.419138000000004</v>
      </c>
      <c r="J12" s="11">
        <f>'Volume TKU Consolidado'!J12</f>
        <v>91.515180999999998</v>
      </c>
      <c r="K12" s="11">
        <f>'Volume TKU Consolidado'!K12</f>
        <v>95.034592000000004</v>
      </c>
      <c r="L12" s="11">
        <f>'Volume TKU Consolidado'!L12</f>
        <v>123.820635</v>
      </c>
      <c r="M12" s="11">
        <f>'Volume TKU Consolidado'!M12</f>
        <v>98.535258999999996</v>
      </c>
      <c r="N12" s="11">
        <f>'Volume TKU Consolidado'!N12</f>
        <v>98.943488000000002</v>
      </c>
      <c r="O12" s="11">
        <f>'Volume TKU Consolidado'!O12</f>
        <v>76.556442000000004</v>
      </c>
      <c r="P12">
        <f>'Volume TKU Consolidado'!P12</f>
        <v>0</v>
      </c>
      <c r="Q12" s="11">
        <f>'Volume TKU Consolidado'!Q12</f>
        <v>67.081149999999994</v>
      </c>
      <c r="R12" s="11">
        <f>'Volume TKU Consolidado'!R12</f>
        <v>37.347427000000003</v>
      </c>
      <c r="S12" s="11">
        <f>'Volume TKU Consolidado'!S12</f>
        <v>30.187373999999998</v>
      </c>
      <c r="T12" s="11">
        <f>'Volume TKU Consolidado'!T12</f>
        <v>69.954741999999996</v>
      </c>
      <c r="U12" s="11">
        <f>'Volume TKU Consolidado'!U12</f>
        <v>69.651088000000001</v>
      </c>
      <c r="V12" s="11">
        <f>'Volume TKU Consolidado'!V12</f>
        <v>49.094098000000002</v>
      </c>
      <c r="W12" s="11">
        <f>'Volume TKU Consolidado'!W12</f>
        <v>51.279952000000002</v>
      </c>
      <c r="X12" s="11">
        <f>'Volume TKU Consolidado'!X12</f>
        <v>55.38852</v>
      </c>
      <c r="Y12" s="11">
        <f>'Volume TKU Consolidado'!Y12</f>
        <v>60.182640999999997</v>
      </c>
      <c r="Z12" s="11">
        <f>'Volume TKU Consolidado'!Z12</f>
        <v>70.693725000000001</v>
      </c>
      <c r="AA12" s="11">
        <f>'Volume TKU Consolidado'!AA12</f>
        <v>63.823445999999997</v>
      </c>
      <c r="AB12" s="11">
        <f>'Volume TKU Consolidado'!AB12</f>
        <v>58.969529999999999</v>
      </c>
      <c r="AC12">
        <f>'Volume TKU Consolidado'!AC12</f>
        <v>0</v>
      </c>
      <c r="AD12" s="11">
        <f>'Volume TKU Consolidado'!AD12</f>
        <v>67.919033999999996</v>
      </c>
      <c r="AE12" s="11">
        <f>'Volume TKU Consolidado'!AE12</f>
        <v>48.889296000000002</v>
      </c>
      <c r="AF12" s="11">
        <f>'Volume TKU Consolidado'!AF12</f>
        <v>34.909109999999998</v>
      </c>
      <c r="AG12" s="11">
        <f>'Volume TKU Consolidado'!AG12</f>
        <v>48.651350999999998</v>
      </c>
      <c r="AH12" s="11">
        <f>'Volume TKU Consolidado'!AH12</f>
        <v>111.77028900000001</v>
      </c>
      <c r="AI12" s="11">
        <f>'Volume TKU Consolidado'!AI12</f>
        <v>137.89509200000001</v>
      </c>
      <c r="AJ12" s="11">
        <f>'Volume TKU Consolidado'!AJ12</f>
        <v>249.05067</v>
      </c>
      <c r="AK12" s="11">
        <f>'Volume TKU Consolidado'!AK12</f>
        <v>250.78048899999999</v>
      </c>
      <c r="AL12" s="11">
        <f>'Volume TKU Consolidado'!AL12</f>
        <v>151.730932</v>
      </c>
      <c r="AM12" s="11">
        <f>'Volume TKU Consolidado'!AM12</f>
        <v>172.93556899999999</v>
      </c>
      <c r="AN12" s="11">
        <f>'Volume TKU Consolidado'!AN12</f>
        <v>249.32306199999999</v>
      </c>
      <c r="AO12" s="11">
        <f>'Volume TKU Consolidado'!AO12</f>
        <v>337.74815699999999</v>
      </c>
      <c r="AP12">
        <f>'Volume TKU Consolidado'!AP12</f>
        <v>0</v>
      </c>
      <c r="AQ12" s="11">
        <f>'Volume TKU Consolidado'!AQ12</f>
        <v>264.33585699999998</v>
      </c>
      <c r="AR12" s="11">
        <f>'Volume TKU Consolidado'!AR12</f>
        <v>166.74120099999999</v>
      </c>
      <c r="AS12" s="11">
        <f>'Volume TKU Consolidado'!AS12</f>
        <v>194.926232</v>
      </c>
      <c r="AT12" s="11">
        <f>'Volume TKU Consolidado'!AT12</f>
        <v>248.118763</v>
      </c>
      <c r="AU12" s="11">
        <f>'Volume TKU Consolidado'!AU12</f>
        <v>368.94811299999998</v>
      </c>
      <c r="AV12" s="11">
        <f>'Volume TKU Consolidado'!AV12</f>
        <v>352.12768499999999</v>
      </c>
      <c r="AW12" s="11">
        <f>'Volume TKU Consolidado'!AW12</f>
        <v>400.54285800000002</v>
      </c>
      <c r="AX12" s="11">
        <f>'Volume TKU Consolidado'!AX12</f>
        <v>327.77893299999999</v>
      </c>
      <c r="AY12" s="11">
        <f>'Volume TKU Consolidado'!AY12</f>
        <v>181.15200400000001</v>
      </c>
      <c r="AZ12" s="11">
        <f>'Volume TKU Consolidado'!AZ12</f>
        <v>281.21872400000001</v>
      </c>
      <c r="BA12" s="11">
        <f>'Volume TKU Consolidado'!BA12</f>
        <v>331.25701299999997</v>
      </c>
      <c r="BB12" s="11">
        <f>'Volume TKU Consolidado'!BB12</f>
        <v>419.96638799999999</v>
      </c>
      <c r="BC12">
        <f>'Volume TKU Consolidado'!BC12</f>
        <v>0</v>
      </c>
      <c r="BD12" s="11">
        <f>'Volume TKU Consolidado'!BD12</f>
        <v>367.050116</v>
      </c>
      <c r="BE12" s="11">
        <f>'Volume TKU Consolidado'!BE12</f>
        <v>296.982213</v>
      </c>
      <c r="BF12" s="11">
        <f>'Volume TKU Consolidado'!BF12</f>
        <v>135.62653399999999</v>
      </c>
      <c r="BG12" s="11">
        <f>'Volume TKU Consolidado'!BG12</f>
        <v>339.99802399999999</v>
      </c>
      <c r="BH12" s="11">
        <f>'Volume TKU Consolidado'!BH12</f>
        <v>442.25623400000001</v>
      </c>
      <c r="BI12" s="11">
        <f>'Volume TKU Consolidado'!BI12</f>
        <v>408.84166800000003</v>
      </c>
      <c r="BJ12" s="11">
        <f>'Volume TKU Consolidado'!BJ12</f>
        <v>441.87099899999998</v>
      </c>
      <c r="BK12" s="11">
        <f>'Volume TKU Consolidado'!BK12</f>
        <v>308.39473500000003</v>
      </c>
      <c r="BL12" s="11">
        <f>'Volume TKU Consolidado'!BL12</f>
        <v>335.13154900000001</v>
      </c>
      <c r="BM12" s="11">
        <f>'Volume TKU Consolidado'!BM12</f>
        <v>472.40617600000002</v>
      </c>
      <c r="BN12" s="11">
        <f>'Volume TKU Consolidado'!BN12</f>
        <v>464.46574500000003</v>
      </c>
      <c r="BO12" s="11">
        <f>'Volume TKU Consolidado'!BO12</f>
        <v>451.50585000000001</v>
      </c>
      <c r="BP12">
        <f>'Volume TKU Consolidado'!BP12</f>
        <v>0</v>
      </c>
      <c r="BQ12" s="11">
        <f>'Volume TKU Consolidado'!BQ12</f>
        <v>485.66634299999998</v>
      </c>
      <c r="BR12" s="11">
        <f>'Volume TKU Consolidado'!BR12</f>
        <v>411.29659600000002</v>
      </c>
      <c r="BS12" s="11">
        <f>'Volume TKU Consolidado'!BS12</f>
        <v>248.29362700000001</v>
      </c>
      <c r="BT12" s="11">
        <f>'Volume TKU Consolidado'!BT12</f>
        <v>272.28247199999998</v>
      </c>
      <c r="BU12" s="11">
        <f>'Volume TKU Consolidado'!BU12</f>
        <v>295.95103399999999</v>
      </c>
      <c r="BV12" s="11">
        <f>'Volume TKU Consolidado'!BV12</f>
        <v>313.74494800000002</v>
      </c>
      <c r="BW12" s="11">
        <f>'Volume TKU Consolidado'!BW12</f>
        <v>600.44385899999997</v>
      </c>
      <c r="BX12" s="11">
        <f>'Volume TKU Consolidado'!BX12</f>
        <v>609.64068299999997</v>
      </c>
      <c r="BY12" s="11">
        <f>'Volume TKU Consolidado'!BY12</f>
        <v>461.64936799999998</v>
      </c>
      <c r="BZ12" s="11">
        <f>'Volume TKU Consolidado'!BZ12</f>
        <v>493.86874399999999</v>
      </c>
      <c r="CA12" s="11">
        <f>'Volume TKU Consolidado'!CA12</f>
        <v>411.021704</v>
      </c>
      <c r="CB12" s="11">
        <f>'Volume TKU Consolidado'!CB12</f>
        <v>404.43747599999995</v>
      </c>
      <c r="CC12">
        <f>'Volume TKU Consolidado'!CC12</f>
        <v>0</v>
      </c>
      <c r="CD12" s="11">
        <f>'Volume TKU Consolidado'!CD12</f>
        <v>344.794062</v>
      </c>
      <c r="CE12" s="11">
        <f>'Volume TKU Consolidado'!CE12</f>
        <v>436.28184699999997</v>
      </c>
      <c r="CF12" s="11">
        <f>'Volume TKU Consolidado'!CF12</f>
        <v>389.61136899999997</v>
      </c>
      <c r="CG12" s="11">
        <f>'Volume TKU Consolidado'!CG12</f>
        <v>185.731561</v>
      </c>
      <c r="CH12" s="11">
        <f>'Volume TKU Consolidado'!CH12</f>
        <v>483.93591600000002</v>
      </c>
      <c r="CI12" s="11">
        <f>'Volume TKU Consolidado'!CI12</f>
        <v>546.64497500000004</v>
      </c>
      <c r="CJ12" s="11">
        <f>'Volume TKU Consolidado'!CJ12</f>
        <v>527.24502099999995</v>
      </c>
      <c r="CK12" s="11">
        <f>'Volume TKU Consolidado'!CK12</f>
        <v>481.050568</v>
      </c>
      <c r="CL12" s="11">
        <f>'Volume TKU Consolidado'!CL12</f>
        <v>287.89907999999997</v>
      </c>
      <c r="CM12" s="11">
        <f>'Volume TKU Consolidado'!CM12</f>
        <v>477.68183200000004</v>
      </c>
      <c r="CN12" s="11">
        <f>'Volume TKU Consolidado'!CN12</f>
        <v>480.47965899999997</v>
      </c>
      <c r="CO12" s="11">
        <f>'Volume TKU Consolidado'!CO12</f>
        <v>291.83209300000004</v>
      </c>
      <c r="CQ12" s="11">
        <f>'Volume TKU Consolidado'!CQ12</f>
        <v>414.15823399999999</v>
      </c>
      <c r="CR12" s="11">
        <f>'Volume TKU Consolidado'!CR12</f>
        <v>386.47564300000005</v>
      </c>
      <c r="CS12" s="11">
        <f>'Volume TKU Consolidado'!CS12</f>
        <v>0</v>
      </c>
      <c r="CT12" s="11">
        <f>'Volume TKU Consolidado'!CT12</f>
        <v>0</v>
      </c>
      <c r="CU12" s="11">
        <f>'Volume TKU Consolidado'!CU12</f>
        <v>0</v>
      </c>
      <c r="CV12" s="11">
        <f>'Volume TKU Consolidado'!CV12</f>
        <v>0</v>
      </c>
      <c r="CW12" s="11">
        <f>'Volume TKU Consolidado'!CW12</f>
        <v>0</v>
      </c>
      <c r="CX12" s="11">
        <f>'Volume TKU Consolidado'!CX12</f>
        <v>0</v>
      </c>
      <c r="CY12" s="11">
        <f>'Volume TKU Consolidado'!CY12</f>
        <v>0</v>
      </c>
      <c r="CZ12" s="11">
        <f>'Volume TKU Consolidado'!CZ12</f>
        <v>0</v>
      </c>
      <c r="DA12" s="11">
        <f>'Volume TKU Consolidado'!DA12</f>
        <v>0</v>
      </c>
      <c r="DB12" s="11">
        <f>'Volume TKU Consolidado'!DB12</f>
        <v>0</v>
      </c>
    </row>
    <row r="13" spans="2:106" ht="15.75" x14ac:dyDescent="0.25">
      <c r="B13" s="10" t="s">
        <v>228</v>
      </c>
      <c r="D13" s="11">
        <f>'Volume TKU Consolidado'!D13</f>
        <v>41.988754</v>
      </c>
      <c r="E13" s="11">
        <f>'Volume TKU Consolidado'!E13</f>
        <v>1.3795740000000001</v>
      </c>
      <c r="F13" s="11">
        <f>'Volume TKU Consolidado'!F13</f>
        <v>2.4844179999999998</v>
      </c>
      <c r="G13" s="11">
        <f>'Volume TKU Consolidado'!G13</f>
        <v>0</v>
      </c>
      <c r="H13" s="11">
        <f>'Volume TKU Consolidado'!H13</f>
        <v>0</v>
      </c>
      <c r="I13" s="11">
        <f>'Volume TKU Consolidado'!I13</f>
        <v>0</v>
      </c>
      <c r="J13" s="11">
        <f>'Volume TKU Consolidado'!J13</f>
        <v>0</v>
      </c>
      <c r="K13" s="11">
        <f>'Volume TKU Consolidado'!K13</f>
        <v>0</v>
      </c>
      <c r="L13" s="11">
        <f>'Volume TKU Consolidado'!L13</f>
        <v>0</v>
      </c>
      <c r="M13" s="11">
        <f>'Volume TKU Consolidado'!M13</f>
        <v>1.118223</v>
      </c>
      <c r="N13" s="11">
        <f>'Volume TKU Consolidado'!N13</f>
        <v>14.076225000000001</v>
      </c>
      <c r="O13" s="11">
        <f>'Volume TKU Consolidado'!O13</f>
        <v>16.595362999999999</v>
      </c>
      <c r="P13">
        <f>'Volume TKU Consolidado'!P13</f>
        <v>0</v>
      </c>
      <c r="Q13" s="11">
        <f>'Volume TKU Consolidado'!Q13</f>
        <v>49.240960999999999</v>
      </c>
      <c r="R13" s="11">
        <f>'Volume TKU Consolidado'!R13</f>
        <v>66.897075999999998</v>
      </c>
      <c r="S13" s="11">
        <f>'Volume TKU Consolidado'!S13</f>
        <v>13.417951</v>
      </c>
      <c r="T13" s="11">
        <f>'Volume TKU Consolidado'!T13</f>
        <v>0</v>
      </c>
      <c r="U13" s="11">
        <f>'Volume TKU Consolidado'!U13</f>
        <v>0</v>
      </c>
      <c r="V13" s="11">
        <f>'Volume TKU Consolidado'!V13</f>
        <v>0</v>
      </c>
      <c r="W13" s="11">
        <f>'Volume TKU Consolidado'!W13</f>
        <v>0</v>
      </c>
      <c r="X13" s="11">
        <f>'Volume TKU Consolidado'!X13</f>
        <v>0</v>
      </c>
      <c r="Y13" s="11">
        <f>'Volume TKU Consolidado'!Y13</f>
        <v>0</v>
      </c>
      <c r="Z13" s="11">
        <f>'Volume TKU Consolidado'!Z13</f>
        <v>0</v>
      </c>
      <c r="AA13" s="11">
        <f>'Volume TKU Consolidado'!AA13</f>
        <v>4.788405</v>
      </c>
      <c r="AB13" s="11">
        <f>'Volume TKU Consolidado'!AB13</f>
        <v>9.7934809999999999</v>
      </c>
      <c r="AC13">
        <f>'Volume TKU Consolidado'!AC13</f>
        <v>0</v>
      </c>
      <c r="AD13" s="11">
        <f>'Volume TKU Consolidado'!AD13</f>
        <v>18.765000000000001</v>
      </c>
      <c r="AE13" s="11">
        <f>'Volume TKU Consolidado'!AE13</f>
        <v>5.0092090000000002</v>
      </c>
      <c r="AF13" s="11">
        <f>'Volume TKU Consolidado'!AF13</f>
        <v>0</v>
      </c>
      <c r="AG13" s="11">
        <f>'Volume TKU Consolidado'!AG13</f>
        <v>0</v>
      </c>
      <c r="AH13" s="11">
        <f>'Volume TKU Consolidado'!AH13</f>
        <v>0</v>
      </c>
      <c r="AI13" s="11">
        <f>'Volume TKU Consolidado'!AI13</f>
        <v>0</v>
      </c>
      <c r="AJ13" s="11">
        <f>'Volume TKU Consolidado'!AJ13</f>
        <v>0</v>
      </c>
      <c r="AK13" s="11">
        <f>'Volume TKU Consolidado'!AK13</f>
        <v>0</v>
      </c>
      <c r="AL13" s="11">
        <f>'Volume TKU Consolidado'!AL13</f>
        <v>0</v>
      </c>
      <c r="AM13" s="11">
        <f>'Volume TKU Consolidado'!AM13</f>
        <v>0</v>
      </c>
      <c r="AN13" s="11">
        <f>'Volume TKU Consolidado'!AN13</f>
        <v>36.464419999999997</v>
      </c>
      <c r="AO13" s="11">
        <f>'Volume TKU Consolidado'!AO13</f>
        <v>56.335030000000003</v>
      </c>
      <c r="AP13">
        <f>'Volume TKU Consolidado'!AP13</f>
        <v>0</v>
      </c>
      <c r="AQ13" s="11">
        <f>'Volume TKU Consolidado'!AQ13</f>
        <v>30.577093999999999</v>
      </c>
      <c r="AR13" s="11">
        <f>'Volume TKU Consolidado'!AR13</f>
        <v>3.7328299999999999</v>
      </c>
      <c r="AS13" s="11">
        <f>'Volume TKU Consolidado'!AS13</f>
        <v>0</v>
      </c>
      <c r="AT13" s="11">
        <f>'Volume TKU Consolidado'!AT13</f>
        <v>0</v>
      </c>
      <c r="AU13" s="11">
        <f>'Volume TKU Consolidado'!AU13</f>
        <v>0</v>
      </c>
      <c r="AV13" s="11">
        <f>'Volume TKU Consolidado'!AV13</f>
        <v>0</v>
      </c>
      <c r="AW13" s="11">
        <f>'Volume TKU Consolidado'!AW13</f>
        <v>0</v>
      </c>
      <c r="AX13" s="11">
        <f>'Volume TKU Consolidado'!AX13</f>
        <v>0</v>
      </c>
      <c r="AY13" s="11">
        <f>'Volume TKU Consolidado'!AY13</f>
        <v>0</v>
      </c>
      <c r="AZ13" s="11">
        <f>'Volume TKU Consolidado'!AZ13</f>
        <v>0</v>
      </c>
      <c r="BA13" s="11">
        <f>'Volume TKU Consolidado'!BA13</f>
        <v>5.7880900000000004</v>
      </c>
      <c r="BB13" s="11">
        <f>'Volume TKU Consolidado'!BB13</f>
        <v>56.359151000000004</v>
      </c>
      <c r="BC13">
        <f>'Volume TKU Consolidado'!BC13</f>
        <v>0</v>
      </c>
      <c r="BD13" s="11">
        <f>'Volume TKU Consolidado'!BD13</f>
        <v>41.766261</v>
      </c>
      <c r="BE13" s="11">
        <f>'Volume TKU Consolidado'!BE13</f>
        <v>1.8001560000000001</v>
      </c>
      <c r="BF13" s="11">
        <f>'Volume TKU Consolidado'!BF13</f>
        <v>0</v>
      </c>
      <c r="BG13" s="11">
        <f>'Volume TKU Consolidado'!BG13</f>
        <v>0</v>
      </c>
      <c r="BH13" s="11">
        <f>'Volume TKU Consolidado'!BH13</f>
        <v>0</v>
      </c>
      <c r="BI13" s="11">
        <f>'Volume TKU Consolidado'!BI13</f>
        <v>0</v>
      </c>
      <c r="BJ13" s="11">
        <f>'Volume TKU Consolidado'!BJ13</f>
        <v>0</v>
      </c>
      <c r="BK13" s="11">
        <f>'Volume TKU Consolidado'!BK13</f>
        <v>0</v>
      </c>
      <c r="BL13" s="11">
        <f>'Volume TKU Consolidado'!BL13</f>
        <v>0</v>
      </c>
      <c r="BM13" s="11">
        <f>'Volume TKU Consolidado'!BM13</f>
        <v>12.461373</v>
      </c>
      <c r="BN13" s="11">
        <f>'Volume TKU Consolidado'!BN13</f>
        <v>76.100273000000001</v>
      </c>
      <c r="BO13" s="11">
        <f>'Volume TKU Consolidado'!BO13</f>
        <v>66.17062</v>
      </c>
      <c r="BP13">
        <f>'Volume TKU Consolidado'!BP13</f>
        <v>0</v>
      </c>
      <c r="BQ13" s="11">
        <f>'Volume TKU Consolidado'!BQ13</f>
        <v>3.6571709999999999</v>
      </c>
      <c r="BR13" s="11">
        <f>'Volume TKU Consolidado'!BR13</f>
        <v>0</v>
      </c>
      <c r="BS13" s="11">
        <f>'Volume TKU Consolidado'!BS13</f>
        <v>0</v>
      </c>
      <c r="BT13" s="11">
        <f>'Volume TKU Consolidado'!BT13</f>
        <v>0</v>
      </c>
      <c r="BU13" s="11">
        <f>'Volume TKU Consolidado'!BU13</f>
        <v>0</v>
      </c>
      <c r="BV13" s="11">
        <f>'Volume TKU Consolidado'!BV13</f>
        <v>0</v>
      </c>
      <c r="BW13" s="11">
        <f>'Volume TKU Consolidado'!BW13</f>
        <v>0</v>
      </c>
      <c r="BX13" s="11">
        <f>'Volume TKU Consolidado'!BX13</f>
        <v>0</v>
      </c>
      <c r="BY13" s="11">
        <f>'Volume TKU Consolidado'!BY13</f>
        <v>0</v>
      </c>
      <c r="BZ13" s="11">
        <f>'Volume TKU Consolidado'!BZ13</f>
        <v>1.095604</v>
      </c>
      <c r="CA13" s="11">
        <f>'Volume TKU Consolidado'!CA13</f>
        <v>73.854455000000002</v>
      </c>
      <c r="CB13" s="11">
        <f>'Volume TKU Consolidado'!CB13</f>
        <v>103.014167</v>
      </c>
      <c r="CC13">
        <f>'Volume TKU Consolidado'!CC13</f>
        <v>0</v>
      </c>
      <c r="CD13" s="11">
        <f>'Volume TKU Consolidado'!CD13</f>
        <v>98.020677000000006</v>
      </c>
      <c r="CE13" s="11">
        <f>'Volume TKU Consolidado'!CE13</f>
        <v>122.77575400000001</v>
      </c>
      <c r="CF13" s="11">
        <f>'Volume TKU Consolidado'!CF13</f>
        <v>45.593963000000002</v>
      </c>
      <c r="CG13" s="11">
        <f>'Volume TKU Consolidado'!CG13</f>
        <v>5.955743</v>
      </c>
      <c r="CH13" s="11">
        <f>'Volume TKU Consolidado'!CH13</f>
        <v>0.92669400000000002</v>
      </c>
      <c r="CI13" s="11">
        <f>'Volume TKU Consolidado'!CI13</f>
        <v>0</v>
      </c>
      <c r="CJ13" s="11">
        <f>'Volume TKU Consolidado'!CJ13</f>
        <v>9.331035</v>
      </c>
      <c r="CK13" s="11">
        <f>'Volume TKU Consolidado'!CK13</f>
        <v>0</v>
      </c>
      <c r="CL13" s="11">
        <f>'Volume TKU Consolidado'!CL13</f>
        <v>0</v>
      </c>
      <c r="CM13" s="11">
        <f>'Volume TKU Consolidado'!CM13</f>
        <v>0.54859899999999995</v>
      </c>
      <c r="CN13" s="11">
        <f>'Volume TKU Consolidado'!CN13</f>
        <v>83.145611000000002</v>
      </c>
      <c r="CO13" s="11">
        <f>'Volume TKU Consolidado'!CO13</f>
        <v>97.034670000000006</v>
      </c>
      <c r="CQ13" s="11">
        <f>'Volume TKU Consolidado'!CQ13</f>
        <v>95.124716000000006</v>
      </c>
      <c r="CR13" s="11">
        <f>'Volume TKU Consolidado'!CR13</f>
        <v>82.216719999999995</v>
      </c>
      <c r="CS13" s="11">
        <f>'Volume TKU Consolidado'!CS13</f>
        <v>0</v>
      </c>
      <c r="CT13" s="11">
        <f>'Volume TKU Consolidado'!CT13</f>
        <v>0</v>
      </c>
      <c r="CU13" s="11">
        <f>'Volume TKU Consolidado'!CU13</f>
        <v>0</v>
      </c>
      <c r="CV13" s="11">
        <f>'Volume TKU Consolidado'!CV13</f>
        <v>0</v>
      </c>
      <c r="CW13" s="11">
        <f>'Volume TKU Consolidado'!CW13</f>
        <v>0</v>
      </c>
      <c r="CX13" s="11">
        <f>'Volume TKU Consolidado'!CX13</f>
        <v>0</v>
      </c>
      <c r="CY13" s="11">
        <f>'Volume TKU Consolidado'!CY13</f>
        <v>0</v>
      </c>
      <c r="CZ13" s="11">
        <f>'Volume TKU Consolidado'!CZ13</f>
        <v>0</v>
      </c>
      <c r="DA13" s="11">
        <f>'Volume TKU Consolidado'!DA13</f>
        <v>0</v>
      </c>
      <c r="DB13" s="11">
        <f>'Volume TKU Consolidado'!DB13</f>
        <v>0</v>
      </c>
    </row>
    <row r="14" spans="2:106" ht="15.75" x14ac:dyDescent="0.25">
      <c r="B14" s="8" t="s">
        <v>73</v>
      </c>
      <c r="D14" s="9">
        <f>'Volume TKU Consolidado'!D14</f>
        <v>130.967792</v>
      </c>
      <c r="E14" s="9">
        <f>'Volume TKU Consolidado'!E14</f>
        <v>148.67437899999999</v>
      </c>
      <c r="F14" s="9">
        <f>'Volume TKU Consolidado'!F14</f>
        <v>165.83138600000001</v>
      </c>
      <c r="G14" s="9">
        <f>'Volume TKU Consolidado'!G14</f>
        <v>156.251329</v>
      </c>
      <c r="H14" s="9">
        <f>'Volume TKU Consolidado'!H14</f>
        <v>155.73593500000001</v>
      </c>
      <c r="I14" s="9">
        <f>'Volume TKU Consolidado'!I14</f>
        <v>145.13211999999999</v>
      </c>
      <c r="J14" s="9">
        <f>'Volume TKU Consolidado'!J14</f>
        <v>137.973975</v>
      </c>
      <c r="K14" s="9">
        <f>'Volume TKU Consolidado'!K14</f>
        <v>123.861135</v>
      </c>
      <c r="L14" s="9">
        <f>'Volume TKU Consolidado'!L14</f>
        <v>117.616418</v>
      </c>
      <c r="M14" s="9">
        <f>'Volume TKU Consolidado'!M14</f>
        <v>122.481666</v>
      </c>
      <c r="N14" s="9">
        <f>'Volume TKU Consolidado'!N14</f>
        <v>123.08284999999999</v>
      </c>
      <c r="O14" s="9">
        <f>'Volume TKU Consolidado'!O14</f>
        <v>110.763047</v>
      </c>
      <c r="P14">
        <f>'Volume TKU Consolidado'!P14</f>
        <v>0</v>
      </c>
      <c r="Q14" s="9">
        <f>'Volume TKU Consolidado'!Q14</f>
        <v>130.92851999999999</v>
      </c>
      <c r="R14" s="9">
        <f>'Volume TKU Consolidado'!R14</f>
        <v>102.66399199999999</v>
      </c>
      <c r="S14" s="9">
        <f>'Volume TKU Consolidado'!S14</f>
        <v>114.83493900000001</v>
      </c>
      <c r="T14" s="9">
        <f>'Volume TKU Consolidado'!T14</f>
        <v>127.973428</v>
      </c>
      <c r="U14" s="9">
        <f>'Volume TKU Consolidado'!U14</f>
        <v>157.62689900000001</v>
      </c>
      <c r="V14" s="9">
        <f>'Volume TKU Consolidado'!V14</f>
        <v>166.33850899999999</v>
      </c>
      <c r="W14" s="9">
        <f>'Volume TKU Consolidado'!W14</f>
        <v>168.29987199999999</v>
      </c>
      <c r="X14" s="9">
        <f>'Volume TKU Consolidado'!X14</f>
        <v>190.253514</v>
      </c>
      <c r="Y14" s="9">
        <f>'Volume TKU Consolidado'!Y14</f>
        <v>165.76872</v>
      </c>
      <c r="Z14" s="9">
        <f>'Volume TKU Consolidado'!Z14</f>
        <v>169.785212</v>
      </c>
      <c r="AA14" s="9">
        <f>'Volume TKU Consolidado'!AA14</f>
        <v>139.96673200000001</v>
      </c>
      <c r="AB14" s="9">
        <f>'Volume TKU Consolidado'!AB14</f>
        <v>130.18180599999999</v>
      </c>
      <c r="AC14">
        <f>'Volume TKU Consolidado'!AC14</f>
        <v>0</v>
      </c>
      <c r="AD14" s="9">
        <f>'Volume TKU Consolidado'!AD14</f>
        <v>73.832041000000004</v>
      </c>
      <c r="AE14" s="9">
        <f>'Volume TKU Consolidado'!AE14</f>
        <v>203.24272099999999</v>
      </c>
      <c r="AF14" s="9">
        <f>'Volume TKU Consolidado'!AF14</f>
        <v>201.001869</v>
      </c>
      <c r="AG14" s="9">
        <f>'Volume TKU Consolidado'!AG14</f>
        <v>211.05627000000001</v>
      </c>
      <c r="AH14" s="9">
        <f>'Volume TKU Consolidado'!AH14</f>
        <v>167.60248200000001</v>
      </c>
      <c r="AI14" s="9">
        <f>'Volume TKU Consolidado'!AI14</f>
        <v>179.18171599999999</v>
      </c>
      <c r="AJ14" s="9">
        <f>'Volume TKU Consolidado'!AJ14</f>
        <v>228.942881</v>
      </c>
      <c r="AK14" s="9">
        <f>'Volume TKU Consolidado'!AK14</f>
        <v>234.10742999999999</v>
      </c>
      <c r="AL14" s="9">
        <f>'Volume TKU Consolidado'!AL14</f>
        <v>214.03690499999999</v>
      </c>
      <c r="AM14" s="9">
        <f>'Volume TKU Consolidado'!AM14</f>
        <v>203.000901</v>
      </c>
      <c r="AN14" s="9">
        <f>'Volume TKU Consolidado'!AN14</f>
        <v>191.951165</v>
      </c>
      <c r="AO14" s="9">
        <f>'Volume TKU Consolidado'!AO14</f>
        <v>197.46974399999999</v>
      </c>
      <c r="AP14">
        <f>'Volume TKU Consolidado'!AP14</f>
        <v>0</v>
      </c>
      <c r="AQ14" s="9">
        <f>'Volume TKU Consolidado'!AQ14</f>
        <v>184.37900500000001</v>
      </c>
      <c r="AR14" s="9">
        <f>'Volume TKU Consolidado'!AR14</f>
        <v>170.01694699999999</v>
      </c>
      <c r="AS14" s="9">
        <f>'Volume TKU Consolidado'!AS14</f>
        <v>236.75034099999999</v>
      </c>
      <c r="AT14" s="9">
        <f>'Volume TKU Consolidado'!AT14</f>
        <v>231.422933</v>
      </c>
      <c r="AU14" s="9">
        <f>'Volume TKU Consolidado'!AU14</f>
        <v>228.74962600000001</v>
      </c>
      <c r="AV14" s="9">
        <f>'Volume TKU Consolidado'!AV14</f>
        <v>208.66352699999999</v>
      </c>
      <c r="AW14" s="9">
        <f>'Volume TKU Consolidado'!AW14</f>
        <v>240.80341999999999</v>
      </c>
      <c r="AX14" s="9">
        <f>'Volume TKU Consolidado'!AX14</f>
        <v>259.77802400000002</v>
      </c>
      <c r="AY14" s="9">
        <f>'Volume TKU Consolidado'!AY14</f>
        <v>257.76329600000003</v>
      </c>
      <c r="AZ14" s="9">
        <f>'Volume TKU Consolidado'!AZ14</f>
        <v>243.62838400000001</v>
      </c>
      <c r="BA14" s="9">
        <f>'Volume TKU Consolidado'!BA14</f>
        <v>261.91399799999999</v>
      </c>
      <c r="BB14" s="9">
        <f>'Volume TKU Consolidado'!BB14</f>
        <v>242.428133</v>
      </c>
      <c r="BC14">
        <f>'Volume TKU Consolidado'!BC14</f>
        <v>0</v>
      </c>
      <c r="BD14" s="9">
        <f>'Volume TKU Consolidado'!BD14</f>
        <v>228.10707199999999</v>
      </c>
      <c r="BE14" s="9">
        <f>'Volume TKU Consolidado'!BE14</f>
        <v>226.05254099999999</v>
      </c>
      <c r="BF14" s="9">
        <f>'Volume TKU Consolidado'!BF14</f>
        <v>232.81847500000001</v>
      </c>
      <c r="BG14" s="9">
        <f>'Volume TKU Consolidado'!BG14</f>
        <v>199.00543200000001</v>
      </c>
      <c r="BH14" s="9">
        <f>'Volume TKU Consolidado'!BH14</f>
        <v>189.00291999999999</v>
      </c>
      <c r="BI14" s="9">
        <f>'Volume TKU Consolidado'!BI14</f>
        <v>252.88504900000001</v>
      </c>
      <c r="BJ14" s="9">
        <f>'Volume TKU Consolidado'!BJ14</f>
        <v>265.49753700000002</v>
      </c>
      <c r="BK14" s="9">
        <f>'Volume TKU Consolidado'!BK14</f>
        <v>257.95027599999997</v>
      </c>
      <c r="BL14" s="9">
        <f>'Volume TKU Consolidado'!BL14</f>
        <v>272.91652099999999</v>
      </c>
      <c r="BM14" s="9">
        <f>'Volume TKU Consolidado'!BM14</f>
        <v>272.50305500000002</v>
      </c>
      <c r="BN14" s="9">
        <f>'Volume TKU Consolidado'!BN14</f>
        <v>291.26242500000001</v>
      </c>
      <c r="BO14" s="9">
        <f>'Volume TKU Consolidado'!BO14</f>
        <v>268.49725799999999</v>
      </c>
      <c r="BP14">
        <f>'Volume TKU Consolidado'!BP14</f>
        <v>0</v>
      </c>
      <c r="BQ14" s="9">
        <f>'Volume TKU Consolidado'!BQ14</f>
        <v>244.131778</v>
      </c>
      <c r="BR14" s="9">
        <f>'Volume TKU Consolidado'!BR14</f>
        <v>241.92994200000001</v>
      </c>
      <c r="BS14" s="9">
        <f>'Volume TKU Consolidado'!BS14</f>
        <v>241.43195700000001</v>
      </c>
      <c r="BT14" s="9">
        <f>'Volume TKU Consolidado'!BT14</f>
        <v>284.64637699999997</v>
      </c>
      <c r="BU14" s="9">
        <f>'Volume TKU Consolidado'!BU14</f>
        <v>276.34361699999999</v>
      </c>
      <c r="BV14" s="9">
        <f>'Volume TKU Consolidado'!BV14</f>
        <v>289.85902500000003</v>
      </c>
      <c r="BW14" s="9">
        <f>'Volume TKU Consolidado'!BW14</f>
        <v>296.14324199999999</v>
      </c>
      <c r="BX14" s="9">
        <f>'Volume TKU Consolidado'!BX14</f>
        <v>320.650825</v>
      </c>
      <c r="BY14" s="9">
        <f>'Volume TKU Consolidado'!BY14</f>
        <v>282.42852800000003</v>
      </c>
      <c r="BZ14" s="9">
        <f>'Volume TKU Consolidado'!BZ14</f>
        <v>271.11487</v>
      </c>
      <c r="CA14" s="9">
        <f>'Volume TKU Consolidado'!CA14</f>
        <v>269.72634399999998</v>
      </c>
      <c r="CB14" s="9">
        <f>'Volume TKU Consolidado'!CB14</f>
        <v>291.047506</v>
      </c>
      <c r="CC14">
        <f>'Volume TKU Consolidado'!CC14</f>
        <v>0</v>
      </c>
      <c r="CD14" s="9">
        <f>'Volume TKU Consolidado'!CD14</f>
        <v>266.84599500000002</v>
      </c>
      <c r="CE14" s="9">
        <f>'Volume TKU Consolidado'!CE14</f>
        <v>295.39642600000002</v>
      </c>
      <c r="CF14" s="9">
        <f>'Volume TKU Consolidado'!CF14</f>
        <v>317.14686499999999</v>
      </c>
      <c r="CG14" s="9">
        <f>'Volume TKU Consolidado'!CG14</f>
        <v>305.382677</v>
      </c>
      <c r="CH14" s="9">
        <f>'Volume TKU Consolidado'!CH14</f>
        <v>316.23259300000001</v>
      </c>
      <c r="CI14" s="9">
        <f>'Volume TKU Consolidado'!CI14</f>
        <v>285.64669200000003</v>
      </c>
      <c r="CJ14" s="9">
        <f>'Volume TKU Consolidado'!CJ14</f>
        <v>308.74432100000001</v>
      </c>
      <c r="CK14" s="9">
        <f>'Volume TKU Consolidado'!CK14</f>
        <v>333.32568299999997</v>
      </c>
      <c r="CL14" s="9">
        <f>'Volume TKU Consolidado'!CL14</f>
        <v>342.39729299999999</v>
      </c>
      <c r="CM14" s="9">
        <f>'Volume TKU Consolidado'!CM14</f>
        <v>338.13376300000004</v>
      </c>
      <c r="CN14" s="9">
        <f>'Volume TKU Consolidado'!CN14</f>
        <v>333.018753</v>
      </c>
      <c r="CO14" s="9">
        <f>'Volume TKU Consolidado'!CO14</f>
        <v>308.44622400000003</v>
      </c>
      <c r="CQ14" s="9">
        <f>'Volume TKU Consolidado'!CQ14</f>
        <v>249.05004100000002</v>
      </c>
      <c r="CR14" s="9">
        <f>'Volume TKU Consolidado'!CR14</f>
        <v>280.49845500000004</v>
      </c>
      <c r="CS14" s="9">
        <f>'Volume TKU Consolidado'!CS14</f>
        <v>0</v>
      </c>
      <c r="CT14" s="9">
        <f>'Volume TKU Consolidado'!CT14</f>
        <v>0</v>
      </c>
      <c r="CU14" s="9">
        <f>'Volume TKU Consolidado'!CU14</f>
        <v>0</v>
      </c>
      <c r="CV14" s="9">
        <f>'Volume TKU Consolidado'!CV14</f>
        <v>0</v>
      </c>
      <c r="CW14" s="9">
        <f>'Volume TKU Consolidado'!CW14</f>
        <v>0</v>
      </c>
      <c r="CX14" s="9">
        <f>'Volume TKU Consolidado'!CX14</f>
        <v>0</v>
      </c>
      <c r="CY14" s="9">
        <f>'Volume TKU Consolidado'!CY14</f>
        <v>0</v>
      </c>
      <c r="CZ14" s="9">
        <f>'Volume TKU Consolidado'!CZ14</f>
        <v>0</v>
      </c>
      <c r="DA14" s="9">
        <f>'Volume TKU Consolidado'!DA14</f>
        <v>0</v>
      </c>
      <c r="DB14" s="9">
        <f>'Volume TKU Consolidado'!DB14</f>
        <v>0</v>
      </c>
    </row>
    <row r="15" spans="2:106" ht="15.75" x14ac:dyDescent="0.25">
      <c r="B15" s="8" t="s">
        <v>145</v>
      </c>
      <c r="D15" s="9">
        <f>'Volume TKU Consolidado'!D15</f>
        <v>405.75994899999995</v>
      </c>
      <c r="E15" s="9">
        <f>'Volume TKU Consolidado'!E15</f>
        <v>427.39980600000001</v>
      </c>
      <c r="F15" s="9">
        <f>'Volume TKU Consolidado'!F15</f>
        <v>461.732461</v>
      </c>
      <c r="G15" s="9">
        <f>'Volume TKU Consolidado'!G15</f>
        <v>447.86786399999994</v>
      </c>
      <c r="H15" s="9">
        <f>'Volume TKU Consolidado'!H15</f>
        <v>481.92067400000008</v>
      </c>
      <c r="I15" s="9">
        <f>'Volume TKU Consolidado'!I15</f>
        <v>523.93499499999996</v>
      </c>
      <c r="J15" s="9">
        <f>'Volume TKU Consolidado'!J15</f>
        <v>562.40372400000001</v>
      </c>
      <c r="K15" s="9">
        <f>'Volume TKU Consolidado'!K15</f>
        <v>578.06959299999994</v>
      </c>
      <c r="L15" s="9">
        <f>'Volume TKU Consolidado'!L15</f>
        <v>580.24479699999995</v>
      </c>
      <c r="M15" s="9">
        <f>'Volume TKU Consolidado'!M15</f>
        <v>574.193039</v>
      </c>
      <c r="N15" s="9">
        <f>'Volume TKU Consolidado'!N15</f>
        <v>501.08232400000003</v>
      </c>
      <c r="O15" s="9">
        <f>'Volume TKU Consolidado'!O15</f>
        <v>476.035934</v>
      </c>
      <c r="P15">
        <f>'Volume TKU Consolidado'!P15</f>
        <v>0</v>
      </c>
      <c r="Q15" s="9">
        <f>'Volume TKU Consolidado'!Q15</f>
        <v>503.92276200000003</v>
      </c>
      <c r="R15" s="9">
        <f>'Volume TKU Consolidado'!R15</f>
        <v>445.08587199999999</v>
      </c>
      <c r="S15" s="9">
        <f>'Volume TKU Consolidado'!S15</f>
        <v>503.91255699999994</v>
      </c>
      <c r="T15" s="9">
        <f>'Volume TKU Consolidado'!T15</f>
        <v>462.79054799999994</v>
      </c>
      <c r="U15" s="9">
        <f>'Volume TKU Consolidado'!U15</f>
        <v>530.54511200000002</v>
      </c>
      <c r="V15" s="9">
        <f>'Volume TKU Consolidado'!V15</f>
        <v>521.77646000000004</v>
      </c>
      <c r="W15" s="9">
        <f>'Volume TKU Consolidado'!W15</f>
        <v>581.96878800000002</v>
      </c>
      <c r="X15" s="9">
        <f>'Volume TKU Consolidado'!X15</f>
        <v>586.73494900000003</v>
      </c>
      <c r="Y15" s="9">
        <f>'Volume TKU Consolidado'!Y15</f>
        <v>553.73817199999996</v>
      </c>
      <c r="Z15" s="9">
        <f>'Volume TKU Consolidado'!Z15</f>
        <v>644.66259100000002</v>
      </c>
      <c r="AA15" s="9">
        <f>'Volume TKU Consolidado'!AA15</f>
        <v>566.49763600000006</v>
      </c>
      <c r="AB15" s="9">
        <f>'Volume TKU Consolidado'!AB15</f>
        <v>582.14752799999997</v>
      </c>
      <c r="AC15">
        <f>'Volume TKU Consolidado'!AC15</f>
        <v>0</v>
      </c>
      <c r="AD15" s="9">
        <f>'Volume TKU Consolidado'!AD15</f>
        <v>579.52826300000004</v>
      </c>
      <c r="AE15" s="9">
        <f>'Volume TKU Consolidado'!AE15</f>
        <v>576.812814</v>
      </c>
      <c r="AF15" s="9">
        <f>'Volume TKU Consolidado'!AF15</f>
        <v>594.30088699999999</v>
      </c>
      <c r="AG15" s="9">
        <f>'Volume TKU Consolidado'!AG15</f>
        <v>518.84129400000006</v>
      </c>
      <c r="AH15" s="9">
        <f>'Volume TKU Consolidado'!AH15</f>
        <v>541.74682499999994</v>
      </c>
      <c r="AI15" s="9">
        <f>'Volume TKU Consolidado'!AI15</f>
        <v>686.14562499999988</v>
      </c>
      <c r="AJ15" s="9">
        <f>'Volume TKU Consolidado'!AJ15</f>
        <v>681.51758599999994</v>
      </c>
      <c r="AK15" s="9">
        <f>'Volume TKU Consolidado'!AK15</f>
        <v>710.64779800000008</v>
      </c>
      <c r="AL15" s="9">
        <f>'Volume TKU Consolidado'!AL15</f>
        <v>694.20421899999985</v>
      </c>
      <c r="AM15" s="9">
        <f>'Volume TKU Consolidado'!AM15</f>
        <v>699.03641599999992</v>
      </c>
      <c r="AN15" s="9">
        <f>'Volume TKU Consolidado'!AN15</f>
        <v>666.08224100000007</v>
      </c>
      <c r="AO15" s="9">
        <f>'Volume TKU Consolidado'!AO15</f>
        <v>661.50651099999993</v>
      </c>
      <c r="AP15">
        <f>'Volume TKU Consolidado'!AP15</f>
        <v>0</v>
      </c>
      <c r="AQ15" s="9">
        <f>'Volume TKU Consolidado'!AQ15</f>
        <v>661.83619900000008</v>
      </c>
      <c r="AR15" s="9">
        <f>'Volume TKU Consolidado'!AR15</f>
        <v>597.82006699999999</v>
      </c>
      <c r="AS15" s="9">
        <f>'Volume TKU Consolidado'!AS15</f>
        <v>634.58769700000005</v>
      </c>
      <c r="AT15" s="9">
        <f>'Volume TKU Consolidado'!AT15</f>
        <v>607.92270900000005</v>
      </c>
      <c r="AU15" s="9">
        <f>'Volume TKU Consolidado'!AU15</f>
        <v>656.08387600000003</v>
      </c>
      <c r="AV15" s="9">
        <f>'Volume TKU Consolidado'!AV15</f>
        <v>673.22187399999996</v>
      </c>
      <c r="AW15" s="9">
        <f>'Volume TKU Consolidado'!AW15</f>
        <v>712.25155999999993</v>
      </c>
      <c r="AX15" s="9">
        <f>'Volume TKU Consolidado'!AX15</f>
        <v>730.75640500000009</v>
      </c>
      <c r="AY15" s="9">
        <f>'Volume TKU Consolidado'!AY15</f>
        <v>712.05585099999996</v>
      </c>
      <c r="AZ15" s="9">
        <f>'Volume TKU Consolidado'!AZ15</f>
        <v>738.25541799999996</v>
      </c>
      <c r="BA15" s="9">
        <f>'Volume TKU Consolidado'!BA15</f>
        <v>653.92671599999994</v>
      </c>
      <c r="BB15" s="9">
        <f>'Volume TKU Consolidado'!BB15</f>
        <v>618.48736600000007</v>
      </c>
      <c r="BC15">
        <f>'Volume TKU Consolidado'!BC15</f>
        <v>0</v>
      </c>
      <c r="BD15" s="9">
        <f>'Volume TKU Consolidado'!BD15</f>
        <v>645.28491199999996</v>
      </c>
      <c r="BE15" s="9">
        <f>'Volume TKU Consolidado'!BE15</f>
        <v>599.85529199999996</v>
      </c>
      <c r="BF15" s="9">
        <f>'Volume TKU Consolidado'!BF15</f>
        <v>496.94969000000003</v>
      </c>
      <c r="BG15" s="9">
        <f>'Volume TKU Consolidado'!BG15</f>
        <v>441.38303200000001</v>
      </c>
      <c r="BH15" s="9">
        <f>'Volume TKU Consolidado'!BH15</f>
        <v>618.31375999999989</v>
      </c>
      <c r="BI15" s="9">
        <f>'Volume TKU Consolidado'!BI15</f>
        <v>599.64282200000002</v>
      </c>
      <c r="BJ15" s="9">
        <f>'Volume TKU Consolidado'!BJ15</f>
        <v>683.11599799999999</v>
      </c>
      <c r="BK15" s="9">
        <f>'Volume TKU Consolidado'!BK15</f>
        <v>693.10083299999997</v>
      </c>
      <c r="BL15" s="9">
        <f>'Volume TKU Consolidado'!BL15</f>
        <v>744.73870799999997</v>
      </c>
      <c r="BM15" s="9">
        <f>'Volume TKU Consolidado'!BM15</f>
        <v>773.05656399999998</v>
      </c>
      <c r="BN15" s="9">
        <f>'Volume TKU Consolidado'!BN15</f>
        <v>743.33961699999998</v>
      </c>
      <c r="BO15" s="9">
        <f>'Volume TKU Consolidado'!BO15</f>
        <v>633.23953100000006</v>
      </c>
      <c r="BP15" s="9">
        <f>'Volume TKU Consolidado'!BP15</f>
        <v>0</v>
      </c>
      <c r="BQ15" s="9">
        <f>'Volume TKU Consolidado'!BQ15</f>
        <v>696.11033300000008</v>
      </c>
      <c r="BR15" s="9">
        <f>'Volume TKU Consolidado'!BR15</f>
        <v>691.55998000000011</v>
      </c>
      <c r="BS15" s="9">
        <f>'Volume TKU Consolidado'!BS15</f>
        <v>739.98886700000014</v>
      </c>
      <c r="BT15" s="9">
        <f>'Volume TKU Consolidado'!BT15</f>
        <v>724.40767500000004</v>
      </c>
      <c r="BU15" s="9">
        <f>'Volume TKU Consolidado'!BU15</f>
        <v>772.01386500000001</v>
      </c>
      <c r="BV15" s="9">
        <f>'Volume TKU Consolidado'!BV15</f>
        <v>746.50598300000001</v>
      </c>
      <c r="BW15" s="9">
        <f>'Volume TKU Consolidado'!BW15</f>
        <v>771.09214600000007</v>
      </c>
      <c r="BX15" s="9">
        <f>'Volume TKU Consolidado'!BX15</f>
        <v>812.64743700000008</v>
      </c>
      <c r="BY15" s="9">
        <f>'Volume TKU Consolidado'!BY15</f>
        <v>764.16097000000002</v>
      </c>
      <c r="BZ15" s="9">
        <f>'Volume TKU Consolidado'!BZ15</f>
        <v>784.45731000000001</v>
      </c>
      <c r="CA15" s="9">
        <f>'Volume TKU Consolidado'!CA15</f>
        <v>708.77444300000002</v>
      </c>
      <c r="CB15" s="9">
        <f>'Volume TKU Consolidado'!CB15</f>
        <v>706.04715299999998</v>
      </c>
      <c r="CC15">
        <f>'Volume TKU Consolidado'!CC15</f>
        <v>0</v>
      </c>
      <c r="CD15" s="9">
        <f>'Volume TKU Consolidado'!CD15</f>
        <v>720.81915400000003</v>
      </c>
      <c r="CE15" s="9">
        <f>'Volume TKU Consolidado'!CE15</f>
        <v>709.03087799999992</v>
      </c>
      <c r="CF15" s="9">
        <f>'Volume TKU Consolidado'!CF15</f>
        <v>797.96869800000002</v>
      </c>
      <c r="CG15" s="9">
        <f>'Volume TKU Consolidado'!CG15</f>
        <v>740.77168699999993</v>
      </c>
      <c r="CH15" s="9">
        <f>'Volume TKU Consolidado'!CH15</f>
        <v>818.31603100000007</v>
      </c>
      <c r="CI15" s="9">
        <f>'Volume TKU Consolidado'!CI15</f>
        <v>829.464158</v>
      </c>
      <c r="CJ15" s="9">
        <f>'Volume TKU Consolidado'!CJ15</f>
        <v>868.0359289999999</v>
      </c>
      <c r="CK15" s="9">
        <f>'Volume TKU Consolidado'!CK15</f>
        <v>873.1029289999999</v>
      </c>
      <c r="CL15" s="9">
        <f>'Volume TKU Consolidado'!CL15</f>
        <v>814.36961099999996</v>
      </c>
      <c r="CM15" s="9">
        <f>'Volume TKU Consolidado'!CM15</f>
        <v>836.31424599999991</v>
      </c>
      <c r="CN15" s="9">
        <f>'Volume TKU Consolidado'!CN15</f>
        <v>775.42937700000004</v>
      </c>
      <c r="CO15" s="9">
        <f>'Volume TKU Consolidado'!CO15</f>
        <v>707.93694199999993</v>
      </c>
      <c r="CQ15" s="9">
        <f>'Volume TKU Consolidado'!CQ15</f>
        <v>574.19609800000001</v>
      </c>
      <c r="CR15" s="9">
        <f>'Volume TKU Consolidado'!CR15</f>
        <v>721.07381899999996</v>
      </c>
      <c r="CS15" s="9">
        <f>'Volume TKU Consolidado'!CS15</f>
        <v>0</v>
      </c>
      <c r="CT15" s="9">
        <f>'Volume TKU Consolidado'!CT15</f>
        <v>0</v>
      </c>
      <c r="CU15" s="9">
        <f>'Volume TKU Consolidado'!CU15</f>
        <v>0</v>
      </c>
      <c r="CV15" s="9">
        <f>'Volume TKU Consolidado'!CV15</f>
        <v>0</v>
      </c>
      <c r="CW15" s="9">
        <f>'Volume TKU Consolidado'!CW15</f>
        <v>0</v>
      </c>
      <c r="CX15" s="9">
        <f>'Volume TKU Consolidado'!CX15</f>
        <v>0</v>
      </c>
      <c r="CY15" s="9">
        <f>'Volume TKU Consolidado'!CY15</f>
        <v>0</v>
      </c>
      <c r="CZ15" s="9">
        <f>'Volume TKU Consolidado'!CZ15</f>
        <v>0</v>
      </c>
      <c r="DA15" s="9">
        <f>'Volume TKU Consolidado'!DA15</f>
        <v>0</v>
      </c>
      <c r="DB15" s="9">
        <f>'Volume TKU Consolidado'!DB15</f>
        <v>0</v>
      </c>
    </row>
    <row r="16" spans="2:106" ht="15.75" x14ac:dyDescent="0.25">
      <c r="B16" s="10" t="s">
        <v>81</v>
      </c>
      <c r="D16" s="11">
        <f>'Volume TKU Consolidado'!D16</f>
        <v>304.52819199999999</v>
      </c>
      <c r="E16" s="11">
        <f>'Volume TKU Consolidado'!E16</f>
        <v>313.67363999999998</v>
      </c>
      <c r="F16" s="11">
        <f>'Volume TKU Consolidado'!F16</f>
        <v>344.90845300000001</v>
      </c>
      <c r="G16" s="11">
        <f>'Volume TKU Consolidado'!G16</f>
        <v>326.61296599999997</v>
      </c>
      <c r="H16" s="11">
        <f>'Volume TKU Consolidado'!H16</f>
        <v>352.50188500000002</v>
      </c>
      <c r="I16" s="11">
        <f>'Volume TKU Consolidado'!I16</f>
        <v>383.09212300000002</v>
      </c>
      <c r="J16" s="11">
        <f>'Volume TKU Consolidado'!J16</f>
        <v>390.00318399999998</v>
      </c>
      <c r="K16" s="11">
        <f>'Volume TKU Consolidado'!K16</f>
        <v>402.93736799999999</v>
      </c>
      <c r="L16" s="11">
        <f>'Volume TKU Consolidado'!L16</f>
        <v>418.99125099999998</v>
      </c>
      <c r="M16" s="11">
        <f>'Volume TKU Consolidado'!M16</f>
        <v>410.54898300000002</v>
      </c>
      <c r="N16" s="11">
        <f>'Volume TKU Consolidado'!N16</f>
        <v>346.34845100000001</v>
      </c>
      <c r="O16" s="11">
        <f>'Volume TKU Consolidado'!O16</f>
        <v>335.85117200000002</v>
      </c>
      <c r="P16">
        <f>'Volume TKU Consolidado'!P16</f>
        <v>0</v>
      </c>
      <c r="Q16" s="11">
        <f>'Volume TKU Consolidado'!Q16</f>
        <v>359.972756</v>
      </c>
      <c r="R16" s="11">
        <f>'Volume TKU Consolidado'!R16</f>
        <v>333.18139300000001</v>
      </c>
      <c r="S16" s="11">
        <f>'Volume TKU Consolidado'!S16</f>
        <v>354.09324700000002</v>
      </c>
      <c r="T16" s="11">
        <f>'Volume TKU Consolidado'!T16</f>
        <v>310.52348999999998</v>
      </c>
      <c r="U16" s="11">
        <f>'Volume TKU Consolidado'!U16</f>
        <v>351.23970400000002</v>
      </c>
      <c r="V16" s="11">
        <f>'Volume TKU Consolidado'!V16</f>
        <v>359.25178799999998</v>
      </c>
      <c r="W16" s="11">
        <f>'Volume TKU Consolidado'!W16</f>
        <v>405.10714000000002</v>
      </c>
      <c r="X16" s="11">
        <f>'Volume TKU Consolidado'!X16</f>
        <v>405.437501</v>
      </c>
      <c r="Y16" s="11">
        <f>'Volume TKU Consolidado'!Y16</f>
        <v>373.22959100000003</v>
      </c>
      <c r="Z16" s="11">
        <f>'Volume TKU Consolidado'!Z16</f>
        <v>435.92045000000002</v>
      </c>
      <c r="AA16" s="11">
        <f>'Volume TKU Consolidado'!AA16</f>
        <v>343.30442799999997</v>
      </c>
      <c r="AB16" s="11">
        <f>'Volume TKU Consolidado'!AB16</f>
        <v>333.03288099999997</v>
      </c>
      <c r="AC16">
        <f>'Volume TKU Consolidado'!AC16</f>
        <v>0</v>
      </c>
      <c r="AD16" s="11">
        <f>'Volume TKU Consolidado'!AD16</f>
        <v>343.26751899999999</v>
      </c>
      <c r="AE16" s="11">
        <f>'Volume TKU Consolidado'!AE16</f>
        <v>358.307727</v>
      </c>
      <c r="AF16" s="11">
        <f>'Volume TKU Consolidado'!AF16</f>
        <v>366.14099800000002</v>
      </c>
      <c r="AG16" s="11">
        <f>'Volume TKU Consolidado'!AG16</f>
        <v>317.02023600000001</v>
      </c>
      <c r="AH16" s="11">
        <f>'Volume TKU Consolidado'!AH16</f>
        <v>323.02858900000001</v>
      </c>
      <c r="AI16" s="11">
        <f>'Volume TKU Consolidado'!AI16</f>
        <v>419.61775899999998</v>
      </c>
      <c r="AJ16" s="11">
        <f>'Volume TKU Consolidado'!AJ16</f>
        <v>424.87210499999998</v>
      </c>
      <c r="AK16" s="11">
        <f>'Volume TKU Consolidado'!AK16</f>
        <v>414.19682499999999</v>
      </c>
      <c r="AL16" s="11">
        <f>'Volume TKU Consolidado'!AL16</f>
        <v>420.47837399999997</v>
      </c>
      <c r="AM16" s="11">
        <f>'Volume TKU Consolidado'!AM16</f>
        <v>395.86320699999999</v>
      </c>
      <c r="AN16" s="11">
        <f>'Volume TKU Consolidado'!AN16</f>
        <v>375.87934000000001</v>
      </c>
      <c r="AO16" s="11">
        <f>'Volume TKU Consolidado'!AO16</f>
        <v>381.11847499999999</v>
      </c>
      <c r="AP16">
        <f>'Volume TKU Consolidado'!AP16</f>
        <v>0</v>
      </c>
      <c r="AQ16" s="11">
        <f>'Volume TKU Consolidado'!AQ16</f>
        <v>385.14574599999997</v>
      </c>
      <c r="AR16" s="11">
        <f>'Volume TKU Consolidado'!AR16</f>
        <v>368.10520700000001</v>
      </c>
      <c r="AS16" s="11">
        <f>'Volume TKU Consolidado'!AS16</f>
        <v>364.21156400000001</v>
      </c>
      <c r="AT16" s="11">
        <f>'Volume TKU Consolidado'!AT16</f>
        <v>347.685044</v>
      </c>
      <c r="AU16" s="11">
        <f>'Volume TKU Consolidado'!AU16</f>
        <v>383.32874800000002</v>
      </c>
      <c r="AV16" s="11">
        <f>'Volume TKU Consolidado'!AV16</f>
        <v>396.56389799999999</v>
      </c>
      <c r="AW16" s="11">
        <f>'Volume TKU Consolidado'!AW16</f>
        <v>438.70598200000001</v>
      </c>
      <c r="AX16" s="11">
        <f>'Volume TKU Consolidado'!AX16</f>
        <v>443.07127500000001</v>
      </c>
      <c r="AY16" s="11">
        <f>'Volume TKU Consolidado'!AY16</f>
        <v>422.16513500000002</v>
      </c>
      <c r="AZ16" s="11">
        <f>'Volume TKU Consolidado'!AZ16</f>
        <v>427.61664200000001</v>
      </c>
      <c r="BA16" s="11">
        <f>'Volume TKU Consolidado'!BA16</f>
        <v>370.226675</v>
      </c>
      <c r="BB16" s="11">
        <f>'Volume TKU Consolidado'!BB16</f>
        <v>341.523799</v>
      </c>
      <c r="BC16">
        <f>'Volume TKU Consolidado'!BC16</f>
        <v>0</v>
      </c>
      <c r="BD16" s="11">
        <f>'Volume TKU Consolidado'!BD16</f>
        <v>357.43398000000002</v>
      </c>
      <c r="BE16" s="11">
        <f>'Volume TKU Consolidado'!BE16</f>
        <v>358.49185199999999</v>
      </c>
      <c r="BF16" s="11">
        <f>'Volume TKU Consolidado'!BF16</f>
        <v>276.22320300000001</v>
      </c>
      <c r="BG16" s="11">
        <f>'Volume TKU Consolidado'!BG16</f>
        <v>202.531893</v>
      </c>
      <c r="BH16" s="11">
        <f>'Volume TKU Consolidado'!BH16</f>
        <v>342.91432300000002</v>
      </c>
      <c r="BI16" s="11">
        <f>'Volume TKU Consolidado'!BI16</f>
        <v>335.57100200000002</v>
      </c>
      <c r="BJ16" s="11">
        <f>'Volume TKU Consolidado'!BJ16</f>
        <v>386.149519</v>
      </c>
      <c r="BK16" s="11">
        <f>'Volume TKU Consolidado'!BK16</f>
        <v>384.69130200000001</v>
      </c>
      <c r="BL16" s="11">
        <f>'Volume TKU Consolidado'!BL16</f>
        <v>428.047414</v>
      </c>
      <c r="BM16" s="11">
        <f>'Volume TKU Consolidado'!BM16</f>
        <v>456.42952500000001</v>
      </c>
      <c r="BN16" s="11">
        <f>'Volume TKU Consolidado'!BN16</f>
        <v>428.881688</v>
      </c>
      <c r="BO16" s="11">
        <f>'Volume TKU Consolidado'!BO16</f>
        <v>409.908275</v>
      </c>
      <c r="BP16">
        <f>'Volume TKU Consolidado'!BP16</f>
        <v>0</v>
      </c>
      <c r="BQ16" s="11">
        <f>'Volume TKU Consolidado'!BQ16</f>
        <v>413.44762200000002</v>
      </c>
      <c r="BR16" s="11">
        <f>'Volume TKU Consolidado'!BR16</f>
        <v>415.11905200000001</v>
      </c>
      <c r="BS16" s="11">
        <f>'Volume TKU Consolidado'!BS16</f>
        <v>419.05749400000002</v>
      </c>
      <c r="BT16" s="11">
        <f>'Volume TKU Consolidado'!BT16</f>
        <v>410.49949700000002</v>
      </c>
      <c r="BU16" s="11">
        <f>'Volume TKU Consolidado'!BU16</f>
        <v>446.94871899999998</v>
      </c>
      <c r="BV16" s="11">
        <f>'Volume TKU Consolidado'!BV16</f>
        <v>448.64236099999999</v>
      </c>
      <c r="BW16" s="11">
        <f>'Volume TKU Consolidado'!BW16</f>
        <v>465.192453</v>
      </c>
      <c r="BX16" s="11">
        <f>'Volume TKU Consolidado'!BX16</f>
        <v>478.22362400000003</v>
      </c>
      <c r="BY16" s="11">
        <f>'Volume TKU Consolidado'!BY16</f>
        <v>470.94239499999998</v>
      </c>
      <c r="BZ16" s="11">
        <f>'Volume TKU Consolidado'!BZ16</f>
        <v>478.70425299999999</v>
      </c>
      <c r="CA16" s="11">
        <f>'Volume TKU Consolidado'!CA16</f>
        <v>418.27844800000003</v>
      </c>
      <c r="CB16" s="11">
        <f>'Volume TKU Consolidado'!CB16</f>
        <v>433.33377999999999</v>
      </c>
      <c r="CC16">
        <f>'Volume TKU Consolidado'!CC16</f>
        <v>0</v>
      </c>
      <c r="CD16" s="11">
        <f>'Volume TKU Consolidado'!CD16</f>
        <v>454.96072300000003</v>
      </c>
      <c r="CE16" s="11">
        <f>'Volume TKU Consolidado'!CE16</f>
        <v>458.14508699999999</v>
      </c>
      <c r="CF16" s="11">
        <f>'Volume TKU Consolidado'!CF16</f>
        <v>471.89820999999995</v>
      </c>
      <c r="CG16" s="11">
        <f>'Volume TKU Consolidado'!CG16</f>
        <v>453.68554499999999</v>
      </c>
      <c r="CH16" s="11">
        <f>'Volume TKU Consolidado'!CH16</f>
        <v>512.95974699999999</v>
      </c>
      <c r="CI16" s="11">
        <f>'Volume TKU Consolidado'!CI16</f>
        <v>498.23269600000003</v>
      </c>
      <c r="CJ16" s="11">
        <f>'Volume TKU Consolidado'!CJ16</f>
        <v>546.89924499999995</v>
      </c>
      <c r="CK16" s="11">
        <f>'Volume TKU Consolidado'!CK16</f>
        <v>534.39306499999998</v>
      </c>
      <c r="CL16" s="11">
        <f>'Volume TKU Consolidado'!CL16</f>
        <v>494.14632699999999</v>
      </c>
      <c r="CM16" s="11">
        <f>'Volume TKU Consolidado'!CM16</f>
        <v>522.06576199999995</v>
      </c>
      <c r="CN16" s="11">
        <f>'Volume TKU Consolidado'!CN16</f>
        <v>476.49838299999999</v>
      </c>
      <c r="CO16" s="11">
        <f>'Volume TKU Consolidado'!CO16</f>
        <v>426.01820799999996</v>
      </c>
      <c r="CQ16" s="11">
        <f>'Volume TKU Consolidado'!CQ16</f>
        <v>329.99383499999999</v>
      </c>
      <c r="CR16" s="11">
        <f>'Volume TKU Consolidado'!CR16</f>
        <v>439.41553300000004</v>
      </c>
      <c r="CS16" s="11">
        <f>'Volume TKU Consolidado'!CS16</f>
        <v>0</v>
      </c>
      <c r="CT16" s="11">
        <f>'Volume TKU Consolidado'!CT16</f>
        <v>0</v>
      </c>
      <c r="CU16" s="11">
        <f>'Volume TKU Consolidado'!CU16</f>
        <v>0</v>
      </c>
      <c r="CV16" s="11">
        <f>'Volume TKU Consolidado'!CV16</f>
        <v>0</v>
      </c>
      <c r="CW16" s="11">
        <f>'Volume TKU Consolidado'!CW16</f>
        <v>0</v>
      </c>
      <c r="CX16" s="11">
        <f>'Volume TKU Consolidado'!CX16</f>
        <v>0</v>
      </c>
      <c r="CY16" s="11">
        <f>'Volume TKU Consolidado'!CY16</f>
        <v>0</v>
      </c>
      <c r="CZ16" s="11">
        <f>'Volume TKU Consolidado'!CZ16</f>
        <v>0</v>
      </c>
      <c r="DA16" s="11">
        <f>'Volume TKU Consolidado'!DA16</f>
        <v>0</v>
      </c>
      <c r="DB16" s="11">
        <f>'Volume TKU Consolidado'!DB16</f>
        <v>0</v>
      </c>
    </row>
    <row r="17" spans="2:106" ht="15.75" x14ac:dyDescent="0.25">
      <c r="B17" s="10" t="s">
        <v>78</v>
      </c>
      <c r="D17" s="11">
        <f>'Volume TKU Consolidado'!D17</f>
        <v>53.103093999999999</v>
      </c>
      <c r="E17" s="11">
        <f>'Volume TKU Consolidado'!E17</f>
        <v>54.916127000000003</v>
      </c>
      <c r="F17" s="11">
        <f>'Volume TKU Consolidado'!F17</f>
        <v>53.520448999999999</v>
      </c>
      <c r="G17" s="11">
        <f>'Volume TKU Consolidado'!G17</f>
        <v>56.006704999999997</v>
      </c>
      <c r="H17" s="11">
        <f>'Volume TKU Consolidado'!H17</f>
        <v>68.264671000000007</v>
      </c>
      <c r="I17" s="11">
        <f>'Volume TKU Consolidado'!I17</f>
        <v>68.705703999999997</v>
      </c>
      <c r="J17" s="11">
        <f>'Volume TKU Consolidado'!J17</f>
        <v>90.784820999999994</v>
      </c>
      <c r="K17" s="11">
        <f>'Volume TKU Consolidado'!K17</f>
        <v>89.140709000000001</v>
      </c>
      <c r="L17" s="11">
        <f>'Volume TKU Consolidado'!L17</f>
        <v>82.280722999999995</v>
      </c>
      <c r="M17" s="11">
        <f>'Volume TKU Consolidado'!M17</f>
        <v>86.509163999999998</v>
      </c>
      <c r="N17" s="11">
        <f>'Volume TKU Consolidado'!N17</f>
        <v>81.662906000000007</v>
      </c>
      <c r="O17" s="11">
        <f>'Volume TKU Consolidado'!O17</f>
        <v>71.449663999999999</v>
      </c>
      <c r="P17">
        <f>'Volume TKU Consolidado'!P17</f>
        <v>0</v>
      </c>
      <c r="Q17" s="11">
        <f>'Volume TKU Consolidado'!Q17</f>
        <v>66.679985000000002</v>
      </c>
      <c r="R17" s="11">
        <f>'Volume TKU Consolidado'!R17</f>
        <v>42.680686999999999</v>
      </c>
      <c r="S17" s="11">
        <f>'Volume TKU Consolidado'!S17</f>
        <v>74.238529999999997</v>
      </c>
      <c r="T17" s="11">
        <f>'Volume TKU Consolidado'!T17</f>
        <v>78.450040000000001</v>
      </c>
      <c r="U17" s="11">
        <f>'Volume TKU Consolidado'!U17</f>
        <v>92.155349000000001</v>
      </c>
      <c r="V17" s="11">
        <f>'Volume TKU Consolidado'!V17</f>
        <v>89.135938999999993</v>
      </c>
      <c r="W17" s="11">
        <f>'Volume TKU Consolidado'!W17</f>
        <v>90.885902999999999</v>
      </c>
      <c r="X17" s="11">
        <f>'Volume TKU Consolidado'!X17</f>
        <v>95.005221000000006</v>
      </c>
      <c r="Y17" s="11">
        <f>'Volume TKU Consolidado'!Y17</f>
        <v>96.33475</v>
      </c>
      <c r="Z17" s="11">
        <f>'Volume TKU Consolidado'!Z17</f>
        <v>121.526374</v>
      </c>
      <c r="AA17" s="11">
        <f>'Volume TKU Consolidado'!AA17</f>
        <v>150.15562199999999</v>
      </c>
      <c r="AB17" s="11">
        <f>'Volume TKU Consolidado'!AB17</f>
        <v>173.271929</v>
      </c>
      <c r="AC17">
        <f>'Volume TKU Consolidado'!AC17</f>
        <v>0</v>
      </c>
      <c r="AD17" s="11">
        <f>'Volume TKU Consolidado'!AD17</f>
        <v>162.08110500000001</v>
      </c>
      <c r="AE17" s="11">
        <f>'Volume TKU Consolidado'!AE17</f>
        <v>153.46985599999999</v>
      </c>
      <c r="AF17" s="11">
        <f>'Volume TKU Consolidado'!AF17</f>
        <v>151.655644</v>
      </c>
      <c r="AG17" s="11">
        <f>'Volume TKU Consolidado'!AG17</f>
        <v>130.45853099999999</v>
      </c>
      <c r="AH17" s="11">
        <f>'Volume TKU Consolidado'!AH17</f>
        <v>140.73136299999999</v>
      </c>
      <c r="AI17" s="11">
        <f>'Volume TKU Consolidado'!AI17</f>
        <v>190.28760600000001</v>
      </c>
      <c r="AJ17" s="11">
        <f>'Volume TKU Consolidado'!AJ17</f>
        <v>179.95953399999999</v>
      </c>
      <c r="AK17" s="11">
        <f>'Volume TKU Consolidado'!AK17</f>
        <v>223.792225</v>
      </c>
      <c r="AL17" s="11">
        <f>'Volume TKU Consolidado'!AL17</f>
        <v>199.13561799999999</v>
      </c>
      <c r="AM17" s="11">
        <f>'Volume TKU Consolidado'!AM17</f>
        <v>221.55706599999999</v>
      </c>
      <c r="AN17" s="11">
        <f>'Volume TKU Consolidado'!AN17</f>
        <v>209.92206400000001</v>
      </c>
      <c r="AO17" s="11">
        <f>'Volume TKU Consolidado'!AO17</f>
        <v>215.90257800000001</v>
      </c>
      <c r="AP17">
        <f>'Volume TKU Consolidado'!AP17</f>
        <v>0</v>
      </c>
      <c r="AQ17" s="11">
        <f>'Volume TKU Consolidado'!AQ17</f>
        <v>205.204474</v>
      </c>
      <c r="AR17" s="11">
        <f>'Volume TKU Consolidado'!AR17</f>
        <v>162.20054500000001</v>
      </c>
      <c r="AS17" s="11">
        <f>'Volume TKU Consolidado'!AS17</f>
        <v>204.809718</v>
      </c>
      <c r="AT17" s="11">
        <f>'Volume TKU Consolidado'!AT17</f>
        <v>198.715056</v>
      </c>
      <c r="AU17" s="11">
        <f>'Volume TKU Consolidado'!AU17</f>
        <v>199.98194599999999</v>
      </c>
      <c r="AV17" s="11">
        <f>'Volume TKU Consolidado'!AV17</f>
        <v>194.433325</v>
      </c>
      <c r="AW17" s="11">
        <f>'Volume TKU Consolidado'!AW17</f>
        <v>192.61517599999999</v>
      </c>
      <c r="AX17" s="11">
        <f>'Volume TKU Consolidado'!AX17</f>
        <v>200.06072499999999</v>
      </c>
      <c r="AY17" s="11">
        <f>'Volume TKU Consolidado'!AY17</f>
        <v>211.58550299999999</v>
      </c>
      <c r="AZ17" s="11">
        <f>'Volume TKU Consolidado'!AZ17</f>
        <v>227.075549</v>
      </c>
      <c r="BA17" s="11">
        <f>'Volume TKU Consolidado'!BA17</f>
        <v>218.87440699999999</v>
      </c>
      <c r="BB17" s="11">
        <f>'Volume TKU Consolidado'!BB17</f>
        <v>225.428674</v>
      </c>
      <c r="BC17">
        <f>'Volume TKU Consolidado'!BC17</f>
        <v>0</v>
      </c>
      <c r="BD17" s="11">
        <f>'Volume TKU Consolidado'!BD17</f>
        <v>221.46524199999999</v>
      </c>
      <c r="BE17" s="11">
        <f>'Volume TKU Consolidado'!BE17</f>
        <v>175.57527899999999</v>
      </c>
      <c r="BF17" s="11">
        <f>'Volume TKU Consolidado'!BF17</f>
        <v>162.755064</v>
      </c>
      <c r="BG17" s="11">
        <f>'Volume TKU Consolidado'!BG17</f>
        <v>165.610028</v>
      </c>
      <c r="BH17" s="11">
        <f>'Volume TKU Consolidado'!BH17</f>
        <v>201.26526699999999</v>
      </c>
      <c r="BI17" s="11">
        <f>'Volume TKU Consolidado'!BI17</f>
        <v>198.20855</v>
      </c>
      <c r="BJ17" s="11">
        <f>'Volume TKU Consolidado'!BJ17</f>
        <v>229.47214600000001</v>
      </c>
      <c r="BK17" s="11">
        <f>'Volume TKU Consolidado'!BK17</f>
        <v>236.64035100000001</v>
      </c>
      <c r="BL17" s="11">
        <f>'Volume TKU Consolidado'!BL17</f>
        <v>246.48908</v>
      </c>
      <c r="BM17" s="11">
        <f>'Volume TKU Consolidado'!BM17</f>
        <v>244.84748300000001</v>
      </c>
      <c r="BN17" s="11">
        <f>'Volume TKU Consolidado'!BN17</f>
        <v>247.891368</v>
      </c>
      <c r="BO17" s="11">
        <f>'Volume TKU Consolidado'!BO17</f>
        <v>158.18536700000001</v>
      </c>
      <c r="BP17">
        <f>'Volume TKU Consolidado'!BP17</f>
        <v>0</v>
      </c>
      <c r="BQ17" s="11">
        <f>'Volume TKU Consolidado'!BQ17</f>
        <v>215.921055</v>
      </c>
      <c r="BR17" s="11">
        <f>'Volume TKU Consolidado'!BR17</f>
        <v>212.10178100000002</v>
      </c>
      <c r="BS17" s="11">
        <f>'Volume TKU Consolidado'!BS17</f>
        <v>236.64879400000001</v>
      </c>
      <c r="BT17" s="11">
        <f>'Volume TKU Consolidado'!BT17</f>
        <v>230.59133300000002</v>
      </c>
      <c r="BU17" s="11">
        <f>'Volume TKU Consolidado'!BU17</f>
        <v>237.40611100000001</v>
      </c>
      <c r="BV17" s="11">
        <f>'Volume TKU Consolidado'!BV17</f>
        <v>216.30669699999999</v>
      </c>
      <c r="BW17" s="11">
        <f>'Volume TKU Consolidado'!BW17</f>
        <v>219.19501</v>
      </c>
      <c r="BX17" s="11">
        <f>'Volume TKU Consolidado'!BX17</f>
        <v>255.04660799999999</v>
      </c>
      <c r="BY17" s="11">
        <f>'Volume TKU Consolidado'!BY17</f>
        <v>216.50873999999999</v>
      </c>
      <c r="BZ17" s="11">
        <f>'Volume TKU Consolidado'!BZ17</f>
        <v>225.371813</v>
      </c>
      <c r="CA17" s="11">
        <f>'Volume TKU Consolidado'!CA17</f>
        <v>209.93016</v>
      </c>
      <c r="CB17" s="11">
        <f>'Volume TKU Consolidado'!CB17</f>
        <v>199.13039199999997</v>
      </c>
      <c r="CC17">
        <f>'Volume TKU Consolidado'!CC17</f>
        <v>0</v>
      </c>
      <c r="CD17" s="11">
        <f>'Volume TKU Consolidado'!CD17</f>
        <v>193.00985500000002</v>
      </c>
      <c r="CE17" s="11">
        <f>'Volume TKU Consolidado'!CE17</f>
        <v>183.30443199999999</v>
      </c>
      <c r="CF17" s="11">
        <f>'Volume TKU Consolidado'!CF17</f>
        <v>245.907736</v>
      </c>
      <c r="CG17" s="11">
        <f>'Volume TKU Consolidado'!CG17</f>
        <v>218.18424300000001</v>
      </c>
      <c r="CH17" s="11">
        <f>'Volume TKU Consolidado'!CH17</f>
        <v>227.01930599999997</v>
      </c>
      <c r="CI17" s="11">
        <f>'Volume TKU Consolidado'!CI17</f>
        <v>247.75191899999999</v>
      </c>
      <c r="CJ17" s="11">
        <f>'Volume TKU Consolidado'!CJ17</f>
        <v>236.168599</v>
      </c>
      <c r="CK17" s="11">
        <f>'Volume TKU Consolidado'!CK17</f>
        <v>252.29836399999999</v>
      </c>
      <c r="CL17" s="11">
        <f>'Volume TKU Consolidado'!CL17</f>
        <v>237.56057899999999</v>
      </c>
      <c r="CM17" s="11">
        <f>'Volume TKU Consolidado'!CM17</f>
        <v>242.34060499999998</v>
      </c>
      <c r="CN17" s="11">
        <f>'Volume TKU Consolidado'!CN17</f>
        <v>222.24141700000001</v>
      </c>
      <c r="CO17" s="11">
        <f>'Volume TKU Consolidado'!CO17</f>
        <v>216.31535399999999</v>
      </c>
      <c r="CQ17" s="11">
        <f>'Volume TKU Consolidado'!CQ17</f>
        <v>172.87084400000001</v>
      </c>
      <c r="CR17" s="11">
        <f>'Volume TKU Consolidado'!CR17</f>
        <v>210.25457299999999</v>
      </c>
      <c r="CS17" s="11">
        <f>'Volume TKU Consolidado'!CS17</f>
        <v>0</v>
      </c>
      <c r="CT17" s="11">
        <f>'Volume TKU Consolidado'!CT17</f>
        <v>0</v>
      </c>
      <c r="CU17" s="11">
        <f>'Volume TKU Consolidado'!CU17</f>
        <v>0</v>
      </c>
      <c r="CV17" s="11">
        <f>'Volume TKU Consolidado'!CV17</f>
        <v>0</v>
      </c>
      <c r="CW17" s="11">
        <f>'Volume TKU Consolidado'!CW17</f>
        <v>0</v>
      </c>
      <c r="CX17" s="11">
        <f>'Volume TKU Consolidado'!CX17</f>
        <v>0</v>
      </c>
      <c r="CY17" s="11">
        <f>'Volume TKU Consolidado'!CY17</f>
        <v>0</v>
      </c>
      <c r="CZ17" s="11">
        <f>'Volume TKU Consolidado'!CZ17</f>
        <v>0</v>
      </c>
      <c r="DA17" s="11">
        <f>'Volume TKU Consolidado'!DA17</f>
        <v>0</v>
      </c>
      <c r="DB17" s="11">
        <f>'Volume TKU Consolidado'!DB17</f>
        <v>0</v>
      </c>
    </row>
    <row r="18" spans="2:106" ht="15.75" x14ac:dyDescent="0.25">
      <c r="B18" s="10" t="s">
        <v>79</v>
      </c>
      <c r="D18" s="11">
        <f>'Volume TKU Consolidado'!D18</f>
        <v>36.146979999999999</v>
      </c>
      <c r="E18" s="11">
        <f>'Volume TKU Consolidado'!E18</f>
        <v>45.827058999999998</v>
      </c>
      <c r="F18" s="11">
        <f>'Volume TKU Consolidado'!F18</f>
        <v>51.114310000000003</v>
      </c>
      <c r="G18" s="11">
        <f>'Volume TKU Consolidado'!G18</f>
        <v>52.249645000000001</v>
      </c>
      <c r="H18" s="11">
        <f>'Volume TKU Consolidado'!H18</f>
        <v>49.190775000000002</v>
      </c>
      <c r="I18" s="11">
        <f>'Volume TKU Consolidado'!I18</f>
        <v>60.071762</v>
      </c>
      <c r="J18" s="11">
        <f>'Volume TKU Consolidado'!J18</f>
        <v>64.777552</v>
      </c>
      <c r="K18" s="11">
        <f>'Volume TKU Consolidado'!K18</f>
        <v>69.127803999999998</v>
      </c>
      <c r="L18" s="11">
        <f>'Volume TKU Consolidado'!L18</f>
        <v>65.878789999999995</v>
      </c>
      <c r="M18" s="11">
        <f>'Volume TKU Consolidado'!M18</f>
        <v>61.566234999999999</v>
      </c>
      <c r="N18" s="11">
        <f>'Volume TKU Consolidado'!N18</f>
        <v>61.028593000000001</v>
      </c>
      <c r="O18" s="11">
        <f>'Volume TKU Consolidado'!O18</f>
        <v>57.386997999999998</v>
      </c>
      <c r="P18">
        <f>'Volume TKU Consolidado'!P18</f>
        <v>0</v>
      </c>
      <c r="Q18" s="11">
        <f>'Volume TKU Consolidado'!Q18</f>
        <v>65.66601</v>
      </c>
      <c r="R18" s="11">
        <f>'Volume TKU Consolidado'!R18</f>
        <v>55.575082000000002</v>
      </c>
      <c r="S18" s="11">
        <f>'Volume TKU Consolidado'!S18</f>
        <v>59.600560999999999</v>
      </c>
      <c r="T18" s="11">
        <f>'Volume TKU Consolidado'!T18</f>
        <v>56.194758</v>
      </c>
      <c r="U18" s="11">
        <f>'Volume TKU Consolidado'!U18</f>
        <v>65.604108999999994</v>
      </c>
      <c r="V18" s="11">
        <f>'Volume TKU Consolidado'!V18</f>
        <v>50.665117000000002</v>
      </c>
      <c r="W18" s="11">
        <f>'Volume TKU Consolidado'!W18</f>
        <v>63.763026000000004</v>
      </c>
      <c r="X18" s="11">
        <f>'Volume TKU Consolidado'!X18</f>
        <v>62.402293999999998</v>
      </c>
      <c r="Y18" s="11">
        <f>'Volume TKU Consolidado'!Y18</f>
        <v>60.580528999999999</v>
      </c>
      <c r="Z18" s="11">
        <f>'Volume TKU Consolidado'!Z18</f>
        <v>64.152682999999996</v>
      </c>
      <c r="AA18" s="11">
        <f>'Volume TKU Consolidado'!AA18</f>
        <v>51.531522000000002</v>
      </c>
      <c r="AB18" s="11">
        <f>'Volume TKU Consolidado'!AB18</f>
        <v>55.288829</v>
      </c>
      <c r="AC18">
        <f>'Volume TKU Consolidado'!AC18</f>
        <v>0</v>
      </c>
      <c r="AD18" s="11">
        <f>'Volume TKU Consolidado'!AD18</f>
        <v>52.730674999999998</v>
      </c>
      <c r="AE18" s="11">
        <f>'Volume TKU Consolidado'!AE18</f>
        <v>48.090178999999999</v>
      </c>
      <c r="AF18" s="11">
        <f>'Volume TKU Consolidado'!AF18</f>
        <v>56.033644000000002</v>
      </c>
      <c r="AG18" s="11">
        <f>'Volume TKU Consolidado'!AG18</f>
        <v>50.322405000000003</v>
      </c>
      <c r="AH18" s="11">
        <f>'Volume TKU Consolidado'!AH18</f>
        <v>51.599339000000001</v>
      </c>
      <c r="AI18" s="11">
        <f>'Volume TKU Consolidado'!AI18</f>
        <v>52.036932</v>
      </c>
      <c r="AJ18" s="11">
        <f>'Volume TKU Consolidado'!AJ18</f>
        <v>49.466149999999999</v>
      </c>
      <c r="AK18" s="11">
        <f>'Volume TKU Consolidado'!AK18</f>
        <v>46.488675999999998</v>
      </c>
      <c r="AL18" s="11">
        <f>'Volume TKU Consolidado'!AL18</f>
        <v>54.157528999999997</v>
      </c>
      <c r="AM18" s="11">
        <f>'Volume TKU Consolidado'!AM18</f>
        <v>61.839779</v>
      </c>
      <c r="AN18" s="11">
        <f>'Volume TKU Consolidado'!AN18</f>
        <v>59.668979999999998</v>
      </c>
      <c r="AO18" s="11">
        <f>'Volume TKU Consolidado'!AO18</f>
        <v>42.025801999999999</v>
      </c>
      <c r="AP18">
        <f>'Volume TKU Consolidado'!AP18</f>
        <v>0</v>
      </c>
      <c r="AQ18" s="11">
        <f>'Volume TKU Consolidado'!AQ18</f>
        <v>54.429172000000001</v>
      </c>
      <c r="AR18" s="11">
        <f>'Volume TKU Consolidado'!AR18</f>
        <v>51.728222000000002</v>
      </c>
      <c r="AS18" s="11">
        <f>'Volume TKU Consolidado'!AS18</f>
        <v>53.895175000000002</v>
      </c>
      <c r="AT18" s="11">
        <f>'Volume TKU Consolidado'!AT18</f>
        <v>43.234752999999998</v>
      </c>
      <c r="AU18" s="11">
        <f>'Volume TKU Consolidado'!AU18</f>
        <v>52.935913999999997</v>
      </c>
      <c r="AV18" s="11">
        <f>'Volume TKU Consolidado'!AV18</f>
        <v>57.029544999999999</v>
      </c>
      <c r="AW18" s="11">
        <f>'Volume TKU Consolidado'!AW18</f>
        <v>56.869478000000001</v>
      </c>
      <c r="AX18" s="11">
        <f>'Volume TKU Consolidado'!AX18</f>
        <v>62.587448999999999</v>
      </c>
      <c r="AY18" s="11">
        <f>'Volume TKU Consolidado'!AY18</f>
        <v>56.165497999999999</v>
      </c>
      <c r="AZ18" s="11">
        <f>'Volume TKU Consolidado'!AZ18</f>
        <v>59.440604</v>
      </c>
      <c r="BA18" s="11">
        <f>'Volume TKU Consolidado'!BA18</f>
        <v>48.727550999999998</v>
      </c>
      <c r="BB18" s="11">
        <f>'Volume TKU Consolidado'!BB18</f>
        <v>47.119295999999999</v>
      </c>
      <c r="BC18">
        <f>'Volume TKU Consolidado'!BC18</f>
        <v>0</v>
      </c>
      <c r="BD18" s="11">
        <f>'Volume TKU Consolidado'!BD18</f>
        <v>52.785445000000003</v>
      </c>
      <c r="BE18" s="11">
        <f>'Volume TKU Consolidado'!BE18</f>
        <v>55.624032</v>
      </c>
      <c r="BF18" s="11">
        <f>'Volume TKU Consolidado'!BF18</f>
        <v>40.774196000000003</v>
      </c>
      <c r="BG18" s="11">
        <f>'Volume TKU Consolidado'!BG18</f>
        <v>52.201680000000003</v>
      </c>
      <c r="BH18" s="11">
        <f>'Volume TKU Consolidado'!BH18</f>
        <v>63.436933000000003</v>
      </c>
      <c r="BI18" s="11">
        <f>'Volume TKU Consolidado'!BI18</f>
        <v>54.593823</v>
      </c>
      <c r="BJ18" s="11">
        <f>'Volume TKU Consolidado'!BJ18</f>
        <v>51.830165999999998</v>
      </c>
      <c r="BK18" s="11">
        <f>'Volume TKU Consolidado'!BK18</f>
        <v>58.609205000000003</v>
      </c>
      <c r="BL18" s="11">
        <f>'Volume TKU Consolidado'!BL18</f>
        <v>56.657111999999998</v>
      </c>
      <c r="BM18" s="11">
        <f>'Volume TKU Consolidado'!BM18</f>
        <v>70.559619999999995</v>
      </c>
      <c r="BN18" s="11">
        <f>'Volume TKU Consolidado'!BN18</f>
        <v>61.878512999999998</v>
      </c>
      <c r="BO18" s="11">
        <f>'Volume TKU Consolidado'!BO18</f>
        <v>54.786934000000002</v>
      </c>
      <c r="BP18">
        <f>'Volume TKU Consolidado'!BP18</f>
        <v>0</v>
      </c>
      <c r="BQ18" s="11">
        <f>'Volume TKU Consolidado'!BQ18</f>
        <v>57.909204000000003</v>
      </c>
      <c r="BR18" s="11">
        <f>'Volume TKU Consolidado'!BR18</f>
        <v>54.774956000000003</v>
      </c>
      <c r="BS18" s="11">
        <f>'Volume TKU Consolidado'!BS18</f>
        <v>66.333736000000002</v>
      </c>
      <c r="BT18" s="11">
        <f>'Volume TKU Consolidado'!BT18</f>
        <v>66.221830999999995</v>
      </c>
      <c r="BU18" s="11">
        <f>'Volume TKU Consolidado'!BU18</f>
        <v>65.085325999999995</v>
      </c>
      <c r="BV18" s="11">
        <f>'Volume TKU Consolidado'!BV18</f>
        <v>62.460762000000003</v>
      </c>
      <c r="BW18" s="11">
        <f>'Volume TKU Consolidado'!BW18</f>
        <v>66.431854999999999</v>
      </c>
      <c r="BX18" s="11">
        <f>'Volume TKU Consolidado'!BX18</f>
        <v>68.781409999999994</v>
      </c>
      <c r="BY18" s="11">
        <f>'Volume TKU Consolidado'!BY18</f>
        <v>69.288462999999993</v>
      </c>
      <c r="BZ18" s="11">
        <f>'Volume TKU Consolidado'!BZ18</f>
        <v>65.171104</v>
      </c>
      <c r="CA18" s="11">
        <f>'Volume TKU Consolidado'!CA18</f>
        <v>64.980664000000004</v>
      </c>
      <c r="CB18" s="11">
        <f>'Volume TKU Consolidado'!CB18</f>
        <v>58.487743999999999</v>
      </c>
      <c r="CC18">
        <f>'Volume TKU Consolidado'!CC18</f>
        <v>0</v>
      </c>
      <c r="CD18" s="11">
        <f>'Volume TKU Consolidado'!CD18</f>
        <v>58.495223000000003</v>
      </c>
      <c r="CE18" s="11">
        <f>'Volume TKU Consolidado'!CE18</f>
        <v>61.188867999999999</v>
      </c>
      <c r="CF18" s="11">
        <f>'Volume TKU Consolidado'!CF18</f>
        <v>62.708154999999998</v>
      </c>
      <c r="CG18" s="11">
        <f>'Volume TKU Consolidado'!CG18</f>
        <v>57.831187</v>
      </c>
      <c r="CH18" s="11">
        <f>'Volume TKU Consolidado'!CH18</f>
        <v>66.374943999999999</v>
      </c>
      <c r="CI18" s="11">
        <f>'Volume TKU Consolidado'!CI18</f>
        <v>64.140592999999996</v>
      </c>
      <c r="CJ18" s="11">
        <f>'Volume TKU Consolidado'!CJ18</f>
        <v>65.998338000000004</v>
      </c>
      <c r="CK18" s="11">
        <f>'Volume TKU Consolidado'!CK18</f>
        <v>65.271980999999997</v>
      </c>
      <c r="CL18" s="11">
        <f>'Volume TKU Consolidado'!CL18</f>
        <v>63.935856000000001</v>
      </c>
      <c r="CM18" s="11">
        <f>'Volume TKU Consolidado'!CM18</f>
        <v>55.899552999999997</v>
      </c>
      <c r="CN18" s="11">
        <f>'Volume TKU Consolidado'!CN18</f>
        <v>60.528813</v>
      </c>
      <c r="CO18" s="11">
        <f>'Volume TKU Consolidado'!CO18</f>
        <v>55.93253</v>
      </c>
      <c r="CQ18" s="11">
        <f>'Volume TKU Consolidado'!CQ18</f>
        <v>57.665584000000003</v>
      </c>
      <c r="CR18" s="11">
        <f>'Volume TKU Consolidado'!CR18</f>
        <v>59.310934000000003</v>
      </c>
      <c r="CS18" s="11">
        <f>'Volume TKU Consolidado'!CS18</f>
        <v>0</v>
      </c>
      <c r="CT18" s="11">
        <f>'Volume TKU Consolidado'!CT18</f>
        <v>0</v>
      </c>
      <c r="CU18" s="11">
        <f>'Volume TKU Consolidado'!CU18</f>
        <v>0</v>
      </c>
      <c r="CV18" s="11">
        <f>'Volume TKU Consolidado'!CV18</f>
        <v>0</v>
      </c>
      <c r="CW18" s="11">
        <f>'Volume TKU Consolidado'!CW18</f>
        <v>0</v>
      </c>
      <c r="CX18" s="11">
        <f>'Volume TKU Consolidado'!CX18</f>
        <v>0</v>
      </c>
      <c r="CY18" s="11">
        <f>'Volume TKU Consolidado'!CY18</f>
        <v>0</v>
      </c>
      <c r="CZ18" s="11">
        <f>'Volume TKU Consolidado'!CZ18</f>
        <v>0</v>
      </c>
      <c r="DA18" s="11">
        <f>'Volume TKU Consolidado'!DA18</f>
        <v>0</v>
      </c>
      <c r="DB18" s="11">
        <f>'Volume TKU Consolidado'!DB18</f>
        <v>0</v>
      </c>
    </row>
    <row r="19" spans="2:106" ht="15.75" x14ac:dyDescent="0.25">
      <c r="B19" s="10" t="s">
        <v>80</v>
      </c>
      <c r="D19" s="11">
        <f>'Volume TKU Consolidado'!D19</f>
        <v>11.981683</v>
      </c>
      <c r="E19" s="11">
        <f>'Volume TKU Consolidado'!E19</f>
        <v>12.98298</v>
      </c>
      <c r="F19" s="11">
        <f>'Volume TKU Consolidado'!F19</f>
        <v>12.189249</v>
      </c>
      <c r="G19" s="11">
        <f>'Volume TKU Consolidado'!G19</f>
        <v>12.998548</v>
      </c>
      <c r="H19" s="11">
        <f>'Volume TKU Consolidado'!H19</f>
        <v>11.963343</v>
      </c>
      <c r="I19" s="11">
        <f>'Volume TKU Consolidado'!I19</f>
        <v>12.065405999999999</v>
      </c>
      <c r="J19" s="11">
        <f>'Volume TKU Consolidado'!J19</f>
        <v>16.838166999999999</v>
      </c>
      <c r="K19" s="11">
        <f>'Volume TKU Consolidado'!K19</f>
        <v>16.863712</v>
      </c>
      <c r="L19" s="11">
        <f>'Volume TKU Consolidado'!L19</f>
        <v>13.094033</v>
      </c>
      <c r="M19" s="11">
        <f>'Volume TKU Consolidado'!M19</f>
        <v>15.568657</v>
      </c>
      <c r="N19" s="11">
        <f>'Volume TKU Consolidado'!N19</f>
        <v>12.042374000000001</v>
      </c>
      <c r="O19" s="11">
        <f>'Volume TKU Consolidado'!O19</f>
        <v>11.348100000000001</v>
      </c>
      <c r="P19">
        <f>'Volume TKU Consolidado'!P19</f>
        <v>0</v>
      </c>
      <c r="Q19" s="11">
        <f>'Volume TKU Consolidado'!Q19</f>
        <v>11.604011</v>
      </c>
      <c r="R19" s="11">
        <f>'Volume TKU Consolidado'!R19</f>
        <v>13.648709999999999</v>
      </c>
      <c r="S19" s="11">
        <f>'Volume TKU Consolidado'!S19</f>
        <v>15.980219</v>
      </c>
      <c r="T19" s="11">
        <f>'Volume TKU Consolidado'!T19</f>
        <v>17.622260000000001</v>
      </c>
      <c r="U19" s="11">
        <f>'Volume TKU Consolidado'!U19</f>
        <v>21.545950000000001</v>
      </c>
      <c r="V19" s="11">
        <f>'Volume TKU Consolidado'!V19</f>
        <v>22.723616</v>
      </c>
      <c r="W19" s="11">
        <f>'Volume TKU Consolidado'!W19</f>
        <v>22.212719</v>
      </c>
      <c r="X19" s="11">
        <f>'Volume TKU Consolidado'!X19</f>
        <v>23.889932999999999</v>
      </c>
      <c r="Y19" s="11">
        <f>'Volume TKU Consolidado'!Y19</f>
        <v>23.593302000000001</v>
      </c>
      <c r="Z19" s="11">
        <f>'Volume TKU Consolidado'!Z19</f>
        <v>23.063084</v>
      </c>
      <c r="AA19" s="11">
        <f>'Volume TKU Consolidado'!AA19</f>
        <v>21.506063999999999</v>
      </c>
      <c r="AB19" s="11">
        <f>'Volume TKU Consolidado'!AB19</f>
        <v>20.553889000000002</v>
      </c>
      <c r="AC19">
        <f>'Volume TKU Consolidado'!AC19</f>
        <v>0</v>
      </c>
      <c r="AD19" s="11">
        <f>'Volume TKU Consolidado'!AD19</f>
        <v>21.448964</v>
      </c>
      <c r="AE19" s="11">
        <f>'Volume TKU Consolidado'!AE19</f>
        <v>16.945052</v>
      </c>
      <c r="AF19" s="11">
        <f>'Volume TKU Consolidado'!AF19</f>
        <v>20.470600999999998</v>
      </c>
      <c r="AG19" s="11">
        <f>'Volume TKU Consolidado'!AG19</f>
        <v>21.040122</v>
      </c>
      <c r="AH19" s="11">
        <f>'Volume TKU Consolidado'!AH19</f>
        <v>26.387533999999999</v>
      </c>
      <c r="AI19" s="11">
        <f>'Volume TKU Consolidado'!AI19</f>
        <v>24.203327999999999</v>
      </c>
      <c r="AJ19" s="11">
        <f>'Volume TKU Consolidado'!AJ19</f>
        <v>27.219797</v>
      </c>
      <c r="AK19" s="11">
        <f>'Volume TKU Consolidado'!AK19</f>
        <v>26.170072000000001</v>
      </c>
      <c r="AL19" s="11">
        <f>'Volume TKU Consolidado'!AL19</f>
        <v>20.432697999999998</v>
      </c>
      <c r="AM19" s="11">
        <f>'Volume TKU Consolidado'!AM19</f>
        <v>19.776364000000001</v>
      </c>
      <c r="AN19" s="11">
        <f>'Volume TKU Consolidado'!AN19</f>
        <v>20.611857000000001</v>
      </c>
      <c r="AO19" s="11">
        <f>'Volume TKU Consolidado'!AO19</f>
        <v>22.459655999999999</v>
      </c>
      <c r="AP19">
        <f>'Volume TKU Consolidado'!AP19</f>
        <v>0</v>
      </c>
      <c r="AQ19" s="11">
        <f>'Volume TKU Consolidado'!AQ19</f>
        <v>17.056806999999999</v>
      </c>
      <c r="AR19" s="11">
        <f>'Volume TKU Consolidado'!AR19</f>
        <v>15.786092999999999</v>
      </c>
      <c r="AS19" s="11">
        <f>'Volume TKU Consolidado'!AS19</f>
        <v>11.671239999999999</v>
      </c>
      <c r="AT19" s="11">
        <f>'Volume TKU Consolidado'!AT19</f>
        <v>18.287856000000001</v>
      </c>
      <c r="AU19" s="11">
        <f>'Volume TKU Consolidado'!AU19</f>
        <v>19.837268000000002</v>
      </c>
      <c r="AV19" s="11">
        <f>'Volume TKU Consolidado'!AV19</f>
        <v>25.195105999999999</v>
      </c>
      <c r="AW19" s="11">
        <f>'Volume TKU Consolidado'!AW19</f>
        <v>24.060924</v>
      </c>
      <c r="AX19" s="11">
        <f>'Volume TKU Consolidado'!AX19</f>
        <v>25.036956</v>
      </c>
      <c r="AY19" s="11">
        <f>'Volume TKU Consolidado'!AY19</f>
        <v>22.139714999999999</v>
      </c>
      <c r="AZ19" s="11">
        <f>'Volume TKU Consolidado'!AZ19</f>
        <v>24.122623000000001</v>
      </c>
      <c r="BA19" s="11">
        <f>'Volume TKU Consolidado'!BA19</f>
        <v>16.098082999999999</v>
      </c>
      <c r="BB19" s="11">
        <f>'Volume TKU Consolidado'!BB19</f>
        <v>4.415597</v>
      </c>
      <c r="BC19">
        <f>'Volume TKU Consolidado'!BC19</f>
        <v>0</v>
      </c>
      <c r="BD19" s="11">
        <f>'Volume TKU Consolidado'!BD19</f>
        <v>13.600244999999999</v>
      </c>
      <c r="BE19" s="11">
        <f>'Volume TKU Consolidado'!BE19</f>
        <v>10.164129000000001</v>
      </c>
      <c r="BF19" s="11">
        <f>'Volume TKU Consolidado'!BF19</f>
        <v>17.197227000000002</v>
      </c>
      <c r="BG19" s="11">
        <f>'Volume TKU Consolidado'!BG19</f>
        <v>21.039431</v>
      </c>
      <c r="BH19" s="11">
        <f>'Volume TKU Consolidado'!BH19</f>
        <v>10.697236999999999</v>
      </c>
      <c r="BI19" s="11">
        <f>'Volume TKU Consolidado'!BI19</f>
        <v>11.269447</v>
      </c>
      <c r="BJ19" s="11">
        <f>'Volume TKU Consolidado'!BJ19</f>
        <v>15.664167000000001</v>
      </c>
      <c r="BK19" s="11">
        <f>'Volume TKU Consolidado'!BK19</f>
        <v>13.159974999999999</v>
      </c>
      <c r="BL19" s="11">
        <f>'Volume TKU Consolidado'!BL19</f>
        <v>13.545102</v>
      </c>
      <c r="BM19" s="11">
        <f>'Volume TKU Consolidado'!BM19</f>
        <v>1.2199359999999999</v>
      </c>
      <c r="BN19" s="11">
        <f>'Volume TKU Consolidado'!BN19</f>
        <v>4.6880480000000002</v>
      </c>
      <c r="BO19" s="11">
        <f>'Volume TKU Consolidado'!BO19</f>
        <v>10.358955</v>
      </c>
      <c r="BP19">
        <f>'Volume TKU Consolidado'!BP19</f>
        <v>0</v>
      </c>
      <c r="BQ19" s="11">
        <f>'Volume TKU Consolidado'!BQ19</f>
        <v>8.832452</v>
      </c>
      <c r="BR19" s="11">
        <f>'Volume TKU Consolidado'!BR19</f>
        <v>9.5641909999999992</v>
      </c>
      <c r="BS19" s="11">
        <f>'Volume TKU Consolidado'!BS19</f>
        <v>17.948843</v>
      </c>
      <c r="BT19" s="11">
        <f>'Volume TKU Consolidado'!BT19</f>
        <v>17.095013999999999</v>
      </c>
      <c r="BU19" s="11">
        <f>'Volume TKU Consolidado'!BU19</f>
        <v>22.573709000000001</v>
      </c>
      <c r="BV19" s="11">
        <f>'Volume TKU Consolidado'!BV19</f>
        <v>19.096163000000001</v>
      </c>
      <c r="BW19" s="11">
        <f>'Volume TKU Consolidado'!BW19</f>
        <v>20.272828000000001</v>
      </c>
      <c r="BX19" s="11">
        <f>'Volume TKU Consolidado'!BX19</f>
        <v>10.595795000000001</v>
      </c>
      <c r="BY19" s="11">
        <f>'Volume TKU Consolidado'!BY19</f>
        <v>7.4213719999999999</v>
      </c>
      <c r="BZ19" s="11">
        <f>'Volume TKU Consolidado'!BZ19</f>
        <v>15.210140000000001</v>
      </c>
      <c r="CA19" s="11">
        <f>'Volume TKU Consolidado'!CA19</f>
        <v>15.585171000000001</v>
      </c>
      <c r="CB19" s="11">
        <f>'Volume TKU Consolidado'!CB19</f>
        <v>15.095236999999999</v>
      </c>
      <c r="CC19">
        <f>'Volume TKU Consolidado'!CC19</f>
        <v>0</v>
      </c>
      <c r="CD19" s="11">
        <f>'Volume TKU Consolidado'!CD19</f>
        <v>14.353353</v>
      </c>
      <c r="CE19" s="11">
        <f>'Volume TKU Consolidado'!CE19</f>
        <v>6.3924909999999997</v>
      </c>
      <c r="CF19" s="11">
        <f>'Volume TKU Consolidado'!CF19</f>
        <v>17.454597</v>
      </c>
      <c r="CG19" s="11">
        <f>'Volume TKU Consolidado'!CG19</f>
        <v>11.070712</v>
      </c>
      <c r="CH19" s="11">
        <f>'Volume TKU Consolidado'!CH19</f>
        <v>11.962033999999999</v>
      </c>
      <c r="CI19" s="11">
        <f>'Volume TKU Consolidado'!CI19</f>
        <v>19.338950000000001</v>
      </c>
      <c r="CJ19" s="11">
        <f>'Volume TKU Consolidado'!CJ19</f>
        <v>18.969747000000002</v>
      </c>
      <c r="CK19" s="11">
        <f>'Volume TKU Consolidado'!CK19</f>
        <v>21.139519</v>
      </c>
      <c r="CL19" s="11">
        <f>'Volume TKU Consolidado'!CL19</f>
        <v>18.726849000000001</v>
      </c>
      <c r="CM19" s="11">
        <f>'Volume TKU Consolidado'!CM19</f>
        <v>16.008326</v>
      </c>
      <c r="CN19" s="11">
        <f>'Volume TKU Consolidado'!CN19</f>
        <v>16.160764</v>
      </c>
      <c r="CO19" s="11">
        <f>'Volume TKU Consolidado'!CO19</f>
        <v>9.6708499999999997</v>
      </c>
      <c r="CQ19" s="11">
        <f>'Volume TKU Consolidado'!CQ19</f>
        <v>13.665835</v>
      </c>
      <c r="CR19" s="11">
        <f>'Volume TKU Consolidado'!CR19</f>
        <v>12.092779</v>
      </c>
      <c r="CS19" s="11">
        <f>'Volume TKU Consolidado'!CS19</f>
        <v>0</v>
      </c>
      <c r="CT19" s="11">
        <f>'Volume TKU Consolidado'!CT19</f>
        <v>0</v>
      </c>
      <c r="CU19" s="11">
        <f>'Volume TKU Consolidado'!CU19</f>
        <v>0</v>
      </c>
      <c r="CV19" s="11">
        <f>'Volume TKU Consolidado'!CV19</f>
        <v>0</v>
      </c>
      <c r="CW19" s="11">
        <f>'Volume TKU Consolidado'!CW19</f>
        <v>0</v>
      </c>
      <c r="CX19" s="11">
        <f>'Volume TKU Consolidado'!CX19</f>
        <v>0</v>
      </c>
      <c r="CY19" s="11">
        <f>'Volume TKU Consolidado'!CY19</f>
        <v>0</v>
      </c>
      <c r="CZ19" s="11">
        <f>'Volume TKU Consolidado'!CZ19</f>
        <v>0</v>
      </c>
      <c r="DA19" s="11">
        <f>'Volume TKU Consolidado'!DA19</f>
        <v>0</v>
      </c>
      <c r="DB19" s="11">
        <f>'Volume TKU Consolidado'!DB19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B2:DB38"/>
  <sheetViews>
    <sheetView showGridLines="0" zoomScale="70" zoomScaleNormal="70" workbookViewId="0">
      <pane xSplit="2" ySplit="5" topLeftCell="CD6" activePane="bottomRight" state="frozen"/>
      <selection pane="topRight" activeCell="C1" sqref="C1"/>
      <selection pane="bottomLeft" activeCell="A6" sqref="A6"/>
      <selection pane="bottomRight" activeCell="CS6" sqref="CS6"/>
    </sheetView>
  </sheetViews>
  <sheetFormatPr defaultRowHeight="15" x14ac:dyDescent="0.25"/>
  <cols>
    <col min="2" max="2" width="42.710937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146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9"/>
      <c r="D4" s="60">
        <v>42370</v>
      </c>
      <c r="E4" s="60" t="s">
        <v>173</v>
      </c>
      <c r="F4" s="60">
        <v>42430</v>
      </c>
      <c r="G4" s="60" t="s">
        <v>160</v>
      </c>
      <c r="H4" s="60" t="s">
        <v>162</v>
      </c>
      <c r="I4" s="60">
        <v>42522</v>
      </c>
      <c r="J4" s="60">
        <v>42552</v>
      </c>
      <c r="K4" s="60" t="s">
        <v>163</v>
      </c>
      <c r="L4" s="60" t="s">
        <v>164</v>
      </c>
      <c r="M4" s="60" t="s">
        <v>165</v>
      </c>
      <c r="N4" s="60">
        <v>42675</v>
      </c>
      <c r="O4" s="60" t="s">
        <v>166</v>
      </c>
      <c r="Q4" s="60">
        <v>42736</v>
      </c>
      <c r="R4" s="60" t="s">
        <v>161</v>
      </c>
      <c r="S4" s="60">
        <v>42795</v>
      </c>
      <c r="T4" s="60" t="s">
        <v>167</v>
      </c>
      <c r="U4" s="60" t="s">
        <v>168</v>
      </c>
      <c r="V4" s="60">
        <v>42887</v>
      </c>
      <c r="W4" s="60">
        <v>42917</v>
      </c>
      <c r="X4" s="60" t="s">
        <v>169</v>
      </c>
      <c r="Y4" s="60" t="s">
        <v>170</v>
      </c>
      <c r="Z4" s="60" t="s">
        <v>171</v>
      </c>
      <c r="AA4" s="60">
        <v>43040</v>
      </c>
      <c r="AB4" s="60" t="s">
        <v>172</v>
      </c>
      <c r="AD4" s="60">
        <v>43101</v>
      </c>
      <c r="AE4" s="60" t="s">
        <v>202</v>
      </c>
      <c r="AF4" s="60">
        <v>43160</v>
      </c>
      <c r="AG4" s="60" t="s">
        <v>203</v>
      </c>
      <c r="AH4" s="60" t="s">
        <v>204</v>
      </c>
      <c r="AI4" s="60">
        <v>43252</v>
      </c>
      <c r="AJ4" s="60">
        <v>43282</v>
      </c>
      <c r="AK4" s="60" t="s">
        <v>205</v>
      </c>
      <c r="AL4" s="60" t="s">
        <v>206</v>
      </c>
      <c r="AM4" s="60" t="s">
        <v>207</v>
      </c>
      <c r="AN4" s="60">
        <v>43405</v>
      </c>
      <c r="AO4" s="60" t="s">
        <v>208</v>
      </c>
      <c r="AQ4" s="60">
        <v>43466</v>
      </c>
      <c r="AR4" s="60" t="s">
        <v>195</v>
      </c>
      <c r="AS4" s="60">
        <v>43525</v>
      </c>
      <c r="AT4" s="60" t="s">
        <v>196</v>
      </c>
      <c r="AU4" s="60" t="s">
        <v>197</v>
      </c>
      <c r="AV4" s="60">
        <v>43617</v>
      </c>
      <c r="AW4" s="60">
        <v>43647</v>
      </c>
      <c r="AX4" s="60" t="s">
        <v>198</v>
      </c>
      <c r="AY4" s="60" t="s">
        <v>199</v>
      </c>
      <c r="AZ4" s="60" t="s">
        <v>200</v>
      </c>
      <c r="BA4" s="60">
        <v>43770</v>
      </c>
      <c r="BB4" s="60" t="s">
        <v>201</v>
      </c>
      <c r="BD4" s="60">
        <v>43831</v>
      </c>
      <c r="BE4" s="60" t="s">
        <v>188</v>
      </c>
      <c r="BF4" s="60">
        <v>43891</v>
      </c>
      <c r="BG4" s="60" t="s">
        <v>189</v>
      </c>
      <c r="BH4" s="60" t="s">
        <v>190</v>
      </c>
      <c r="BI4" s="60">
        <v>43983</v>
      </c>
      <c r="BJ4" s="60">
        <v>44013</v>
      </c>
      <c r="BK4" s="60" t="s">
        <v>191</v>
      </c>
      <c r="BL4" s="60" t="s">
        <v>192</v>
      </c>
      <c r="BM4" s="60" t="s">
        <v>193</v>
      </c>
      <c r="BN4" s="60">
        <v>44136</v>
      </c>
      <c r="BO4" s="60" t="s">
        <v>194</v>
      </c>
      <c r="BQ4" s="60">
        <v>44197</v>
      </c>
      <c r="BR4" s="60" t="s">
        <v>181</v>
      </c>
      <c r="BS4" s="60">
        <v>44256</v>
      </c>
      <c r="BT4" s="60" t="s">
        <v>182</v>
      </c>
      <c r="BU4" s="60" t="s">
        <v>183</v>
      </c>
      <c r="BV4" s="60">
        <v>44348</v>
      </c>
      <c r="BW4" s="60">
        <v>44378</v>
      </c>
      <c r="BX4" s="60" t="s">
        <v>184</v>
      </c>
      <c r="BY4" s="60" t="s">
        <v>185</v>
      </c>
      <c r="BZ4" s="60" t="s">
        <v>186</v>
      </c>
      <c r="CA4" s="60">
        <v>44501</v>
      </c>
      <c r="CB4" s="60" t="s">
        <v>187</v>
      </c>
      <c r="CD4" s="60">
        <v>44562</v>
      </c>
      <c r="CE4" s="60" t="s">
        <v>174</v>
      </c>
      <c r="CF4" s="60">
        <v>44621</v>
      </c>
      <c r="CG4" s="60" t="s">
        <v>175</v>
      </c>
      <c r="CH4" s="60" t="s">
        <v>176</v>
      </c>
      <c r="CI4" s="60">
        <v>44713</v>
      </c>
      <c r="CJ4" s="60">
        <v>44743</v>
      </c>
      <c r="CK4" s="60" t="s">
        <v>177</v>
      </c>
      <c r="CL4" s="60" t="s">
        <v>178</v>
      </c>
      <c r="CM4" s="60" t="s">
        <v>179</v>
      </c>
      <c r="CN4" s="60">
        <v>44866</v>
      </c>
      <c r="CO4" s="60" t="s">
        <v>180</v>
      </c>
      <c r="CQ4" s="60">
        <v>44927</v>
      </c>
      <c r="CR4" s="60" t="s">
        <v>230</v>
      </c>
      <c r="CS4" s="60">
        <v>44986</v>
      </c>
      <c r="CT4" s="60" t="s">
        <v>231</v>
      </c>
      <c r="CU4" s="60" t="s">
        <v>232</v>
      </c>
      <c r="CV4" s="60">
        <v>45078</v>
      </c>
      <c r="CW4" s="60">
        <v>45108</v>
      </c>
      <c r="CX4" s="60" t="s">
        <v>233</v>
      </c>
      <c r="CY4" s="60" t="s">
        <v>234</v>
      </c>
      <c r="CZ4" s="60" t="s">
        <v>235</v>
      </c>
      <c r="DA4" s="60">
        <v>45231</v>
      </c>
      <c r="DB4" s="60" t="s">
        <v>236</v>
      </c>
    </row>
    <row r="5" spans="2:106" ht="15" customHeight="1" x14ac:dyDescent="0.25">
      <c r="B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2:106" ht="15.75" x14ac:dyDescent="0.25">
      <c r="B6" s="6" t="s">
        <v>143</v>
      </c>
      <c r="D6" s="7">
        <f>'Volume TKU Norte'!D6</f>
        <v>2153.2597410000003</v>
      </c>
      <c r="E6" s="7">
        <f>'Volume TKU Norte'!E6</f>
        <v>2290.617166</v>
      </c>
      <c r="F6" s="7">
        <f>'Volume TKU Norte'!F6</f>
        <v>2830.8926889999998</v>
      </c>
      <c r="G6" s="7">
        <f>'Volume TKU Norte'!G6</f>
        <v>2912.7818650000004</v>
      </c>
      <c r="H6" s="7">
        <f>'Volume TKU Norte'!H6</f>
        <v>2566.6193739999999</v>
      </c>
      <c r="I6" s="7">
        <f>'Volume TKU Norte'!I6</f>
        <v>1933.4013459999999</v>
      </c>
      <c r="J6" s="7">
        <f>'Volume TKU Norte'!J6</f>
        <v>2753.6571640000002</v>
      </c>
      <c r="K6" s="7">
        <f>'Volume TKU Norte'!K6</f>
        <v>2806.2672159999997</v>
      </c>
      <c r="L6" s="7">
        <f>'Volume TKU Norte'!L6</f>
        <v>2648.8908249999999</v>
      </c>
      <c r="M6" s="7">
        <f>'Volume TKU Norte'!M6</f>
        <v>1654.204729</v>
      </c>
      <c r="N6" s="7">
        <f>'Volume TKU Norte'!N6</f>
        <v>1444.230409</v>
      </c>
      <c r="O6" s="7">
        <f>'Volume TKU Norte'!O6</f>
        <v>1604.0769079999998</v>
      </c>
      <c r="P6">
        <f>'Volume TKU Norte'!P6</f>
        <v>0</v>
      </c>
      <c r="Q6" s="7">
        <f>'Volume TKU Norte'!Q6</f>
        <v>1690.3732889999999</v>
      </c>
      <c r="R6" s="7">
        <f>'Volume TKU Norte'!R6</f>
        <v>2584.2935419999999</v>
      </c>
      <c r="S6" s="7">
        <f>'Volume TKU Norte'!S6</f>
        <v>3009.7357240000001</v>
      </c>
      <c r="T6" s="7">
        <f>'Volume TKU Norte'!T6</f>
        <v>2840.6555800000001</v>
      </c>
      <c r="U6" s="7">
        <f>'Volume TKU Norte'!U6</f>
        <v>2943.3247959999999</v>
      </c>
      <c r="V6" s="7">
        <f>'Volume TKU Norte'!V6</f>
        <v>2864.6879039999999</v>
      </c>
      <c r="W6" s="7">
        <f>'Volume TKU Norte'!W6</f>
        <v>3147.1161349999993</v>
      </c>
      <c r="X6" s="7">
        <f>'Volume TKU Norte'!X6</f>
        <v>3349.9960609999998</v>
      </c>
      <c r="Y6" s="7">
        <f>'Volume TKU Norte'!Y6</f>
        <v>3112.0614660000006</v>
      </c>
      <c r="Z6" s="7">
        <f>'Volume TKU Norte'!Z6</f>
        <v>3444.5590069999998</v>
      </c>
      <c r="AA6" s="7">
        <f>'Volume TKU Norte'!AA6</f>
        <v>3200.1285750000002</v>
      </c>
      <c r="AB6" s="7">
        <f>'Volume TKU Norte'!AB6</f>
        <v>3032.5401810000003</v>
      </c>
      <c r="AC6">
        <f>'Volume TKU Norte'!AC6</f>
        <v>0</v>
      </c>
      <c r="AD6" s="7">
        <f>'Volume TKU Norte'!AD6</f>
        <v>2087.322682</v>
      </c>
      <c r="AE6" s="7">
        <f>'Volume TKU Norte'!AE6</f>
        <v>3069.7362420000004</v>
      </c>
      <c r="AF6" s="7">
        <f>'Volume TKU Norte'!AF6</f>
        <v>3470.7769099999996</v>
      </c>
      <c r="AG6" s="7">
        <f>'Volume TKU Norte'!AG6</f>
        <v>3296.2378039999999</v>
      </c>
      <c r="AH6" s="7">
        <f>'Volume TKU Norte'!AH6</f>
        <v>2854.7567249999997</v>
      </c>
      <c r="AI6" s="7">
        <f>'Volume TKU Norte'!AI6</f>
        <v>3366.1068649999997</v>
      </c>
      <c r="AJ6" s="7">
        <f>'Volume TKU Norte'!AJ6</f>
        <v>3870.4532640000002</v>
      </c>
      <c r="AK6" s="7">
        <f>'Volume TKU Norte'!AK6</f>
        <v>4043.3095069999995</v>
      </c>
      <c r="AL6" s="7">
        <f>'Volume TKU Norte'!AL6</f>
        <v>3866.4661539999997</v>
      </c>
      <c r="AM6" s="7">
        <f>'Volume TKU Norte'!AM6</f>
        <v>3480.6124499999996</v>
      </c>
      <c r="AN6" s="7">
        <f>'Volume TKU Norte'!AN6</f>
        <v>3949.6267570000005</v>
      </c>
      <c r="AO6" s="7">
        <f>'Volume TKU Norte'!AO6</f>
        <v>3684.7206339899994</v>
      </c>
      <c r="AP6">
        <f>'Volume TKU Norte'!AP6</f>
        <v>0</v>
      </c>
      <c r="AQ6" s="7">
        <f>'Volume TKU Norte'!AQ6</f>
        <v>3120.2743340000002</v>
      </c>
      <c r="AR6" s="7">
        <f>'Volume TKU Norte'!AR6</f>
        <v>2913.6432100000002</v>
      </c>
      <c r="AS6" s="7">
        <f>'Volume TKU Norte'!AS6</f>
        <v>3840.4992560000005</v>
      </c>
      <c r="AT6" s="7">
        <f>'Volume TKU Norte'!AT6</f>
        <v>3471.8644850000001</v>
      </c>
      <c r="AU6" s="7">
        <f>'Volume TKU Norte'!AU6</f>
        <v>3130.5428929999998</v>
      </c>
      <c r="AV6" s="7">
        <f>'Volume TKU Norte'!AV6</f>
        <v>4266.6862169999995</v>
      </c>
      <c r="AW6" s="7">
        <f>'Volume TKU Norte'!AW6</f>
        <v>4665.4515289999999</v>
      </c>
      <c r="AX6" s="7">
        <f>'Volume TKU Norte'!AX6</f>
        <v>4317.7268060000006</v>
      </c>
      <c r="AY6" s="7">
        <f>'Volume TKU Norte'!AY6</f>
        <v>3948.703438</v>
      </c>
      <c r="AZ6" s="7">
        <f>'Volume TKU Norte'!AZ6</f>
        <v>4132.442121</v>
      </c>
      <c r="BA6" s="7">
        <f>'Volume TKU Norte'!BA6</f>
        <v>4209.9676259999997</v>
      </c>
      <c r="BB6" s="7">
        <f>'Volume TKU Norte'!BB6</f>
        <v>2875.5360449999998</v>
      </c>
      <c r="BC6">
        <f>'Volume TKU Norte'!BC6</f>
        <v>0</v>
      </c>
      <c r="BD6" s="7">
        <f>'Volume TKU Norte'!BD6</f>
        <v>2814.419793</v>
      </c>
      <c r="BE6" s="7">
        <f>'Volume TKU Norte'!BE6</f>
        <v>4001.24118</v>
      </c>
      <c r="BF6" s="7">
        <f>'Volume TKU Norte'!BF6</f>
        <v>2764.8310059999999</v>
      </c>
      <c r="BG6" s="7">
        <f>'Volume TKU Norte'!BG6</f>
        <v>4040.1705120000001</v>
      </c>
      <c r="BH6" s="7">
        <f>'Volume TKU Norte'!BH6</f>
        <v>4331.1768350000002</v>
      </c>
      <c r="BI6" s="7">
        <f>'Volume TKU Norte'!BI6</f>
        <v>4152.1604009999992</v>
      </c>
      <c r="BJ6" s="7">
        <f>'Volume TKU Norte'!BJ6</f>
        <v>4750.059679</v>
      </c>
      <c r="BK6" s="7">
        <f>'Volume TKU Norte'!BK6</f>
        <v>4337.3507689999997</v>
      </c>
      <c r="BL6" s="7">
        <f>'Volume TKU Norte'!BL6</f>
        <v>4220.2480500000001</v>
      </c>
      <c r="BM6" s="7">
        <f>'Volume TKU Norte'!BM6</f>
        <v>4380.91032</v>
      </c>
      <c r="BN6" s="7">
        <f>'Volume TKU Norte'!BN6</f>
        <v>4057.7655119999999</v>
      </c>
      <c r="BO6" s="7">
        <f>'Volume TKU Norte'!BO6</f>
        <v>4077.6237440000004</v>
      </c>
      <c r="BP6">
        <f>'Volume TKU Norte'!BP6</f>
        <v>0</v>
      </c>
      <c r="BQ6" s="7">
        <f>'Volume TKU Norte'!BQ6</f>
        <v>2026.076151</v>
      </c>
      <c r="BR6" s="7">
        <f>'Volume TKU Norte'!BR6</f>
        <v>4303.6174999999994</v>
      </c>
      <c r="BS6" s="7">
        <f>'Volume TKU Norte'!BS6</f>
        <v>4736.9821140000004</v>
      </c>
      <c r="BT6" s="7">
        <f>'Volume TKU Norte'!BT6</f>
        <v>4581.6942910000007</v>
      </c>
      <c r="BU6" s="7">
        <f>'Volume TKU Norte'!BU6</f>
        <v>4745.6318409999994</v>
      </c>
      <c r="BV6" s="7">
        <f>'Volume TKU Norte'!BV6</f>
        <v>4341.1215350000002</v>
      </c>
      <c r="BW6" s="7">
        <f>'Volume TKU Norte'!BW6</f>
        <v>4937.0636049999994</v>
      </c>
      <c r="BX6" s="7">
        <f>'Volume TKU Norte'!BX6</f>
        <v>4139.0592900000001</v>
      </c>
      <c r="BY6" s="7">
        <f>'Volume TKU Norte'!BY6</f>
        <v>3430.124249</v>
      </c>
      <c r="BZ6" s="7">
        <f>'Volume TKU Norte'!BZ6</f>
        <v>3886.1437140000003</v>
      </c>
      <c r="CA6" s="7">
        <f>'Volume TKU Norte'!CA6</f>
        <v>4319.0610620000007</v>
      </c>
      <c r="CB6" s="7">
        <f>'Volume TKU Norte'!CB6</f>
        <v>4366.5922460000002</v>
      </c>
      <c r="CD6" s="7">
        <f>'Volume TKU Norte'!CD6</f>
        <v>4334.7224060000008</v>
      </c>
      <c r="CE6" s="7">
        <f>'Volume TKU Norte'!CE6</f>
        <v>5209.228521</v>
      </c>
      <c r="CF6" s="7">
        <f>'Volume TKU Norte'!CF6</f>
        <v>5518.7613189999993</v>
      </c>
      <c r="CG6" s="7">
        <f>'Volume TKU Norte'!CG6</f>
        <v>5113.5974070000002</v>
      </c>
      <c r="CH6" s="7">
        <f>'Volume TKU Norte'!CH6</f>
        <v>5302.2181080000009</v>
      </c>
      <c r="CI6" s="7">
        <f>'Volume TKU Norte'!CI6</f>
        <v>5270.4040939999995</v>
      </c>
      <c r="CJ6" s="7">
        <f>'Volume TKU Norte'!CJ6</f>
        <v>5693.9199790000011</v>
      </c>
      <c r="CK6" s="7">
        <f>'Volume TKU Norte'!CK6</f>
        <v>5452.8637319999998</v>
      </c>
      <c r="CL6" s="7">
        <f>'Volume TKU Norte'!CL6</f>
        <v>5200.670032</v>
      </c>
      <c r="CM6" s="7">
        <f>'Volume TKU Norte'!CM6</f>
        <v>5334.2490950000001</v>
      </c>
      <c r="CN6" s="7">
        <f>'Volume TKU Norte'!CN6</f>
        <v>4766.6875650000002</v>
      </c>
      <c r="CO6" s="7">
        <f>'Volume TKU Norte'!CO6</f>
        <v>4408.0380130000012</v>
      </c>
      <c r="CQ6" s="7">
        <f>'Volume TKU Norte'!CQ6</f>
        <v>3106.2124220000005</v>
      </c>
      <c r="CR6" s="7">
        <f>'Volume TKU Norte'!CR6</f>
        <v>4739.9378420000003</v>
      </c>
      <c r="CS6" s="7">
        <f>'Volume TKU Norte'!CS6</f>
        <v>0</v>
      </c>
      <c r="CT6" s="7">
        <f>'Volume TKU Norte'!CT6</f>
        <v>0</v>
      </c>
      <c r="CU6" s="7">
        <f>'Volume TKU Norte'!CU6</f>
        <v>0</v>
      </c>
      <c r="CV6" s="7">
        <f>'Volume TKU Norte'!CV6</f>
        <v>0</v>
      </c>
      <c r="CW6" s="7">
        <f>'Volume TKU Norte'!CW6</f>
        <v>0</v>
      </c>
      <c r="CX6" s="7">
        <f>'Volume TKU Norte'!CX6</f>
        <v>0</v>
      </c>
      <c r="CY6" s="7">
        <f>'Volume TKU Norte'!CY6</f>
        <v>0</v>
      </c>
      <c r="CZ6" s="7">
        <f>'Volume TKU Norte'!CZ6</f>
        <v>0</v>
      </c>
      <c r="DA6" s="7">
        <f>'Volume TKU Norte'!DA6</f>
        <v>0</v>
      </c>
      <c r="DB6" s="7">
        <f>'Volume TKU Norte'!DB6</f>
        <v>0</v>
      </c>
    </row>
    <row r="7" spans="2:106" ht="15.75" x14ac:dyDescent="0.25">
      <c r="B7" s="8" t="s">
        <v>144</v>
      </c>
      <c r="D7" s="9">
        <f>'Volume TKU Norte'!D7</f>
        <v>1895.6128650000001</v>
      </c>
      <c r="E7" s="9">
        <f>'Volume TKU Norte'!E7</f>
        <v>2030.7339099999999</v>
      </c>
      <c r="F7" s="9">
        <f>'Volume TKU Norte'!F7</f>
        <v>2548.8154669999999</v>
      </c>
      <c r="G7" s="9">
        <f>'Volume TKU Norte'!G7</f>
        <v>2646.3661580000003</v>
      </c>
      <c r="H7" s="9">
        <f>'Volume TKU Norte'!H7</f>
        <v>2282.2718319999999</v>
      </c>
      <c r="I7" s="9">
        <f>'Volume TKU Norte'!I7</f>
        <v>1644.342169</v>
      </c>
      <c r="J7" s="9">
        <f>'Volume TKU Norte'!J7</f>
        <v>2464.0009909999999</v>
      </c>
      <c r="K7" s="9">
        <f>'Volume TKU Norte'!K7</f>
        <v>2513.9683169999998</v>
      </c>
      <c r="L7" s="9">
        <f>'Volume TKU Norte'!L7</f>
        <v>2344.033199</v>
      </c>
      <c r="M7" s="9">
        <f>'Volume TKU Norte'!M7</f>
        <v>1349.895853</v>
      </c>
      <c r="N7" s="9">
        <f>'Volume TKU Norte'!N7</f>
        <v>1179.3272919999999</v>
      </c>
      <c r="O7" s="9">
        <f>'Volume TKU Norte'!O7</f>
        <v>1340.5976609999998</v>
      </c>
      <c r="P7">
        <f>'Volume TKU Norte'!P7</f>
        <v>0</v>
      </c>
      <c r="Q7" s="9">
        <f>'Volume TKU Norte'!Q7</f>
        <v>1386.617534</v>
      </c>
      <c r="R7" s="9">
        <f>'Volume TKU Norte'!R7</f>
        <v>2320.6683210000001</v>
      </c>
      <c r="S7" s="9">
        <f>'Volume TKU Norte'!S7</f>
        <v>2734.2613999999999</v>
      </c>
      <c r="T7" s="9">
        <f>'Volume TKU Norte'!T7</f>
        <v>2578.1866230000001</v>
      </c>
      <c r="U7" s="9">
        <f>'Volume TKU Norte'!U7</f>
        <v>2640.1428129999999</v>
      </c>
      <c r="V7" s="9">
        <f>'Volume TKU Norte'!V7</f>
        <v>2527.191699</v>
      </c>
      <c r="W7" s="9">
        <f>'Volume TKU Norte'!W7</f>
        <v>2805.2040259999994</v>
      </c>
      <c r="X7" s="9">
        <f>'Volume TKU Norte'!X7</f>
        <v>2991.072866</v>
      </c>
      <c r="Y7" s="9">
        <f>'Volume TKU Norte'!Y7</f>
        <v>2794.4698780000003</v>
      </c>
      <c r="Z7" s="9">
        <f>'Volume TKU Norte'!Z7</f>
        <v>3048.8224869999999</v>
      </c>
      <c r="AA7" s="9">
        <f>'Volume TKU Norte'!AA7</f>
        <v>2855.4784100000002</v>
      </c>
      <c r="AB7" s="9">
        <f>'Volume TKU Norte'!AB7</f>
        <v>2686.0054720000003</v>
      </c>
      <c r="AC7">
        <f>'Volume TKU Norte'!AC7</f>
        <v>0</v>
      </c>
      <c r="AD7" s="9">
        <f>'Volume TKU Norte'!AD7</f>
        <v>1790.1399739999999</v>
      </c>
      <c r="AE7" s="9">
        <f>'Volume TKU Norte'!AE7</f>
        <v>2641.3770780000004</v>
      </c>
      <c r="AF7" s="9">
        <f>'Volume TKU Norte'!AF7</f>
        <v>3018.4941289999997</v>
      </c>
      <c r="AG7" s="9">
        <f>'Volume TKU Norte'!AG7</f>
        <v>2905.66005</v>
      </c>
      <c r="AH7" s="9">
        <f>'Volume TKU Norte'!AH7</f>
        <v>2464.1723969999998</v>
      </c>
      <c r="AI7" s="9">
        <f>'Volume TKU Norte'!AI7</f>
        <v>2891.4166769999997</v>
      </c>
      <c r="AJ7" s="9">
        <f>'Volume TKU Norte'!AJ7</f>
        <v>3351.5748130000002</v>
      </c>
      <c r="AK7" s="9">
        <f>'Volume TKU Norte'!AK7</f>
        <v>3524.1956939999995</v>
      </c>
      <c r="AL7" s="9">
        <f>'Volume TKU Norte'!AL7</f>
        <v>3373.6437779999997</v>
      </c>
      <c r="AM7" s="9">
        <f>'Volume TKU Norte'!AM7</f>
        <v>3001.0604079999998</v>
      </c>
      <c r="AN7" s="9">
        <f>'Volume TKU Norte'!AN7</f>
        <v>3482.2305630000005</v>
      </c>
      <c r="AO7" s="9">
        <f>'Volume TKU Norte'!AO7</f>
        <v>3213.4202609899994</v>
      </c>
      <c r="AP7">
        <f>'Volume TKU Norte'!AP7</f>
        <v>0</v>
      </c>
      <c r="AQ7" s="9">
        <f>'Volume TKU Norte'!AQ7</f>
        <v>2654.061897</v>
      </c>
      <c r="AR7" s="9">
        <f>'Volume TKU Norte'!AR7</f>
        <v>2514.2137149999999</v>
      </c>
      <c r="AS7" s="9">
        <f>'Volume TKU Norte'!AS7</f>
        <v>3353.4530600000003</v>
      </c>
      <c r="AT7" s="9">
        <f>'Volume TKU Norte'!AT7</f>
        <v>3007.9293259999999</v>
      </c>
      <c r="AU7" s="9">
        <f>'Volume TKU Norte'!AU7</f>
        <v>2648.7715370000001</v>
      </c>
      <c r="AV7" s="9">
        <f>'Volume TKU Norte'!AV7</f>
        <v>3797.5421349999997</v>
      </c>
      <c r="AW7" s="9">
        <f>'Volume TKU Norte'!AW7</f>
        <v>4147.181799</v>
      </c>
      <c r="AX7" s="9">
        <f>'Volume TKU Norte'!AX7</f>
        <v>3796.2378060000005</v>
      </c>
      <c r="AY7" s="9">
        <f>'Volume TKU Norte'!AY7</f>
        <v>3422.7870830000002</v>
      </c>
      <c r="AZ7" s="9">
        <f>'Volume TKU Norte'!AZ7</f>
        <v>3597.4223739999998</v>
      </c>
      <c r="BA7" s="9">
        <f>'Volume TKU Norte'!BA7</f>
        <v>3683.1564020000001</v>
      </c>
      <c r="BB7" s="9">
        <f>'Volume TKU Norte'!BB7</f>
        <v>2370.3783119999998</v>
      </c>
      <c r="BC7">
        <f>'Volume TKU Norte'!BC7</f>
        <v>0</v>
      </c>
      <c r="BD7" s="9">
        <f>'Volume TKU Norte'!BD7</f>
        <v>2310.3390509999999</v>
      </c>
      <c r="BE7" s="9">
        <f>'Volume TKU Norte'!BE7</f>
        <v>3496.572357</v>
      </c>
      <c r="BF7" s="9">
        <f>'Volume TKU Norte'!BF7</f>
        <v>2284.4553980000001</v>
      </c>
      <c r="BG7" s="9">
        <f>'Volume TKU Norte'!BG7</f>
        <v>3679.4593380000001</v>
      </c>
      <c r="BH7" s="9">
        <f>'Volume TKU Norte'!BH7</f>
        <v>3840.7134749999996</v>
      </c>
      <c r="BI7" s="9">
        <f>'Volume TKU Norte'!BI7</f>
        <v>3622.5879119999995</v>
      </c>
      <c r="BJ7" s="9">
        <f>'Volume TKU Norte'!BJ7</f>
        <v>4175.9010779999999</v>
      </c>
      <c r="BK7" s="9">
        <f>'Volume TKU Norte'!BK7</f>
        <v>3769.7763519999999</v>
      </c>
      <c r="BL7" s="9">
        <f>'Volume TKU Norte'!BL7</f>
        <v>3598.045161</v>
      </c>
      <c r="BM7" s="9">
        <f>'Volume TKU Norte'!BM7</f>
        <v>3735.3033970000001</v>
      </c>
      <c r="BN7" s="9">
        <f>'Volume TKU Norte'!BN7</f>
        <v>3409.8297439999997</v>
      </c>
      <c r="BO7" s="9">
        <f>'Volume TKU Norte'!BO7</f>
        <v>3513.2462210000003</v>
      </c>
      <c r="BP7" s="9">
        <f>'Volume TKU Norte'!BP7</f>
        <v>0</v>
      </c>
      <c r="BQ7" s="9">
        <f>'Volume TKU Norte'!BQ7</f>
        <v>1463.018513</v>
      </c>
      <c r="BR7" s="9">
        <f>'Volume TKU Norte'!BR7</f>
        <v>3745.6380429999999</v>
      </c>
      <c r="BS7" s="9">
        <f>'Volume TKU Norte'!BS7</f>
        <v>4160.5433380000004</v>
      </c>
      <c r="BT7" s="9">
        <f>'Volume TKU Norte'!BT7</f>
        <v>3963.9989990000004</v>
      </c>
      <c r="BU7" s="9">
        <f>'Volume TKU Norte'!BU7</f>
        <v>4113.1144770000001</v>
      </c>
      <c r="BV7" s="9">
        <f>'Volume TKU Norte'!BV7</f>
        <v>3686.0285719999997</v>
      </c>
      <c r="BW7" s="9">
        <f>'Volume TKU Norte'!BW7</f>
        <v>4250.9786619999995</v>
      </c>
      <c r="BX7" s="9">
        <f>'Volume TKU Norte'!BX7</f>
        <v>3393.441906</v>
      </c>
      <c r="BY7" s="9">
        <f>'Volume TKU Norte'!BY7</f>
        <v>2736.190736</v>
      </c>
      <c r="BZ7" s="9">
        <f>'Volume TKU Norte'!BZ7</f>
        <v>3181.0016480000004</v>
      </c>
      <c r="CA7" s="9">
        <f>'Volume TKU Norte'!CA7</f>
        <v>3678.9714340000005</v>
      </c>
      <c r="CB7" s="9">
        <f>'Volume TKU Norte'!CB7</f>
        <v>3687.0346450000002</v>
      </c>
      <c r="CD7" s="9">
        <f>'Volume TKU Norte'!CD7</f>
        <v>3674.1279160000004</v>
      </c>
      <c r="CE7" s="9">
        <f>'Volume TKU Norte'!CE7</f>
        <v>4498.2170120000001</v>
      </c>
      <c r="CF7" s="9">
        <f>'Volume TKU Norte'!CF7</f>
        <v>4756.6581179999994</v>
      </c>
      <c r="CG7" s="9">
        <f>'Volume TKU Norte'!CG7</f>
        <v>4402.0620370000006</v>
      </c>
      <c r="CH7" s="9">
        <f>'Volume TKU Norte'!CH7</f>
        <v>4543.4167180000004</v>
      </c>
      <c r="CI7" s="9">
        <f>'Volume TKU Norte'!CI7</f>
        <v>4519.6465490000001</v>
      </c>
      <c r="CJ7" s="9">
        <f>'Volume TKU Norte'!CJ7</f>
        <v>4896.0674130000007</v>
      </c>
      <c r="CK7" s="9">
        <f>'Volume TKU Norte'!CK7</f>
        <v>4632.8051449999994</v>
      </c>
      <c r="CL7" s="9">
        <f>'Volume TKU Norte'!CL7</f>
        <v>4397.3792219999996</v>
      </c>
      <c r="CM7" s="9">
        <f>'Volume TKU Norte'!CM7</f>
        <v>4510.5345219999999</v>
      </c>
      <c r="CN7" s="9">
        <f>'Volume TKU Norte'!CN7</f>
        <v>3991.7190700000001</v>
      </c>
      <c r="CO7" s="9">
        <f>'Volume TKU Norte'!CO7</f>
        <v>3706.2011990000005</v>
      </c>
      <c r="CQ7" s="9">
        <f>'Volume TKU Norte'!CQ7</f>
        <v>2587.3019510000004</v>
      </c>
      <c r="CR7" s="9">
        <f>'Volume TKU Norte'!CR7</f>
        <v>4017.6094660000008</v>
      </c>
      <c r="CS7" s="9">
        <f>'Volume TKU Norte'!CS7</f>
        <v>0</v>
      </c>
      <c r="CT7" s="9">
        <f>'Volume TKU Norte'!CT7</f>
        <v>0</v>
      </c>
      <c r="CU7" s="9">
        <f>'Volume TKU Norte'!CU7</f>
        <v>0</v>
      </c>
      <c r="CV7" s="9">
        <f>'Volume TKU Norte'!CV7</f>
        <v>0</v>
      </c>
      <c r="CW7" s="9">
        <f>'Volume TKU Norte'!CW7</f>
        <v>0</v>
      </c>
      <c r="CX7" s="9">
        <f>'Volume TKU Norte'!CX7</f>
        <v>0</v>
      </c>
      <c r="CY7" s="9">
        <f>'Volume TKU Norte'!CY7</f>
        <v>0</v>
      </c>
      <c r="CZ7" s="9">
        <f>'Volume TKU Norte'!CZ7</f>
        <v>0</v>
      </c>
      <c r="DA7" s="9">
        <f>'Volume TKU Norte'!DA7</f>
        <v>0</v>
      </c>
      <c r="DB7" s="9">
        <f>'Volume TKU Norte'!DB7</f>
        <v>0</v>
      </c>
    </row>
    <row r="8" spans="2:106" ht="15.75" x14ac:dyDescent="0.25">
      <c r="B8" s="10" t="s">
        <v>77</v>
      </c>
      <c r="D8" s="11">
        <f>'Volume TKU Norte'!D8</f>
        <v>120.222678</v>
      </c>
      <c r="E8" s="11">
        <f>'Volume TKU Norte'!E8</f>
        <v>1448.88618</v>
      </c>
      <c r="F8" s="11">
        <f>'Volume TKU Norte'!F8</f>
        <v>1997.122848</v>
      </c>
      <c r="G8" s="11">
        <f>'Volume TKU Norte'!G8</f>
        <v>2066.705168</v>
      </c>
      <c r="H8" s="11">
        <f>'Volume TKU Norte'!H8</f>
        <v>1550.4311319999999</v>
      </c>
      <c r="I8" s="11">
        <f>'Volume TKU Norte'!I8</f>
        <v>513.51546599999995</v>
      </c>
      <c r="J8" s="11">
        <f>'Volume TKU Norte'!J8</f>
        <v>44.264498000000003</v>
      </c>
      <c r="K8" s="11">
        <f>'Volume TKU Norte'!K8</f>
        <v>0</v>
      </c>
      <c r="L8" s="11">
        <f>'Volume TKU Norte'!L8</f>
        <v>0</v>
      </c>
      <c r="M8" s="11">
        <f>'Volume TKU Norte'!M8</f>
        <v>0</v>
      </c>
      <c r="N8" s="11">
        <f>'Volume TKU Norte'!N8</f>
        <v>22.267163</v>
      </c>
      <c r="O8" s="11">
        <f>'Volume TKU Norte'!O8</f>
        <v>120.153471</v>
      </c>
      <c r="P8">
        <f>'Volume TKU Norte'!P8</f>
        <v>0</v>
      </c>
      <c r="Q8" s="11">
        <f>'Volume TKU Norte'!Q8</f>
        <v>736.99816799999996</v>
      </c>
      <c r="R8" s="11">
        <f>'Volume TKU Norte'!R8</f>
        <v>1866.6842819999999</v>
      </c>
      <c r="S8" s="11">
        <f>'Volume TKU Norte'!S8</f>
        <v>2207.9027209999999</v>
      </c>
      <c r="T8" s="11">
        <f>'Volume TKU Norte'!T8</f>
        <v>1937.3872249999999</v>
      </c>
      <c r="U8" s="11">
        <f>'Volume TKU Norte'!U8</f>
        <v>1866.7562680000001</v>
      </c>
      <c r="V8" s="11">
        <f>'Volume TKU Norte'!V8</f>
        <v>726.641436</v>
      </c>
      <c r="W8" s="11">
        <f>'Volume TKU Norte'!W8</f>
        <v>156.56585899999999</v>
      </c>
      <c r="X8" s="11">
        <f>'Volume TKU Norte'!X8</f>
        <v>121.00682500000001</v>
      </c>
      <c r="Y8" s="11">
        <f>'Volume TKU Norte'!Y8</f>
        <v>0</v>
      </c>
      <c r="Z8" s="11">
        <f>'Volume TKU Norte'!Z8</f>
        <v>0</v>
      </c>
      <c r="AA8" s="11">
        <f>'Volume TKU Norte'!AA8</f>
        <v>0</v>
      </c>
      <c r="AB8" s="11">
        <f>'Volume TKU Norte'!AB8</f>
        <v>0</v>
      </c>
      <c r="AC8">
        <f>'Volume TKU Norte'!AC8</f>
        <v>0</v>
      </c>
      <c r="AD8" s="11">
        <f>'Volume TKU Norte'!AD8</f>
        <v>694.83746799999994</v>
      </c>
      <c r="AE8" s="11">
        <f>'Volume TKU Norte'!AE8</f>
        <v>1964.1760220000001</v>
      </c>
      <c r="AF8" s="11">
        <f>'Volume TKU Norte'!AF8</f>
        <v>2375.602179</v>
      </c>
      <c r="AG8" s="11">
        <f>'Volume TKU Norte'!AG8</f>
        <v>2240.421112</v>
      </c>
      <c r="AH8" s="11">
        <f>'Volume TKU Norte'!AH8</f>
        <v>1693.7376409999999</v>
      </c>
      <c r="AI8" s="11">
        <f>'Volume TKU Norte'!AI8</f>
        <v>1727.7406129999999</v>
      </c>
      <c r="AJ8" s="11">
        <f>'Volume TKU Norte'!AJ8</f>
        <v>259.04943500000002</v>
      </c>
      <c r="AK8" s="11">
        <f>'Volume TKU Norte'!AK8</f>
        <v>69.389781999999997</v>
      </c>
      <c r="AL8" s="11">
        <f>'Volume TKU Norte'!AL8</f>
        <v>20.492066000000001</v>
      </c>
      <c r="AM8" s="11">
        <f>'Volume TKU Norte'!AM8</f>
        <v>17.93694</v>
      </c>
      <c r="AN8" s="11">
        <f>'Volume TKU Norte'!AN8</f>
        <v>25.441582</v>
      </c>
      <c r="AO8" s="11">
        <f>'Volume TKU Norte'!AO8</f>
        <v>0</v>
      </c>
      <c r="AP8">
        <f>'Volume TKU Norte'!AP8</f>
        <v>0</v>
      </c>
      <c r="AQ8" s="11">
        <f>'Volume TKU Norte'!AQ8</f>
        <v>1619.3273810000001</v>
      </c>
      <c r="AR8" s="11">
        <f>'Volume TKU Norte'!AR8</f>
        <v>1925.7506040000001</v>
      </c>
      <c r="AS8" s="11">
        <f>'Volume TKU Norte'!AS8</f>
        <v>2504.528491</v>
      </c>
      <c r="AT8" s="11">
        <f>'Volume TKU Norte'!AT8</f>
        <v>2071.9616820000001</v>
      </c>
      <c r="AU8" s="11">
        <f>'Volume TKU Norte'!AU8</f>
        <v>1560.8728940000001</v>
      </c>
      <c r="AV8" s="11">
        <f>'Volume TKU Norte'!AV8</f>
        <v>448.37685099999999</v>
      </c>
      <c r="AW8" s="11">
        <f>'Volume TKU Norte'!AW8</f>
        <v>157.90087399999999</v>
      </c>
      <c r="AX8" s="11">
        <f>'Volume TKU Norte'!AX8</f>
        <v>149.31093200000001</v>
      </c>
      <c r="AY8" s="11">
        <f>'Volume TKU Norte'!AY8</f>
        <v>121.168504</v>
      </c>
      <c r="AZ8" s="11">
        <f>'Volume TKU Norte'!AZ8</f>
        <v>262.36950300000001</v>
      </c>
      <c r="BA8" s="11">
        <f>'Volume TKU Norte'!BA8</f>
        <v>434.61930100000001</v>
      </c>
      <c r="BB8" s="11">
        <f>'Volume TKU Norte'!BB8</f>
        <v>72.888115999999997</v>
      </c>
      <c r="BC8">
        <f>'Volume TKU Norte'!BC8</f>
        <v>0</v>
      </c>
      <c r="BD8" s="11">
        <f>'Volume TKU Norte'!BD8</f>
        <v>1472.7739730000001</v>
      </c>
      <c r="BE8" s="11">
        <f>'Volume TKU Norte'!BE8</f>
        <v>2608.6007289999998</v>
      </c>
      <c r="BF8" s="11">
        <f>'Volume TKU Norte'!BF8</f>
        <v>1592.4453189999999</v>
      </c>
      <c r="BG8" s="11">
        <f>'Volume TKU Norte'!BG8</f>
        <v>2621.7298230000001</v>
      </c>
      <c r="BH8" s="11">
        <f>'Volume TKU Norte'!BH8</f>
        <v>2686.5821769999998</v>
      </c>
      <c r="BI8" s="11">
        <f>'Volume TKU Norte'!BI8</f>
        <v>1073.3422129999999</v>
      </c>
      <c r="BJ8" s="11">
        <f>'Volume TKU Norte'!BJ8</f>
        <v>362.05814900000001</v>
      </c>
      <c r="BK8" s="11">
        <f>'Volume TKU Norte'!BK8</f>
        <v>72.098883000000001</v>
      </c>
      <c r="BL8" s="11">
        <f>'Volume TKU Norte'!BL8</f>
        <v>77.838616000000002</v>
      </c>
      <c r="BM8" s="11">
        <f>'Volume TKU Norte'!BM8</f>
        <v>0</v>
      </c>
      <c r="BN8" s="11">
        <f>'Volume TKU Norte'!BN8</f>
        <v>0</v>
      </c>
      <c r="BO8" s="11">
        <f>'Volume TKU Norte'!BO8</f>
        <v>0</v>
      </c>
      <c r="BP8">
        <f>'Volume TKU Norte'!BP8</f>
        <v>0</v>
      </c>
      <c r="BQ8" s="11">
        <f>'Volume TKU Norte'!BQ8</f>
        <v>322.16367200000002</v>
      </c>
      <c r="BR8" s="11">
        <f>'Volume TKU Norte'!BR8</f>
        <v>2775.015668</v>
      </c>
      <c r="BS8" s="11">
        <f>'Volume TKU Norte'!BS8</f>
        <v>3227.2043079999999</v>
      </c>
      <c r="BT8" s="11">
        <f>'Volume TKU Norte'!BT8</f>
        <v>2882.1276910000001</v>
      </c>
      <c r="BU8" s="11">
        <f>'Volume TKU Norte'!BU8</f>
        <v>2890.0633210000001</v>
      </c>
      <c r="BV8" s="11">
        <f>'Volume TKU Norte'!BV8</f>
        <v>1899.8511189999999</v>
      </c>
      <c r="BW8" s="11">
        <f>'Volume TKU Norte'!BW8</f>
        <v>63.713625999999998</v>
      </c>
      <c r="BX8" s="11">
        <f>'Volume TKU Norte'!BX8</f>
        <v>76.159352999999996</v>
      </c>
      <c r="BY8" s="11">
        <f>'Volume TKU Norte'!BY8</f>
        <v>147.90524500000001</v>
      </c>
      <c r="BZ8" s="11">
        <f>'Volume TKU Norte'!BZ8</f>
        <v>318.39351499999998</v>
      </c>
      <c r="CA8" s="11">
        <f>'Volume TKU Norte'!CA8</f>
        <v>592.16409899999996</v>
      </c>
      <c r="CB8" s="11">
        <f>'Volume TKU Norte'!CB8</f>
        <v>262.52390000000003</v>
      </c>
      <c r="CD8" s="11">
        <f>'Volume TKU Norte'!CD8</f>
        <v>1746.149042</v>
      </c>
      <c r="CE8" s="11">
        <f>'Volume TKU Norte'!CE8</f>
        <v>3349.3983109999999</v>
      </c>
      <c r="CF8" s="11">
        <f>'Volume TKU Norte'!CF8</f>
        <v>3485.3568319999999</v>
      </c>
      <c r="CG8" s="11">
        <f>'Volume TKU Norte'!CG8</f>
        <v>3103.5758850000002</v>
      </c>
      <c r="CH8" s="11">
        <f>'Volume TKU Norte'!CH8</f>
        <v>3058.0843759999998</v>
      </c>
      <c r="CI8" s="11">
        <f>'Volume TKU Norte'!CI8</f>
        <v>1830.7689029999999</v>
      </c>
      <c r="CJ8" s="11">
        <f>'Volume TKU Norte'!CJ8</f>
        <v>382.13233400000001</v>
      </c>
      <c r="CK8" s="11">
        <f>'Volume TKU Norte'!CK8</f>
        <v>483.86783700000001</v>
      </c>
      <c r="CL8" s="11">
        <f>'Volume TKU Norte'!CL8</f>
        <v>387.979646</v>
      </c>
      <c r="CM8" s="11">
        <f>'Volume TKU Norte'!CM8</f>
        <v>13.100847</v>
      </c>
      <c r="CN8" s="11">
        <f>'Volume TKU Norte'!CN8</f>
        <v>0</v>
      </c>
      <c r="CO8" s="11">
        <f>'Volume TKU Norte'!CO8</f>
        <v>0</v>
      </c>
      <c r="CQ8" s="11">
        <f>'Volume TKU Norte'!CQ8</f>
        <v>926.78149699999994</v>
      </c>
      <c r="CR8" s="11">
        <f>'Volume TKU Norte'!CR8</f>
        <v>2901.7850720000001</v>
      </c>
      <c r="CS8" s="11">
        <f>'Volume TKU Norte'!CS8</f>
        <v>0</v>
      </c>
      <c r="CT8" s="11">
        <f>'Volume TKU Norte'!CT8</f>
        <v>0</v>
      </c>
      <c r="CU8" s="11">
        <f>'Volume TKU Norte'!CU8</f>
        <v>0</v>
      </c>
      <c r="CV8" s="11">
        <f>'Volume TKU Norte'!CV8</f>
        <v>0</v>
      </c>
      <c r="CW8" s="11">
        <f>'Volume TKU Norte'!CW8</f>
        <v>0</v>
      </c>
      <c r="CX8" s="11">
        <f>'Volume TKU Norte'!CX8</f>
        <v>0</v>
      </c>
      <c r="CY8" s="11">
        <f>'Volume TKU Norte'!CY8</f>
        <v>0</v>
      </c>
      <c r="CZ8" s="11">
        <f>'Volume TKU Norte'!CZ8</f>
        <v>0</v>
      </c>
      <c r="DA8" s="11">
        <f>'Volume TKU Norte'!DA8</f>
        <v>0</v>
      </c>
      <c r="DB8" s="11">
        <f>'Volume TKU Norte'!DB8</f>
        <v>0</v>
      </c>
    </row>
    <row r="9" spans="2:106" ht="15.75" x14ac:dyDescent="0.25">
      <c r="B9" s="10" t="s">
        <v>75</v>
      </c>
      <c r="D9" s="11">
        <f>'Volume TKU Norte'!D9</f>
        <v>193.67837700000001</v>
      </c>
      <c r="E9" s="11">
        <f>'Volume TKU Norte'!E9</f>
        <v>367.78302000000002</v>
      </c>
      <c r="F9" s="11">
        <f>'Volume TKU Norte'!F9</f>
        <v>448.91655200000002</v>
      </c>
      <c r="G9" s="11">
        <f>'Volume TKU Norte'!G9</f>
        <v>492.66715499999998</v>
      </c>
      <c r="H9" s="11">
        <f>'Volume TKU Norte'!H9</f>
        <v>489.18813399999999</v>
      </c>
      <c r="I9" s="11">
        <f>'Volume TKU Norte'!I9</f>
        <v>430.94542300000001</v>
      </c>
      <c r="J9" s="11">
        <f>'Volume TKU Norte'!J9</f>
        <v>318.436351</v>
      </c>
      <c r="K9" s="11">
        <f>'Volume TKU Norte'!K9</f>
        <v>287.09571599999998</v>
      </c>
      <c r="L9" s="11">
        <f>'Volume TKU Norte'!L9</f>
        <v>288.84446700000001</v>
      </c>
      <c r="M9" s="11">
        <f>'Volume TKU Norte'!M9</f>
        <v>336.43077199999999</v>
      </c>
      <c r="N9" s="11">
        <f>'Volume TKU Norte'!N9</f>
        <v>393.09178400000002</v>
      </c>
      <c r="O9" s="11">
        <f>'Volume TKU Norte'!O9</f>
        <v>375.92939699999999</v>
      </c>
      <c r="P9">
        <f>'Volume TKU Norte'!P9</f>
        <v>0</v>
      </c>
      <c r="Q9" s="11">
        <f>'Volume TKU Norte'!Q9</f>
        <v>376.93612200000001</v>
      </c>
      <c r="R9" s="11">
        <f>'Volume TKU Norte'!R9</f>
        <v>383.87628000000001</v>
      </c>
      <c r="S9" s="11">
        <f>'Volume TKU Norte'!S9</f>
        <v>484.93361399999998</v>
      </c>
      <c r="T9" s="11">
        <f>'Volume TKU Norte'!T9</f>
        <v>552.17882899999995</v>
      </c>
      <c r="U9" s="11">
        <f>'Volume TKU Norte'!U9</f>
        <v>485.31778300000002</v>
      </c>
      <c r="V9" s="11">
        <f>'Volume TKU Norte'!V9</f>
        <v>407.73084899999998</v>
      </c>
      <c r="W9" s="11">
        <f>'Volume TKU Norte'!W9</f>
        <v>487.18129499999998</v>
      </c>
      <c r="X9" s="11">
        <f>'Volume TKU Norte'!X9</f>
        <v>403.70753999999999</v>
      </c>
      <c r="Y9" s="11">
        <f>'Volume TKU Norte'!Y9</f>
        <v>408.60479099999998</v>
      </c>
      <c r="Z9" s="11">
        <f>'Volume TKU Norte'!Z9</f>
        <v>506.95539500000001</v>
      </c>
      <c r="AA9" s="11">
        <f>'Volume TKU Norte'!AA9</f>
        <v>479.734531</v>
      </c>
      <c r="AB9" s="11">
        <f>'Volume TKU Norte'!AB9</f>
        <v>501.41182099999997</v>
      </c>
      <c r="AC9">
        <f>'Volume TKU Norte'!AC9</f>
        <v>0</v>
      </c>
      <c r="AD9" s="11">
        <f>'Volume TKU Norte'!AD9</f>
        <v>411.59783399999998</v>
      </c>
      <c r="AE9" s="11">
        <f>'Volume TKU Norte'!AE9</f>
        <v>487.85880200000003</v>
      </c>
      <c r="AF9" s="11">
        <f>'Volume TKU Norte'!AF9</f>
        <v>541.37876900000003</v>
      </c>
      <c r="AG9" s="11">
        <f>'Volume TKU Norte'!AG9</f>
        <v>587.36857999999995</v>
      </c>
      <c r="AH9" s="11">
        <f>'Volume TKU Norte'!AH9</f>
        <v>448.93208499999997</v>
      </c>
      <c r="AI9" s="11">
        <f>'Volume TKU Norte'!AI9</f>
        <v>535.74023799999998</v>
      </c>
      <c r="AJ9" s="11">
        <f>'Volume TKU Norte'!AJ9</f>
        <v>454.51641499999999</v>
      </c>
      <c r="AK9" s="11">
        <f>'Volume TKU Norte'!AK9</f>
        <v>440.809483</v>
      </c>
      <c r="AL9" s="11">
        <f>'Volume TKU Norte'!AL9</f>
        <v>483.76709099999999</v>
      </c>
      <c r="AM9" s="11">
        <f>'Volume TKU Norte'!AM9</f>
        <v>441.058649</v>
      </c>
      <c r="AN9" s="11">
        <f>'Volume TKU Norte'!AN9</f>
        <v>462.54900600000002</v>
      </c>
      <c r="AO9" s="11">
        <f>'Volume TKU Norte'!AO9</f>
        <v>547.27042499000004</v>
      </c>
      <c r="AP9">
        <f>'Volume TKU Norte'!AP9</f>
        <v>0</v>
      </c>
      <c r="AQ9" s="11">
        <f>'Volume TKU Norte'!AQ9</f>
        <v>423.33864199999999</v>
      </c>
      <c r="AR9" s="11">
        <f>'Volume TKU Norte'!AR9</f>
        <v>410.19902200000001</v>
      </c>
      <c r="AS9" s="11">
        <f>'Volume TKU Norte'!AS9</f>
        <v>570.30151499999999</v>
      </c>
      <c r="AT9" s="11">
        <f>'Volume TKU Norte'!AT9</f>
        <v>578.44816500000002</v>
      </c>
      <c r="AU9" s="11">
        <f>'Volume TKU Norte'!AU9</f>
        <v>529.77073700000005</v>
      </c>
      <c r="AV9" s="11">
        <f>'Volume TKU Norte'!AV9</f>
        <v>548.13636899999995</v>
      </c>
      <c r="AW9" s="11">
        <f>'Volume TKU Norte'!AW9</f>
        <v>520.45323299999995</v>
      </c>
      <c r="AX9" s="11">
        <f>'Volume TKU Norte'!AX9</f>
        <v>445.08103299999999</v>
      </c>
      <c r="AY9" s="11">
        <f>'Volume TKU Norte'!AY9</f>
        <v>474.59848199999999</v>
      </c>
      <c r="AZ9" s="11">
        <f>'Volume TKU Norte'!AZ9</f>
        <v>510.82764300000002</v>
      </c>
      <c r="BA9" s="11">
        <f>'Volume TKU Norte'!BA9</f>
        <v>590.55514000000005</v>
      </c>
      <c r="BB9" s="11">
        <f>'Volume TKU Norte'!BB9</f>
        <v>543.42499999999995</v>
      </c>
      <c r="BC9">
        <f>'Volume TKU Norte'!BC9</f>
        <v>0</v>
      </c>
      <c r="BD9" s="11">
        <f>'Volume TKU Norte'!BD9</f>
        <v>363.276025</v>
      </c>
      <c r="BE9" s="11">
        <f>'Volume TKU Norte'!BE9</f>
        <v>509.02979099999999</v>
      </c>
      <c r="BF9" s="11">
        <f>'Volume TKU Norte'!BF9</f>
        <v>486.27729799999997</v>
      </c>
      <c r="BG9" s="11">
        <f>'Volume TKU Norte'!BG9</f>
        <v>631.97957799999995</v>
      </c>
      <c r="BH9" s="11">
        <f>'Volume TKU Norte'!BH9</f>
        <v>560.63737400000002</v>
      </c>
      <c r="BI9" s="11">
        <f>'Volume TKU Norte'!BI9</f>
        <v>593.68731200000002</v>
      </c>
      <c r="BJ9" s="11">
        <f>'Volume TKU Norte'!BJ9</f>
        <v>634.41839900000002</v>
      </c>
      <c r="BK9" s="11">
        <f>'Volume TKU Norte'!BK9</f>
        <v>648.87883999999997</v>
      </c>
      <c r="BL9" s="11">
        <f>'Volume TKU Norte'!BL9</f>
        <v>589.67825100000005</v>
      </c>
      <c r="BM9" s="11">
        <f>'Volume TKU Norte'!BM9</f>
        <v>650.993694</v>
      </c>
      <c r="BN9" s="11">
        <f>'Volume TKU Norte'!BN9</f>
        <v>569.98105999999996</v>
      </c>
      <c r="BO9" s="11">
        <f>'Volume TKU Norte'!BO9</f>
        <v>647.32175700000005</v>
      </c>
      <c r="BP9">
        <f>'Volume TKU Norte'!BP9</f>
        <v>0</v>
      </c>
      <c r="BQ9" s="11">
        <f>'Volume TKU Norte'!BQ9</f>
        <v>420.956546</v>
      </c>
      <c r="BR9" s="11">
        <f>'Volume TKU Norte'!BR9</f>
        <v>585.14380900000003</v>
      </c>
      <c r="BS9" s="11">
        <f>'Volume TKU Norte'!BS9</f>
        <v>646.23433399999999</v>
      </c>
      <c r="BT9" s="11">
        <f>'Volume TKU Norte'!BT9</f>
        <v>714.94617900000003</v>
      </c>
      <c r="BU9" s="11">
        <f>'Volume TKU Norte'!BU9</f>
        <v>681.84155599999997</v>
      </c>
      <c r="BV9" s="11">
        <f>'Volume TKU Norte'!BV9</f>
        <v>749.918903</v>
      </c>
      <c r="BW9" s="11">
        <f>'Volume TKU Norte'!BW9</f>
        <v>776.80190900000002</v>
      </c>
      <c r="BX9" s="11">
        <f>'Volume TKU Norte'!BX9</f>
        <v>668.29266700000005</v>
      </c>
      <c r="BY9" s="11">
        <f>'Volume TKU Norte'!BY9</f>
        <v>606.38820799999996</v>
      </c>
      <c r="BZ9" s="11">
        <f>'Volume TKU Norte'!BZ9</f>
        <v>504.97827000000001</v>
      </c>
      <c r="CA9" s="11">
        <f>'Volume TKU Norte'!CA9</f>
        <v>709.67113300000005</v>
      </c>
      <c r="CB9" s="11">
        <f>'Volume TKU Norte'!CB9</f>
        <v>712.10637299999996</v>
      </c>
      <c r="CD9" s="11">
        <f>'Volume TKU Norte'!CD9</f>
        <v>616.91170399999999</v>
      </c>
      <c r="CE9" s="11">
        <f>'Volume TKU Norte'!CE9</f>
        <v>681.60546199999999</v>
      </c>
      <c r="CF9" s="11">
        <f>'Volume TKU Norte'!CF9</f>
        <v>842.747164</v>
      </c>
      <c r="CG9" s="11">
        <f>'Volume TKU Norte'!CG9</f>
        <v>888.10849399999995</v>
      </c>
      <c r="CH9" s="11">
        <f>'Volume TKU Norte'!CH9</f>
        <v>818.31585500000006</v>
      </c>
      <c r="CI9" s="11">
        <f>'Volume TKU Norte'!CI9</f>
        <v>866.04548499999999</v>
      </c>
      <c r="CJ9" s="11">
        <f>'Volume TKU Norte'!CJ9</f>
        <v>835.61837000000003</v>
      </c>
      <c r="CK9" s="11">
        <f>'Volume TKU Norte'!CK9</f>
        <v>862.06618600000002</v>
      </c>
      <c r="CL9" s="11">
        <f>'Volume TKU Norte'!CL9</f>
        <v>785.57567500000005</v>
      </c>
      <c r="CM9" s="11">
        <f>'Volume TKU Norte'!CM9</f>
        <v>710.59673699999996</v>
      </c>
      <c r="CN9" s="11">
        <f>'Volume TKU Norte'!CN9</f>
        <v>719.60383999999999</v>
      </c>
      <c r="CO9" s="11">
        <f>'Volume TKU Norte'!CO9</f>
        <v>668.45799099999999</v>
      </c>
      <c r="CQ9" s="11">
        <f>'Volume TKU Norte'!CQ9</f>
        <v>490.36130000000003</v>
      </c>
      <c r="CR9" s="11">
        <f>'Volume TKU Norte'!CR9</f>
        <v>653.15125499999999</v>
      </c>
      <c r="CS9" s="11">
        <f>'Volume TKU Norte'!CS9</f>
        <v>0</v>
      </c>
      <c r="CT9" s="11">
        <f>'Volume TKU Norte'!CT9</f>
        <v>0</v>
      </c>
      <c r="CU9" s="11">
        <f>'Volume TKU Norte'!CU9</f>
        <v>0</v>
      </c>
      <c r="CV9" s="11">
        <f>'Volume TKU Norte'!CV9</f>
        <v>0</v>
      </c>
      <c r="CW9" s="11">
        <f>'Volume TKU Norte'!CW9</f>
        <v>0</v>
      </c>
      <c r="CX9" s="11">
        <f>'Volume TKU Norte'!CX9</f>
        <v>0</v>
      </c>
      <c r="CY9" s="11">
        <f>'Volume TKU Norte'!CY9</f>
        <v>0</v>
      </c>
      <c r="CZ9" s="11">
        <f>'Volume TKU Norte'!CZ9</f>
        <v>0</v>
      </c>
      <c r="DA9" s="11">
        <f>'Volume TKU Norte'!DA9</f>
        <v>0</v>
      </c>
      <c r="DB9" s="11">
        <f>'Volume TKU Norte'!DB9</f>
        <v>0</v>
      </c>
    </row>
    <row r="10" spans="2:106" ht="15.75" x14ac:dyDescent="0.25">
      <c r="B10" s="10" t="s">
        <v>76</v>
      </c>
      <c r="D10" s="11">
        <f>'Volume TKU Norte'!D10</f>
        <v>1467.549536</v>
      </c>
      <c r="E10" s="11">
        <f>'Volume TKU Norte'!E10</f>
        <v>83.340509999999995</v>
      </c>
      <c r="F10" s="11">
        <f>'Volume TKU Norte'!F10</f>
        <v>0.21591099999999999</v>
      </c>
      <c r="G10" s="11">
        <f>'Volume TKU Norte'!G10</f>
        <v>0</v>
      </c>
      <c r="H10" s="11">
        <f>'Volume TKU Norte'!H10</f>
        <v>0</v>
      </c>
      <c r="I10" s="11">
        <f>'Volume TKU Norte'!I10</f>
        <v>342.91962100000001</v>
      </c>
      <c r="J10" s="11">
        <f>'Volume TKU Norte'!J10</f>
        <v>1895.2586470000001</v>
      </c>
      <c r="K10" s="11">
        <f>'Volume TKU Norte'!K10</f>
        <v>1995.592447</v>
      </c>
      <c r="L10" s="11">
        <f>'Volume TKU Norte'!L10</f>
        <v>1814.4541569999999</v>
      </c>
      <c r="M10" s="11">
        <f>'Volume TKU Norte'!M10</f>
        <v>625.91037900000003</v>
      </c>
      <c r="N10" s="11">
        <f>'Volume TKU Norte'!N10</f>
        <v>433.792284</v>
      </c>
      <c r="O10" s="11">
        <f>'Volume TKU Norte'!O10</f>
        <v>620.78963699999997</v>
      </c>
      <c r="P10">
        <f>'Volume TKU Norte'!P10</f>
        <v>0</v>
      </c>
      <c r="Q10" s="11">
        <f>'Volume TKU Norte'!Q10</f>
        <v>95.217815999999999</v>
      </c>
      <c r="R10" s="11">
        <f>'Volume TKU Norte'!R10</f>
        <v>0.23617299999999999</v>
      </c>
      <c r="S10" s="11">
        <f>'Volume TKU Norte'!S10</f>
        <v>0</v>
      </c>
      <c r="T10" s="11">
        <f>'Volume TKU Norte'!T10</f>
        <v>0</v>
      </c>
      <c r="U10" s="11">
        <f>'Volume TKU Norte'!U10</f>
        <v>8.5709850000000003</v>
      </c>
      <c r="V10" s="11">
        <f>'Volume TKU Norte'!V10</f>
        <v>1222.6267740000001</v>
      </c>
      <c r="W10" s="11">
        <f>'Volume TKU Norte'!W10</f>
        <v>2076.8791879999999</v>
      </c>
      <c r="X10" s="11">
        <f>'Volume TKU Norte'!X10</f>
        <v>2358.8345250000002</v>
      </c>
      <c r="Y10" s="11">
        <f>'Volume TKU Norte'!Y10</f>
        <v>2268.9066379999999</v>
      </c>
      <c r="Z10" s="11">
        <f>'Volume TKU Norte'!Z10</f>
        <v>2429.8285780000001</v>
      </c>
      <c r="AA10" s="11">
        <f>'Volume TKU Norte'!AA10</f>
        <v>2258.73524</v>
      </c>
      <c r="AB10" s="11">
        <f>'Volume TKU Norte'!AB10</f>
        <v>2030.575034</v>
      </c>
      <c r="AC10">
        <f>'Volume TKU Norte'!AC10</f>
        <v>0</v>
      </c>
      <c r="AD10" s="11">
        <f>'Volume TKU Norte'!AD10</f>
        <v>449.72612600000002</v>
      </c>
      <c r="AE10" s="11">
        <f>'Volume TKU Norte'!AE10</f>
        <v>60.345404000000002</v>
      </c>
      <c r="AF10" s="11">
        <f>'Volume TKU Norte'!AF10</f>
        <v>0</v>
      </c>
      <c r="AG10" s="11">
        <f>'Volume TKU Norte'!AG10</f>
        <v>0</v>
      </c>
      <c r="AH10" s="11">
        <f>'Volume TKU Norte'!AH10</f>
        <v>33.263967000000001</v>
      </c>
      <c r="AI10" s="11">
        <f>'Volume TKU Norte'!AI10</f>
        <v>327.83418499999999</v>
      </c>
      <c r="AJ10" s="11">
        <f>'Volume TKU Norte'!AJ10</f>
        <v>2338.2847780000002</v>
      </c>
      <c r="AK10" s="11">
        <f>'Volume TKU Norte'!AK10</f>
        <v>2729.3089599999998</v>
      </c>
      <c r="AL10" s="11">
        <f>'Volume TKU Norte'!AL10</f>
        <v>2633.3167319999998</v>
      </c>
      <c r="AM10" s="11">
        <f>'Volume TKU Norte'!AM10</f>
        <v>2236.974232</v>
      </c>
      <c r="AN10" s="11">
        <f>'Volume TKU Norte'!AN10</f>
        <v>2714.7458790000001</v>
      </c>
      <c r="AO10" s="11">
        <f>'Volume TKU Norte'!AO10</f>
        <v>2303.3990549999999</v>
      </c>
      <c r="AP10">
        <f>'Volume TKU Norte'!AP10</f>
        <v>0</v>
      </c>
      <c r="AQ10" s="11">
        <f>'Volume TKU Norte'!AQ10</f>
        <v>311.41548299999999</v>
      </c>
      <c r="AR10" s="11">
        <f>'Volume TKU Norte'!AR10</f>
        <v>0</v>
      </c>
      <c r="AS10" s="11">
        <f>'Volume TKU Norte'!AS10</f>
        <v>0</v>
      </c>
      <c r="AT10" s="11">
        <f>'Volume TKU Norte'!AT10</f>
        <v>0</v>
      </c>
      <c r="AU10" s="11">
        <f>'Volume TKU Norte'!AU10</f>
        <v>73.686267000000001</v>
      </c>
      <c r="AV10" s="11">
        <f>'Volume TKU Norte'!AV10</f>
        <v>2404.1801599999999</v>
      </c>
      <c r="AW10" s="11">
        <f>'Volume TKU Norte'!AW10</f>
        <v>3047.9433779999999</v>
      </c>
      <c r="AX10" s="11">
        <f>'Volume TKU Norte'!AX10</f>
        <v>2859.489239</v>
      </c>
      <c r="AY10" s="11">
        <f>'Volume TKU Norte'!AY10</f>
        <v>2603.795059</v>
      </c>
      <c r="AZ10" s="11">
        <f>'Volume TKU Norte'!AZ10</f>
        <v>2501.5744679999998</v>
      </c>
      <c r="BA10" s="11">
        <f>'Volume TKU Norte'!BA10</f>
        <v>2312.3222190000001</v>
      </c>
      <c r="BB10" s="11">
        <f>'Volume TKU Norte'!BB10</f>
        <v>1085.7637139999999</v>
      </c>
      <c r="BC10">
        <f>'Volume TKU Norte'!BC10</f>
        <v>0</v>
      </c>
      <c r="BD10" s="11">
        <f>'Volume TKU Norte'!BD10</f>
        <v>2.2024180000000002</v>
      </c>
      <c r="BE10" s="11">
        <f>'Volume TKU Norte'!BE10</f>
        <v>0</v>
      </c>
      <c r="BF10" s="11">
        <f>'Volume TKU Norte'!BF10</f>
        <v>0</v>
      </c>
      <c r="BG10" s="11">
        <f>'Volume TKU Norte'!BG10</f>
        <v>0</v>
      </c>
      <c r="BH10" s="11">
        <f>'Volume TKU Norte'!BH10</f>
        <v>0</v>
      </c>
      <c r="BI10" s="11">
        <f>'Volume TKU Norte'!BI10</f>
        <v>1431.483015</v>
      </c>
      <c r="BJ10" s="11">
        <f>'Volume TKU Norte'!BJ10</f>
        <v>2655.9033220000001</v>
      </c>
      <c r="BK10" s="11">
        <f>'Volume TKU Norte'!BK10</f>
        <v>2522.5619609999999</v>
      </c>
      <c r="BL10" s="11">
        <f>'Volume TKU Norte'!BL10</f>
        <v>2287.604691</v>
      </c>
      <c r="BM10" s="11">
        <f>'Volume TKU Norte'!BM10</f>
        <v>2236.4918280000002</v>
      </c>
      <c r="BN10" s="11">
        <f>'Volume TKU Norte'!BN10</f>
        <v>2062.6302559999999</v>
      </c>
      <c r="BO10" s="11">
        <f>'Volume TKU Norte'!BO10</f>
        <v>2178.3438249999999</v>
      </c>
      <c r="BP10">
        <f>'Volume TKU Norte'!BP10</f>
        <v>0</v>
      </c>
      <c r="BQ10" s="11">
        <f>'Volume TKU Norte'!BQ10</f>
        <v>46.987065999999999</v>
      </c>
      <c r="BR10" s="11">
        <f>'Volume TKU Norte'!BR10</f>
        <v>-4.101496</v>
      </c>
      <c r="BS10" s="11">
        <f>'Volume TKU Norte'!BS10</f>
        <v>0</v>
      </c>
      <c r="BT10" s="11">
        <f>'Volume TKU Norte'!BT10</f>
        <v>0</v>
      </c>
      <c r="BU10" s="11">
        <f>'Volume TKU Norte'!BU10</f>
        <v>0</v>
      </c>
      <c r="BV10" s="11">
        <f>'Volume TKU Norte'!BV10</f>
        <v>507.41074200000003</v>
      </c>
      <c r="BW10" s="11">
        <f>'Volume TKU Norte'!BW10</f>
        <v>2759.0410959999999</v>
      </c>
      <c r="BX10" s="11">
        <f>'Volume TKU Norte'!BX10</f>
        <v>1917.279679</v>
      </c>
      <c r="BY10" s="11">
        <f>'Volume TKU Norte'!BY10</f>
        <v>1271.0834179999999</v>
      </c>
      <c r="BZ10" s="11">
        <f>'Volume TKU Norte'!BZ10</f>
        <v>1665.927635</v>
      </c>
      <c r="CA10" s="11">
        <f>'Volume TKU Norte'!CA10</f>
        <v>1765.2158910000001</v>
      </c>
      <c r="CB10" s="11">
        <f>'Volume TKU Norte'!CB10</f>
        <v>2219.495246</v>
      </c>
      <c r="CD10" s="11">
        <f>'Volume TKU Norte'!CD10</f>
        <v>902.48845100000005</v>
      </c>
      <c r="CE10" s="11">
        <f>'Volume TKU Norte'!CE10</f>
        <v>68.266851000000003</v>
      </c>
      <c r="CF10" s="11">
        <f>'Volume TKU Norte'!CF10</f>
        <v>0</v>
      </c>
      <c r="CG10" s="11">
        <f>'Volume TKU Norte'!CG10</f>
        <v>212.22315800000001</v>
      </c>
      <c r="CH10" s="11">
        <f>'Volume TKU Norte'!CH10</f>
        <v>74.181370999999999</v>
      </c>
      <c r="CI10" s="11">
        <f>'Volume TKU Norte'!CI10</f>
        <v>1148.456042</v>
      </c>
      <c r="CJ10" s="11">
        <f>'Volume TKU Norte'!CJ10</f>
        <v>3038.412382</v>
      </c>
      <c r="CK10" s="11">
        <f>'Volume TKU Norte'!CK10</f>
        <v>2646.2841969999999</v>
      </c>
      <c r="CL10" s="11">
        <f>'Volume TKU Norte'!CL10</f>
        <v>2742.2575040000002</v>
      </c>
      <c r="CM10" s="11">
        <f>'Volume TKU Norte'!CM10</f>
        <v>3151.9825839999999</v>
      </c>
      <c r="CN10" s="11">
        <f>'Volume TKU Norte'!CN10</f>
        <v>2566.3106320000002</v>
      </c>
      <c r="CO10" s="11">
        <f>'Volume TKU Norte'!CO10</f>
        <v>2579.1204680000001</v>
      </c>
      <c r="CQ10" s="11">
        <f>'Volume TKU Norte'!CQ10</f>
        <v>671.53612799999996</v>
      </c>
      <c r="CR10" s="11">
        <f>'Volume TKU Norte'!CR10</f>
        <v>0</v>
      </c>
      <c r="CS10" s="11">
        <f>'Volume TKU Norte'!CS10</f>
        <v>0</v>
      </c>
      <c r="CT10" s="11">
        <f>'Volume TKU Norte'!CT10</f>
        <v>0</v>
      </c>
      <c r="CU10" s="11">
        <f>'Volume TKU Norte'!CU10</f>
        <v>0</v>
      </c>
      <c r="CV10" s="11">
        <f>'Volume TKU Norte'!CV10</f>
        <v>0</v>
      </c>
      <c r="CW10" s="11">
        <f>'Volume TKU Norte'!CW10</f>
        <v>0</v>
      </c>
      <c r="CX10" s="11">
        <f>'Volume TKU Norte'!CX10</f>
        <v>0</v>
      </c>
      <c r="CY10" s="11">
        <f>'Volume TKU Norte'!CY10</f>
        <v>0</v>
      </c>
      <c r="CZ10" s="11">
        <f>'Volume TKU Norte'!CZ10</f>
        <v>0</v>
      </c>
      <c r="DA10" s="11">
        <f>'Volume TKU Norte'!DA10</f>
        <v>0</v>
      </c>
      <c r="DB10" s="11">
        <f>'Volume TKU Norte'!DB10</f>
        <v>0</v>
      </c>
    </row>
    <row r="11" spans="2:106" ht="15.75" x14ac:dyDescent="0.25">
      <c r="B11" s="10" t="s">
        <v>72</v>
      </c>
      <c r="D11" s="11">
        <f>'Volume TKU Norte'!D11</f>
        <v>114.162274</v>
      </c>
      <c r="E11" s="11">
        <f>'Volume TKU Norte'!E11</f>
        <v>130.7242</v>
      </c>
      <c r="F11" s="11">
        <f>'Volume TKU Norte'!F11</f>
        <v>102.56015600000001</v>
      </c>
      <c r="G11" s="11">
        <f>'Volume TKU Norte'!G11</f>
        <v>86.993835000000004</v>
      </c>
      <c r="H11" s="11">
        <f>'Volume TKU Norte'!H11</f>
        <v>242.65256600000001</v>
      </c>
      <c r="I11" s="11">
        <f>'Volume TKU Norte'!I11</f>
        <v>356.961659</v>
      </c>
      <c r="J11" s="11">
        <f>'Volume TKU Norte'!J11</f>
        <v>206.041495</v>
      </c>
      <c r="K11" s="11">
        <f>'Volume TKU Norte'!K11</f>
        <v>231.28015400000001</v>
      </c>
      <c r="L11" s="11">
        <f>'Volume TKU Norte'!L11</f>
        <v>240.73457500000001</v>
      </c>
      <c r="M11" s="11">
        <f>'Volume TKU Norte'!M11</f>
        <v>387.55470200000002</v>
      </c>
      <c r="N11" s="11">
        <f>'Volume TKU Norte'!N11</f>
        <v>330.176061</v>
      </c>
      <c r="O11" s="11">
        <f>'Volume TKU Norte'!O11</f>
        <v>223.725156</v>
      </c>
      <c r="P11">
        <f>'Volume TKU Norte'!P11</f>
        <v>0</v>
      </c>
      <c r="Q11" s="11">
        <f>'Volume TKU Norte'!Q11</f>
        <v>177.465428</v>
      </c>
      <c r="R11" s="11">
        <f>'Volume TKU Norte'!R11</f>
        <v>69.871585999999994</v>
      </c>
      <c r="S11" s="11">
        <f>'Volume TKU Norte'!S11</f>
        <v>41.425064999999996</v>
      </c>
      <c r="T11" s="11">
        <f>'Volume TKU Norte'!T11</f>
        <v>88.620569000000003</v>
      </c>
      <c r="U11" s="11">
        <f>'Volume TKU Norte'!U11</f>
        <v>279.49777699999999</v>
      </c>
      <c r="V11" s="11">
        <f>'Volume TKU Norte'!V11</f>
        <v>170.19264000000001</v>
      </c>
      <c r="W11" s="11">
        <f>'Volume TKU Norte'!W11</f>
        <v>84.577684000000005</v>
      </c>
      <c r="X11" s="11">
        <f>'Volume TKU Norte'!X11</f>
        <v>107.523976</v>
      </c>
      <c r="Y11" s="11">
        <f>'Volume TKU Norte'!Y11</f>
        <v>116.958449</v>
      </c>
      <c r="Z11" s="11">
        <f>'Volume TKU Norte'!Z11</f>
        <v>112.03851400000001</v>
      </c>
      <c r="AA11" s="11">
        <f>'Volume TKU Norte'!AA11</f>
        <v>117.008639</v>
      </c>
      <c r="AB11" s="11">
        <f>'Volume TKU Norte'!AB11</f>
        <v>154.01861700000001</v>
      </c>
      <c r="AC11">
        <f>'Volume TKU Norte'!AC11</f>
        <v>0</v>
      </c>
      <c r="AD11" s="11">
        <f>'Volume TKU Norte'!AD11</f>
        <v>233.97854599999999</v>
      </c>
      <c r="AE11" s="11">
        <f>'Volume TKU Norte'!AE11</f>
        <v>128.99684999999999</v>
      </c>
      <c r="AF11" s="11">
        <f>'Volume TKU Norte'!AF11</f>
        <v>101.513181</v>
      </c>
      <c r="AG11" s="11">
        <f>'Volume TKU Norte'!AG11</f>
        <v>75.403311000000002</v>
      </c>
      <c r="AH11" s="11">
        <f>'Volume TKU Norte'!AH11</f>
        <v>223.43597</v>
      </c>
      <c r="AI11" s="11">
        <f>'Volume TKU Norte'!AI11</f>
        <v>224.783423</v>
      </c>
      <c r="AJ11" s="11">
        <f>'Volume TKU Norte'!AJ11</f>
        <v>115.66020399999999</v>
      </c>
      <c r="AK11" s="11">
        <f>'Volume TKU Norte'!AK11</f>
        <v>104.16202699999999</v>
      </c>
      <c r="AL11" s="11">
        <f>'Volume TKU Norte'!AL11</f>
        <v>149.05705800000001</v>
      </c>
      <c r="AM11" s="11">
        <f>'Volume TKU Norte'!AM11</f>
        <v>188.45478499999999</v>
      </c>
      <c r="AN11" s="11">
        <f>'Volume TKU Norte'!AN11</f>
        <v>107.391594</v>
      </c>
      <c r="AO11" s="11">
        <f>'Volume TKU Norte'!AO11</f>
        <v>88.027102999999997</v>
      </c>
      <c r="AP11">
        <f>'Volume TKU Norte'!AP11</f>
        <v>0</v>
      </c>
      <c r="AQ11" s="11">
        <f>'Volume TKU Norte'!AQ11</f>
        <v>122.351917</v>
      </c>
      <c r="AR11" s="11">
        <f>'Volume TKU Norte'!AR11</f>
        <v>54.639006000000002</v>
      </c>
      <c r="AS11" s="11">
        <f>'Volume TKU Norte'!AS11</f>
        <v>114.065594</v>
      </c>
      <c r="AT11" s="11">
        <f>'Volume TKU Norte'!AT11</f>
        <v>140.667081</v>
      </c>
      <c r="AU11" s="11">
        <f>'Volume TKU Norte'!AU11</f>
        <v>178.61028300000001</v>
      </c>
      <c r="AV11" s="11">
        <f>'Volume TKU Norte'!AV11</f>
        <v>106.232936</v>
      </c>
      <c r="AW11" s="11">
        <f>'Volume TKU Norte'!AW11</f>
        <v>85.466035000000005</v>
      </c>
      <c r="AX11" s="11">
        <f>'Volume TKU Norte'!AX11</f>
        <v>75.016852</v>
      </c>
      <c r="AY11" s="11">
        <f>'Volume TKU Norte'!AY11</f>
        <v>116.453372</v>
      </c>
      <c r="AZ11" s="11">
        <f>'Volume TKU Norte'!AZ11</f>
        <v>96.988007999999994</v>
      </c>
      <c r="BA11" s="11">
        <f>'Volume TKU Norte'!BA11</f>
        <v>70.955100999999999</v>
      </c>
      <c r="BB11" s="11">
        <f>'Volume TKU Norte'!BB11</f>
        <v>270.75035300000002</v>
      </c>
      <c r="BC11">
        <f>'Volume TKU Norte'!BC11</f>
        <v>0</v>
      </c>
      <c r="BD11" s="11">
        <f>'Volume TKU Norte'!BD11</f>
        <v>151.52940899999999</v>
      </c>
      <c r="BE11" s="11">
        <f>'Volume TKU Norte'!BE11</f>
        <v>130.16320300000001</v>
      </c>
      <c r="BF11" s="11">
        <f>'Volume TKU Norte'!BF11</f>
        <v>87.833973999999998</v>
      </c>
      <c r="BG11" s="11">
        <f>'Volume TKU Norte'!BG11</f>
        <v>130.07638800000001</v>
      </c>
      <c r="BH11" s="11">
        <f>'Volume TKU Norte'!BH11</f>
        <v>200.06483399999999</v>
      </c>
      <c r="BI11" s="11">
        <f>'Volume TKU Norte'!BI11</f>
        <v>157.707584</v>
      </c>
      <c r="BJ11" s="11">
        <f>'Volume TKU Norte'!BJ11</f>
        <v>130.56483700000001</v>
      </c>
      <c r="BK11" s="11">
        <f>'Volume TKU Norte'!BK11</f>
        <v>261.94402200000002</v>
      </c>
      <c r="BL11" s="11">
        <f>'Volume TKU Norte'!BL11</f>
        <v>352.608901</v>
      </c>
      <c r="BM11" s="11">
        <f>'Volume TKU Norte'!BM11</f>
        <v>427.832381</v>
      </c>
      <c r="BN11" s="11">
        <f>'Volume TKU Norte'!BN11</f>
        <v>369.85554999999999</v>
      </c>
      <c r="BO11" s="11">
        <f>'Volume TKU Norte'!BO11</f>
        <v>278.473344</v>
      </c>
      <c r="BP11">
        <f>'Volume TKU Norte'!BP11</f>
        <v>0</v>
      </c>
      <c r="BQ11" s="11">
        <f>'Volume TKU Norte'!BQ11</f>
        <v>245.05044699999999</v>
      </c>
      <c r="BR11" s="11">
        <f>'Volume TKU Norte'!BR11</f>
        <v>21.477309000000002</v>
      </c>
      <c r="BS11" s="11">
        <f>'Volume TKU Norte'!BS11</f>
        <v>44.867139000000002</v>
      </c>
      <c r="BT11" s="11">
        <f>'Volume TKU Norte'!BT11</f>
        <v>118.036126</v>
      </c>
      <c r="BU11" s="11">
        <f>'Volume TKU Norte'!BU11</f>
        <v>284.83216199999998</v>
      </c>
      <c r="BV11" s="11">
        <f>'Volume TKU Norte'!BV11</f>
        <v>271.31037600000002</v>
      </c>
      <c r="BW11" s="11">
        <f>'Volume TKU Norte'!BW11</f>
        <v>112.45396</v>
      </c>
      <c r="BX11" s="11">
        <f>'Volume TKU Norte'!BX11</f>
        <v>209.378479</v>
      </c>
      <c r="BY11" s="11">
        <f>'Volume TKU Norte'!BY11</f>
        <v>318.88784299999998</v>
      </c>
      <c r="BZ11" s="11">
        <f>'Volume TKU Norte'!BZ11</f>
        <v>260.253693</v>
      </c>
      <c r="CA11" s="11">
        <f>'Volume TKU Norte'!CA11</f>
        <v>252.157826</v>
      </c>
      <c r="CB11" s="11">
        <f>'Volume TKU Norte'!CB11</f>
        <v>128.26299900000001</v>
      </c>
      <c r="CD11" s="11">
        <f>'Volume TKU Norte'!CD11</f>
        <v>111.891079</v>
      </c>
      <c r="CE11" s="11">
        <f>'Volume TKU Norte'!CE11</f>
        <v>21.725376000000001</v>
      </c>
      <c r="CF11" s="11">
        <f>'Volume TKU Norte'!CF11</f>
        <v>74.732006999999996</v>
      </c>
      <c r="CG11" s="11">
        <f>'Volume TKU Norte'!CG11</f>
        <v>42.339317999999999</v>
      </c>
      <c r="CH11" s="11">
        <f>'Volume TKU Norte'!CH11</f>
        <v>157.84815800000001</v>
      </c>
      <c r="CI11" s="11">
        <f>'Volume TKU Norte'!CI11</f>
        <v>163.51262199999999</v>
      </c>
      <c r="CJ11" s="11">
        <f>'Volume TKU Norte'!CJ11</f>
        <v>137.647347</v>
      </c>
      <c r="CK11" s="11">
        <f>'Volume TKU Norte'!CK11</f>
        <v>187.992109</v>
      </c>
      <c r="CL11" s="11">
        <f>'Volume TKU Norte'!CL11</f>
        <v>223.922033</v>
      </c>
      <c r="CM11" s="11">
        <f>'Volume TKU Norte'!CM11</f>
        <v>189.271736</v>
      </c>
      <c r="CN11" s="11">
        <f>'Volume TKU Norte'!CN11</f>
        <v>243.89530600000001</v>
      </c>
      <c r="CO11" s="11">
        <f>'Volume TKU Norte'!CO11</f>
        <v>176.89460800000001</v>
      </c>
      <c r="CQ11" s="11">
        <f>'Volume TKU Norte'!CQ11</f>
        <v>99.545636999999999</v>
      </c>
      <c r="CR11" s="11">
        <f>'Volume TKU Norte'!CR11</f>
        <v>86.924366000000006</v>
      </c>
      <c r="CS11" s="11">
        <f>'Volume TKU Norte'!CS11</f>
        <v>0</v>
      </c>
      <c r="CT11" s="11">
        <f>'Volume TKU Norte'!CT11</f>
        <v>0</v>
      </c>
      <c r="CU11" s="11">
        <f>'Volume TKU Norte'!CU11</f>
        <v>0</v>
      </c>
      <c r="CV11" s="11">
        <f>'Volume TKU Norte'!CV11</f>
        <v>0</v>
      </c>
      <c r="CW11" s="11">
        <f>'Volume TKU Norte'!CW11</f>
        <v>0</v>
      </c>
      <c r="CX11" s="11">
        <f>'Volume TKU Norte'!CX11</f>
        <v>0</v>
      </c>
      <c r="CY11" s="11">
        <f>'Volume TKU Norte'!CY11</f>
        <v>0</v>
      </c>
      <c r="CZ11" s="11">
        <f>'Volume TKU Norte'!CZ11</f>
        <v>0</v>
      </c>
      <c r="DA11" s="11">
        <f>'Volume TKU Norte'!DA11</f>
        <v>0</v>
      </c>
      <c r="DB11" s="11">
        <f>'Volume TKU Norte'!DB11</f>
        <v>0</v>
      </c>
    </row>
    <row r="12" spans="2:106" ht="15.75" x14ac:dyDescent="0.25">
      <c r="B12" s="10" t="s">
        <v>74</v>
      </c>
      <c r="D12" s="11">
        <f>'Volume TKU Norte'!D12</f>
        <v>0</v>
      </c>
      <c r="E12" s="11">
        <f>'Volume TKU Norte'!E12</f>
        <v>0</v>
      </c>
      <c r="F12" s="11">
        <f>'Volume TKU Norte'!F12</f>
        <v>0</v>
      </c>
      <c r="G12" s="11">
        <f>'Volume TKU Norte'!G12</f>
        <v>0</v>
      </c>
      <c r="H12" s="11">
        <f>'Volume TKU Norte'!H12</f>
        <v>0</v>
      </c>
      <c r="I12" s="11">
        <f>'Volume TKU Norte'!I12</f>
        <v>0</v>
      </c>
      <c r="J12" s="11">
        <f>'Volume TKU Norte'!J12</f>
        <v>0</v>
      </c>
      <c r="K12" s="11">
        <f>'Volume TKU Norte'!K12</f>
        <v>0</v>
      </c>
      <c r="L12" s="11">
        <f>'Volume TKU Norte'!L12</f>
        <v>0</v>
      </c>
      <c r="M12" s="11">
        <f>'Volume TKU Norte'!M12</f>
        <v>0</v>
      </c>
      <c r="N12" s="11">
        <f>'Volume TKU Norte'!N12</f>
        <v>0</v>
      </c>
      <c r="O12" s="11">
        <f>'Volume TKU Norte'!O12</f>
        <v>0</v>
      </c>
      <c r="P12">
        <f>'Volume TKU Norte'!P12</f>
        <v>0</v>
      </c>
      <c r="Q12" s="11">
        <f>'Volume TKU Norte'!Q12</f>
        <v>0</v>
      </c>
      <c r="R12" s="11">
        <f>'Volume TKU Norte'!R12</f>
        <v>0</v>
      </c>
      <c r="S12" s="11">
        <f>'Volume TKU Norte'!S12</f>
        <v>0</v>
      </c>
      <c r="T12" s="11">
        <f>'Volume TKU Norte'!T12</f>
        <v>0</v>
      </c>
      <c r="U12" s="11">
        <f>'Volume TKU Norte'!U12</f>
        <v>0</v>
      </c>
      <c r="V12" s="11">
        <f>'Volume TKU Norte'!V12</f>
        <v>0</v>
      </c>
      <c r="W12" s="11">
        <f>'Volume TKU Norte'!W12</f>
        <v>0</v>
      </c>
      <c r="X12" s="11">
        <f>'Volume TKU Norte'!X12</f>
        <v>0</v>
      </c>
      <c r="Y12" s="11">
        <f>'Volume TKU Norte'!Y12</f>
        <v>0</v>
      </c>
      <c r="Z12" s="11">
        <f>'Volume TKU Norte'!Z12</f>
        <v>0</v>
      </c>
      <c r="AA12" s="11">
        <f>'Volume TKU Norte'!AA12</f>
        <v>0</v>
      </c>
      <c r="AB12" s="11">
        <f>'Volume TKU Norte'!AB12</f>
        <v>0</v>
      </c>
      <c r="AC12">
        <f>'Volume TKU Norte'!AC12</f>
        <v>0</v>
      </c>
      <c r="AD12" s="11">
        <f>'Volume TKU Norte'!AD12</f>
        <v>0</v>
      </c>
      <c r="AE12" s="11">
        <f>'Volume TKU Norte'!AE12</f>
        <v>0</v>
      </c>
      <c r="AF12" s="11">
        <f>'Volume TKU Norte'!AF12</f>
        <v>0</v>
      </c>
      <c r="AG12" s="11">
        <f>'Volume TKU Norte'!AG12</f>
        <v>2.467047</v>
      </c>
      <c r="AH12" s="11">
        <f>'Volume TKU Norte'!AH12</f>
        <v>64.802734000000001</v>
      </c>
      <c r="AI12" s="11">
        <f>'Volume TKU Norte'!AI12</f>
        <v>75.318218000000002</v>
      </c>
      <c r="AJ12" s="11">
        <f>'Volume TKU Norte'!AJ12</f>
        <v>184.06398100000001</v>
      </c>
      <c r="AK12" s="11">
        <f>'Volume TKU Norte'!AK12</f>
        <v>180.525442</v>
      </c>
      <c r="AL12" s="11">
        <f>'Volume TKU Norte'!AL12</f>
        <v>87.010830999999996</v>
      </c>
      <c r="AM12" s="11">
        <f>'Volume TKU Norte'!AM12</f>
        <v>116.635802</v>
      </c>
      <c r="AN12" s="11">
        <f>'Volume TKU Norte'!AN12</f>
        <v>172.10250199999999</v>
      </c>
      <c r="AO12" s="11">
        <f>'Volume TKU Norte'!AO12</f>
        <v>274.72367800000001</v>
      </c>
      <c r="AP12">
        <f>'Volume TKU Norte'!AP12</f>
        <v>0</v>
      </c>
      <c r="AQ12" s="11">
        <f>'Volume TKU Norte'!AQ12</f>
        <v>177.62847400000001</v>
      </c>
      <c r="AR12" s="11">
        <f>'Volume TKU Norte'!AR12</f>
        <v>123.625083</v>
      </c>
      <c r="AS12" s="11">
        <f>'Volume TKU Norte'!AS12</f>
        <v>164.55745999999999</v>
      </c>
      <c r="AT12" s="11">
        <f>'Volume TKU Norte'!AT12</f>
        <v>216.85239799999999</v>
      </c>
      <c r="AU12" s="11">
        <f>'Volume TKU Norte'!AU12</f>
        <v>305.83135600000003</v>
      </c>
      <c r="AV12" s="11">
        <f>'Volume TKU Norte'!AV12</f>
        <v>290.61581899999999</v>
      </c>
      <c r="AW12" s="11">
        <f>'Volume TKU Norte'!AW12</f>
        <v>335.41827899999998</v>
      </c>
      <c r="AX12" s="11">
        <f>'Volume TKU Norte'!AX12</f>
        <v>267.33974999999998</v>
      </c>
      <c r="AY12" s="11">
        <f>'Volume TKU Norte'!AY12</f>
        <v>106.771666</v>
      </c>
      <c r="AZ12" s="11">
        <f>'Volume TKU Norte'!AZ12</f>
        <v>225.66275200000001</v>
      </c>
      <c r="BA12" s="11">
        <f>'Volume TKU Norte'!BA12</f>
        <v>274.70464099999998</v>
      </c>
      <c r="BB12" s="11">
        <f>'Volume TKU Norte'!BB12</f>
        <v>376.81260900000001</v>
      </c>
      <c r="BC12">
        <f>'Volume TKU Norte'!BC12</f>
        <v>0</v>
      </c>
      <c r="BD12" s="11">
        <f>'Volume TKU Norte'!BD12</f>
        <v>302.45168699999999</v>
      </c>
      <c r="BE12" s="11">
        <f>'Volume TKU Norte'!BE12</f>
        <v>248.77863400000001</v>
      </c>
      <c r="BF12" s="11">
        <f>'Volume TKU Norte'!BF12</f>
        <v>117.89880700000001</v>
      </c>
      <c r="BG12" s="11">
        <f>'Volume TKU Norte'!BG12</f>
        <v>295.67354899999998</v>
      </c>
      <c r="BH12" s="11">
        <f>'Volume TKU Norte'!BH12</f>
        <v>393.42908999999997</v>
      </c>
      <c r="BI12" s="11">
        <f>'Volume TKU Norte'!BI12</f>
        <v>366.36778800000002</v>
      </c>
      <c r="BJ12" s="11">
        <f>'Volume TKU Norte'!BJ12</f>
        <v>392.95637099999999</v>
      </c>
      <c r="BK12" s="11">
        <f>'Volume TKU Norte'!BK12</f>
        <v>264.29264599999999</v>
      </c>
      <c r="BL12" s="11">
        <f>'Volume TKU Norte'!BL12</f>
        <v>290.31470200000001</v>
      </c>
      <c r="BM12" s="11">
        <f>'Volume TKU Norte'!BM12</f>
        <v>419.98549400000002</v>
      </c>
      <c r="BN12" s="11">
        <f>'Volume TKU Norte'!BN12</f>
        <v>407.36287800000002</v>
      </c>
      <c r="BO12" s="11">
        <f>'Volume TKU Norte'!BO12</f>
        <v>409.10729500000002</v>
      </c>
      <c r="BP12">
        <f>'Volume TKU Norte'!BP12</f>
        <v>0</v>
      </c>
      <c r="BQ12" s="11">
        <f>'Volume TKU Norte'!BQ12</f>
        <v>427.86078199999997</v>
      </c>
      <c r="BR12" s="11">
        <f>'Volume TKU Norte'!BR12</f>
        <v>368.10275300000001</v>
      </c>
      <c r="BS12" s="11">
        <f>'Volume TKU Norte'!BS12</f>
        <v>242.23755700000001</v>
      </c>
      <c r="BT12" s="11">
        <f>'Volume TKU Norte'!BT12</f>
        <v>248.889003</v>
      </c>
      <c r="BU12" s="11">
        <f>'Volume TKU Norte'!BU12</f>
        <v>256.37743799999998</v>
      </c>
      <c r="BV12" s="11">
        <f>'Volume TKU Norte'!BV12</f>
        <v>257.53743200000002</v>
      </c>
      <c r="BW12" s="11">
        <f>'Volume TKU Norte'!BW12</f>
        <v>538.96807100000001</v>
      </c>
      <c r="BX12" s="11">
        <f>'Volume TKU Norte'!BX12</f>
        <v>522.331728</v>
      </c>
      <c r="BY12" s="11">
        <f>'Volume TKU Norte'!BY12</f>
        <v>391.92602199999999</v>
      </c>
      <c r="BZ12" s="11">
        <f>'Volume TKU Norte'!BZ12</f>
        <v>431.44853499999999</v>
      </c>
      <c r="CA12" s="11">
        <f>'Volume TKU Norte'!CA12</f>
        <v>359.76248500000003</v>
      </c>
      <c r="CB12" s="11">
        <f>'Volume TKU Norte'!CB12</f>
        <v>364.64612699999998</v>
      </c>
      <c r="CD12" s="11">
        <f>'Volume TKU Norte'!CD12</f>
        <v>296.68763999999999</v>
      </c>
      <c r="CE12" s="11">
        <f>'Volume TKU Norte'!CE12</f>
        <v>377.22101199999997</v>
      </c>
      <c r="CF12" s="11">
        <f>'Volume TKU Norte'!CF12</f>
        <v>353.822115</v>
      </c>
      <c r="CG12" s="11">
        <f>'Volume TKU Norte'!CG12</f>
        <v>155.81518199999999</v>
      </c>
      <c r="CH12" s="11">
        <f>'Volume TKU Norte'!CH12</f>
        <v>434.98695800000002</v>
      </c>
      <c r="CI12" s="11">
        <f>'Volume TKU Norte'!CI12</f>
        <v>510.863497</v>
      </c>
      <c r="CJ12" s="11">
        <f>'Volume TKU Norte'!CJ12</f>
        <v>502.25698</v>
      </c>
      <c r="CK12" s="11">
        <f>'Volume TKU Norte'!CK12</f>
        <v>452.59481599999998</v>
      </c>
      <c r="CL12" s="11">
        <f>'Volume TKU Norte'!CL12</f>
        <v>257.644364</v>
      </c>
      <c r="CM12" s="11">
        <f>'Volume TKU Norte'!CM12</f>
        <v>445.58261800000002</v>
      </c>
      <c r="CN12" s="11">
        <f>'Volume TKU Norte'!CN12</f>
        <v>461.90929199999999</v>
      </c>
      <c r="CO12" s="11">
        <f>'Volume TKU Norte'!CO12</f>
        <v>281.72813200000002</v>
      </c>
      <c r="CQ12" s="11">
        <f>'Volume TKU Norte'!CQ12</f>
        <v>399.07738899999998</v>
      </c>
      <c r="CR12" s="11">
        <f>'Volume TKU Norte'!CR12</f>
        <v>375.74877300000003</v>
      </c>
      <c r="CS12" s="11">
        <f>'Volume TKU Norte'!CS12</f>
        <v>0</v>
      </c>
      <c r="CT12" s="11">
        <f>'Volume TKU Norte'!CT12</f>
        <v>0</v>
      </c>
      <c r="CU12" s="11">
        <f>'Volume TKU Norte'!CU12</f>
        <v>0</v>
      </c>
      <c r="CV12" s="11">
        <f>'Volume TKU Norte'!CV12</f>
        <v>0</v>
      </c>
      <c r="CW12" s="11">
        <f>'Volume TKU Norte'!CW12</f>
        <v>0</v>
      </c>
      <c r="CX12" s="11">
        <f>'Volume TKU Norte'!CX12</f>
        <v>0</v>
      </c>
      <c r="CY12" s="11">
        <f>'Volume TKU Norte'!CY12</f>
        <v>0</v>
      </c>
      <c r="CZ12" s="11">
        <f>'Volume TKU Norte'!CZ12</f>
        <v>0</v>
      </c>
      <c r="DA12" s="11">
        <f>'Volume TKU Norte'!DA12</f>
        <v>0</v>
      </c>
      <c r="DB12" s="11">
        <f>'Volume TKU Norte'!DB12</f>
        <v>0</v>
      </c>
    </row>
    <row r="13" spans="2:106" ht="15.75" x14ac:dyDescent="0.25">
      <c r="B13" s="10" t="s">
        <v>228</v>
      </c>
      <c r="D13" s="11">
        <f>'Volume TKU Norte'!D13</f>
        <v>0</v>
      </c>
      <c r="E13" s="11">
        <f>'Volume TKU Norte'!E13</f>
        <v>0</v>
      </c>
      <c r="F13" s="11">
        <f>'Volume TKU Norte'!F13</f>
        <v>0</v>
      </c>
      <c r="G13" s="11">
        <f>'Volume TKU Norte'!G13</f>
        <v>0</v>
      </c>
      <c r="H13" s="11">
        <f>'Volume TKU Norte'!H13</f>
        <v>0</v>
      </c>
      <c r="I13" s="11">
        <f>'Volume TKU Norte'!I13</f>
        <v>0</v>
      </c>
      <c r="J13" s="11">
        <f>'Volume TKU Norte'!J13</f>
        <v>0</v>
      </c>
      <c r="K13" s="11">
        <f>'Volume TKU Norte'!K13</f>
        <v>0</v>
      </c>
      <c r="L13" s="11">
        <f>'Volume TKU Norte'!L13</f>
        <v>0</v>
      </c>
      <c r="M13" s="11">
        <f>'Volume TKU Norte'!M13</f>
        <v>0</v>
      </c>
      <c r="N13" s="11">
        <f>'Volume TKU Norte'!N13</f>
        <v>0</v>
      </c>
      <c r="O13" s="11">
        <f>'Volume TKU Norte'!O13</f>
        <v>0</v>
      </c>
      <c r="P13">
        <f>'Volume TKU Norte'!P13</f>
        <v>0</v>
      </c>
      <c r="Q13" s="11">
        <f>'Volume TKU Norte'!Q13</f>
        <v>0</v>
      </c>
      <c r="R13" s="11">
        <f>'Volume TKU Norte'!R13</f>
        <v>0</v>
      </c>
      <c r="S13" s="11">
        <f>'Volume TKU Norte'!S13</f>
        <v>0</v>
      </c>
      <c r="T13" s="11">
        <f>'Volume TKU Norte'!T13</f>
        <v>0</v>
      </c>
      <c r="U13" s="11">
        <f>'Volume TKU Norte'!U13</f>
        <v>0</v>
      </c>
      <c r="V13" s="11">
        <f>'Volume TKU Norte'!V13</f>
        <v>0</v>
      </c>
      <c r="W13" s="11">
        <f>'Volume TKU Norte'!W13</f>
        <v>0</v>
      </c>
      <c r="X13" s="11">
        <f>'Volume TKU Norte'!X13</f>
        <v>0</v>
      </c>
      <c r="Y13" s="11">
        <f>'Volume TKU Norte'!Y13</f>
        <v>0</v>
      </c>
      <c r="Z13" s="11">
        <f>'Volume TKU Norte'!Z13</f>
        <v>0</v>
      </c>
      <c r="AA13" s="11">
        <f>'Volume TKU Norte'!AA13</f>
        <v>0</v>
      </c>
      <c r="AB13" s="11">
        <f>'Volume TKU Norte'!AB13</f>
        <v>0</v>
      </c>
      <c r="AC13">
        <f>'Volume TKU Norte'!AC13</f>
        <v>0</v>
      </c>
      <c r="AD13" s="11">
        <f>'Volume TKU Norte'!AD13</f>
        <v>0</v>
      </c>
      <c r="AE13" s="11">
        <f>'Volume TKU Norte'!AE13</f>
        <v>0</v>
      </c>
      <c r="AF13" s="11">
        <f>'Volume TKU Norte'!AF13</f>
        <v>0</v>
      </c>
      <c r="AG13" s="11">
        <f>'Volume TKU Norte'!AG13</f>
        <v>0</v>
      </c>
      <c r="AH13" s="11">
        <f>'Volume TKU Norte'!AH13</f>
        <v>0</v>
      </c>
      <c r="AI13" s="11">
        <f>'Volume TKU Norte'!AI13</f>
        <v>0</v>
      </c>
      <c r="AJ13" s="11">
        <f>'Volume TKU Norte'!AJ13</f>
        <v>0</v>
      </c>
      <c r="AK13" s="11">
        <f>'Volume TKU Norte'!AK13</f>
        <v>0</v>
      </c>
      <c r="AL13" s="11">
        <f>'Volume TKU Norte'!AL13</f>
        <v>0</v>
      </c>
      <c r="AM13" s="11">
        <f>'Volume TKU Norte'!AM13</f>
        <v>0</v>
      </c>
      <c r="AN13" s="11">
        <f>'Volume TKU Norte'!AN13</f>
        <v>0</v>
      </c>
      <c r="AO13" s="11">
        <f>'Volume TKU Norte'!AO13</f>
        <v>0</v>
      </c>
      <c r="AP13">
        <f>'Volume TKU Norte'!AP13</f>
        <v>0</v>
      </c>
      <c r="AQ13" s="11">
        <f>'Volume TKU Norte'!AQ13</f>
        <v>0</v>
      </c>
      <c r="AR13" s="11">
        <f>'Volume TKU Norte'!AR13</f>
        <v>0</v>
      </c>
      <c r="AS13" s="11">
        <f>'Volume TKU Norte'!AS13</f>
        <v>0</v>
      </c>
      <c r="AT13" s="11">
        <f>'Volume TKU Norte'!AT13</f>
        <v>0</v>
      </c>
      <c r="AU13" s="11">
        <f>'Volume TKU Norte'!AU13</f>
        <v>0</v>
      </c>
      <c r="AV13" s="11">
        <f>'Volume TKU Norte'!AV13</f>
        <v>0</v>
      </c>
      <c r="AW13" s="11">
        <f>'Volume TKU Norte'!AW13</f>
        <v>0</v>
      </c>
      <c r="AX13" s="11">
        <f>'Volume TKU Norte'!AX13</f>
        <v>0</v>
      </c>
      <c r="AY13" s="11">
        <f>'Volume TKU Norte'!AY13</f>
        <v>0</v>
      </c>
      <c r="AZ13" s="11">
        <f>'Volume TKU Norte'!AZ13</f>
        <v>0</v>
      </c>
      <c r="BA13" s="11">
        <f>'Volume TKU Norte'!BA13</f>
        <v>0</v>
      </c>
      <c r="BB13" s="11">
        <f>'Volume TKU Norte'!BB13</f>
        <v>20.738520000000001</v>
      </c>
      <c r="BC13">
        <f>'Volume TKU Norte'!BC13</f>
        <v>0</v>
      </c>
      <c r="BD13" s="11">
        <f>'Volume TKU Norte'!BD13</f>
        <v>18.105539</v>
      </c>
      <c r="BE13" s="11">
        <f>'Volume TKU Norte'!BE13</f>
        <v>0</v>
      </c>
      <c r="BF13" s="11">
        <f>'Volume TKU Norte'!BF13</f>
        <v>0</v>
      </c>
      <c r="BG13" s="11">
        <f>'Volume TKU Norte'!BG13</f>
        <v>0</v>
      </c>
      <c r="BH13" s="11">
        <f>'Volume TKU Norte'!BH13</f>
        <v>0</v>
      </c>
      <c r="BI13" s="11">
        <f>'Volume TKU Norte'!BI13</f>
        <v>0</v>
      </c>
      <c r="BJ13" s="11">
        <f>'Volume TKU Norte'!BJ13</f>
        <v>0</v>
      </c>
      <c r="BK13" s="11">
        <f>'Volume TKU Norte'!BK13</f>
        <v>0</v>
      </c>
      <c r="BL13" s="11">
        <f>'Volume TKU Norte'!BL13</f>
        <v>0</v>
      </c>
      <c r="BM13" s="11">
        <f>'Volume TKU Norte'!BM13</f>
        <v>0</v>
      </c>
      <c r="BN13" s="11">
        <f>'Volume TKU Norte'!BN13</f>
        <v>0</v>
      </c>
      <c r="BO13" s="11">
        <f>'Volume TKU Norte'!BO13</f>
        <v>0</v>
      </c>
      <c r="BP13">
        <f>'Volume TKU Norte'!BP13</f>
        <v>0</v>
      </c>
      <c r="BQ13" s="11">
        <f>'Volume TKU Norte'!BQ13</f>
        <v>0</v>
      </c>
      <c r="BR13" s="11">
        <f>'Volume TKU Norte'!BR13</f>
        <v>0</v>
      </c>
      <c r="BS13" s="11">
        <f>'Volume TKU Norte'!BS13</f>
        <v>0</v>
      </c>
      <c r="BT13" s="11">
        <f>'Volume TKU Norte'!BT13</f>
        <v>0</v>
      </c>
      <c r="BU13" s="11">
        <f>'Volume TKU Norte'!BU13</f>
        <v>0</v>
      </c>
      <c r="BV13" s="11">
        <f>'Volume TKU Norte'!BV13</f>
        <v>0</v>
      </c>
      <c r="BW13" s="11">
        <f>'Volume TKU Norte'!BW13</f>
        <v>0</v>
      </c>
      <c r="BX13" s="11">
        <f>'Volume TKU Norte'!BX13</f>
        <v>0</v>
      </c>
      <c r="BY13" s="11">
        <f>'Volume TKU Norte'!BY13</f>
        <v>0</v>
      </c>
      <c r="BZ13" s="11">
        <f>'Volume TKU Norte'!BZ13</f>
        <v>0</v>
      </c>
      <c r="CA13" s="11">
        <f>'Volume TKU Norte'!CA13</f>
        <v>0</v>
      </c>
      <c r="CB13" s="11">
        <f>'Volume TKU Norte'!CB13</f>
        <v>0</v>
      </c>
      <c r="CD13" s="11">
        <f>'Volume TKU Norte'!CD13</f>
        <v>0</v>
      </c>
      <c r="CE13" s="11">
        <f>'Volume TKU Norte'!CE13</f>
        <v>0</v>
      </c>
      <c r="CF13" s="11">
        <f>'Volume TKU Norte'!CF13</f>
        <v>0</v>
      </c>
      <c r="CG13" s="11">
        <f>'Volume TKU Norte'!CG13</f>
        <v>0</v>
      </c>
      <c r="CH13" s="11">
        <f>'Volume TKU Norte'!CH13</f>
        <v>0</v>
      </c>
      <c r="CI13" s="11">
        <f>'Volume TKU Norte'!CI13</f>
        <v>0</v>
      </c>
      <c r="CJ13" s="11">
        <f>'Volume TKU Norte'!CJ13</f>
        <v>0</v>
      </c>
      <c r="CK13" s="11">
        <f>'Volume TKU Norte'!CK13</f>
        <v>0</v>
      </c>
      <c r="CL13" s="11">
        <f>'Volume TKU Norte'!CL13</f>
        <v>0</v>
      </c>
      <c r="CM13" s="11">
        <f>'Volume TKU Norte'!CM13</f>
        <v>0</v>
      </c>
      <c r="CN13" s="11">
        <f>'Volume TKU Norte'!CN13</f>
        <v>0</v>
      </c>
      <c r="CO13" s="11">
        <f>'Volume TKU Norte'!CO13</f>
        <v>0</v>
      </c>
      <c r="CQ13" s="11">
        <f>'Volume TKU Norte'!CQ13</f>
        <v>0</v>
      </c>
      <c r="CR13" s="11">
        <f>'Volume TKU Norte'!CR13</f>
        <v>0</v>
      </c>
      <c r="CS13" s="11">
        <f>'Volume TKU Norte'!CS13</f>
        <v>0</v>
      </c>
      <c r="CT13" s="11">
        <f>'Volume TKU Norte'!CT13</f>
        <v>0</v>
      </c>
      <c r="CU13" s="11">
        <f>'Volume TKU Norte'!CU13</f>
        <v>0</v>
      </c>
      <c r="CV13" s="11">
        <f>'Volume TKU Norte'!CV13</f>
        <v>0</v>
      </c>
      <c r="CW13" s="11">
        <f>'Volume TKU Norte'!CW13</f>
        <v>0</v>
      </c>
      <c r="CX13" s="11">
        <f>'Volume TKU Norte'!CX13</f>
        <v>0</v>
      </c>
      <c r="CY13" s="11">
        <f>'Volume TKU Norte'!CY13</f>
        <v>0</v>
      </c>
      <c r="CZ13" s="11">
        <f>'Volume TKU Norte'!CZ13</f>
        <v>0</v>
      </c>
      <c r="DA13" s="11">
        <f>'Volume TKU Norte'!DA13</f>
        <v>0</v>
      </c>
      <c r="DB13" s="11">
        <f>'Volume TKU Norte'!DB13</f>
        <v>0</v>
      </c>
    </row>
    <row r="14" spans="2:106" ht="15.75" x14ac:dyDescent="0.25">
      <c r="B14" s="8" t="s">
        <v>73</v>
      </c>
      <c r="D14" s="9">
        <f>'Volume TKU Norte'!D14</f>
        <v>80.313918999999999</v>
      </c>
      <c r="E14" s="9">
        <f>'Volume TKU Norte'!E14</f>
        <v>89.996015999999997</v>
      </c>
      <c r="F14" s="9">
        <f>'Volume TKU Norte'!F14</f>
        <v>100.31127499999999</v>
      </c>
      <c r="G14" s="9">
        <f>'Volume TKU Norte'!G14</f>
        <v>91.571785000000006</v>
      </c>
      <c r="H14" s="9">
        <f>'Volume TKU Norte'!H14</f>
        <v>97.752009999999999</v>
      </c>
      <c r="I14" s="9">
        <f>'Volume TKU Norte'!I14</f>
        <v>83.559245000000004</v>
      </c>
      <c r="J14" s="9">
        <f>'Volume TKU Norte'!J14</f>
        <v>89.412357</v>
      </c>
      <c r="K14" s="9">
        <f>'Volume TKU Norte'!K14</f>
        <v>75.172216000000006</v>
      </c>
      <c r="L14" s="9">
        <f>'Volume TKU Norte'!L14</f>
        <v>69.164680000000004</v>
      </c>
      <c r="M14" s="9">
        <f>'Volume TKU Norte'!M14</f>
        <v>75.906739000000002</v>
      </c>
      <c r="N14" s="9">
        <f>'Volume TKU Norte'!N14</f>
        <v>80.897017000000005</v>
      </c>
      <c r="O14" s="9">
        <f>'Volume TKU Norte'!O14</f>
        <v>72.590843000000007</v>
      </c>
      <c r="P14">
        <f>'Volume TKU Norte'!P14</f>
        <v>0</v>
      </c>
      <c r="Q14" s="9">
        <f>'Volume TKU Norte'!Q14</f>
        <v>87.411944000000005</v>
      </c>
      <c r="R14" s="9">
        <f>'Volume TKU Norte'!R14</f>
        <v>63.344560999999999</v>
      </c>
      <c r="S14" s="9">
        <f>'Volume TKU Norte'!S14</f>
        <v>65.941494000000006</v>
      </c>
      <c r="T14" s="9">
        <f>'Volume TKU Norte'!T14</f>
        <v>89.891549999999995</v>
      </c>
      <c r="U14" s="9">
        <f>'Volume TKU Norte'!U14</f>
        <v>115.268207</v>
      </c>
      <c r="V14" s="9">
        <f>'Volume TKU Norte'!V14</f>
        <v>123.953</v>
      </c>
      <c r="W14" s="9">
        <f>'Volume TKU Norte'!W14</f>
        <v>128.02637100000001</v>
      </c>
      <c r="X14" s="9">
        <f>'Volume TKU Norte'!X14</f>
        <v>145.190832</v>
      </c>
      <c r="Y14" s="9">
        <f>'Volume TKU Norte'!Y14</f>
        <v>130.634109</v>
      </c>
      <c r="Z14" s="9">
        <f>'Volume TKU Norte'!Z14</f>
        <v>135.36413099999999</v>
      </c>
      <c r="AA14" s="9">
        <f>'Volume TKU Norte'!AA14</f>
        <v>110.149416</v>
      </c>
      <c r="AB14" s="9">
        <f>'Volume TKU Norte'!AB14</f>
        <v>95.406892999999997</v>
      </c>
      <c r="AC14">
        <f>'Volume TKU Norte'!AC14</f>
        <v>0</v>
      </c>
      <c r="AD14" s="9">
        <f>'Volume TKU Norte'!AD14</f>
        <v>44.228946000000001</v>
      </c>
      <c r="AE14" s="9">
        <f>'Volume TKU Norte'!AE14</f>
        <v>163.76929100000001</v>
      </c>
      <c r="AF14" s="9">
        <f>'Volume TKU Norte'!AF14</f>
        <v>157.47645199999999</v>
      </c>
      <c r="AG14" s="9">
        <f>'Volume TKU Norte'!AG14</f>
        <v>163.118955</v>
      </c>
      <c r="AH14" s="9">
        <f>'Volume TKU Norte'!AH14</f>
        <v>127.68886500000001</v>
      </c>
      <c r="AI14" s="9">
        <f>'Volume TKU Norte'!AI14</f>
        <v>128.94168500000001</v>
      </c>
      <c r="AJ14" s="9">
        <f>'Volume TKU Norte'!AJ14</f>
        <v>176.46661800000001</v>
      </c>
      <c r="AK14" s="9">
        <f>'Volume TKU Norte'!AK14</f>
        <v>179.56003100000001</v>
      </c>
      <c r="AL14" s="9">
        <f>'Volume TKU Norte'!AL14</f>
        <v>159.88930300000001</v>
      </c>
      <c r="AM14" s="9">
        <f>'Volume TKU Norte'!AM14</f>
        <v>147.09750600000001</v>
      </c>
      <c r="AN14" s="9">
        <f>'Volume TKU Norte'!AN14</f>
        <v>139.53465499999999</v>
      </c>
      <c r="AO14" s="9">
        <f>'Volume TKU Norte'!AO14</f>
        <v>144.369145</v>
      </c>
      <c r="AP14">
        <f>'Volume TKU Norte'!AP14</f>
        <v>0</v>
      </c>
      <c r="AQ14" s="9">
        <f>'Volume TKU Norte'!AQ14</f>
        <v>133.64774600000001</v>
      </c>
      <c r="AR14" s="9">
        <f>'Volume TKU Norte'!AR14</f>
        <v>120.81084</v>
      </c>
      <c r="AS14" s="9">
        <f>'Volume TKU Norte'!AS14</f>
        <v>180.56366199999999</v>
      </c>
      <c r="AT14" s="9">
        <f>'Volume TKU Norte'!AT14</f>
        <v>174.52824100000001</v>
      </c>
      <c r="AU14" s="9">
        <f>'Volume TKU Norte'!AU14</f>
        <v>169.21150700000001</v>
      </c>
      <c r="AV14" s="9">
        <f>'Volume TKU Norte'!AV14</f>
        <v>150.20623399999999</v>
      </c>
      <c r="AW14" s="9">
        <f>'Volume TKU Norte'!AW14</f>
        <v>176.77675500000001</v>
      </c>
      <c r="AX14" s="9">
        <f>'Volume TKU Norte'!AX14</f>
        <v>192.41224299999999</v>
      </c>
      <c r="AY14" s="9">
        <f>'Volume TKU Norte'!AY14</f>
        <v>186.46196800000001</v>
      </c>
      <c r="AZ14" s="9">
        <f>'Volume TKU Norte'!AZ14</f>
        <v>179.93737300000001</v>
      </c>
      <c r="BA14" s="9">
        <f>'Volume TKU Norte'!BA14</f>
        <v>199.21485100000001</v>
      </c>
      <c r="BB14" s="9">
        <f>'Volume TKU Norte'!BB14</f>
        <v>184.44444799999999</v>
      </c>
      <c r="BC14">
        <f>'Volume TKU Norte'!BC14</f>
        <v>0</v>
      </c>
      <c r="BD14" s="9">
        <f>'Volume TKU Norte'!BD14</f>
        <v>164.52949799999999</v>
      </c>
      <c r="BE14" s="9">
        <f>'Volume TKU Norte'!BE14</f>
        <v>163.33302</v>
      </c>
      <c r="BF14" s="9">
        <f>'Volume TKU Norte'!BF14</f>
        <v>172.20104499999999</v>
      </c>
      <c r="BG14" s="9">
        <f>'Volume TKU Norte'!BG14</f>
        <v>124.373599</v>
      </c>
      <c r="BH14" s="9">
        <f>'Volume TKU Norte'!BH14</f>
        <v>112.287685</v>
      </c>
      <c r="BI14" s="9">
        <f>'Volume TKU Norte'!BI14</f>
        <v>171.10955899999999</v>
      </c>
      <c r="BJ14" s="9">
        <f>'Volume TKU Norte'!BJ14</f>
        <v>181.07323500000001</v>
      </c>
      <c r="BK14" s="9">
        <f>'Volume TKU Norte'!BK14</f>
        <v>178.257746</v>
      </c>
      <c r="BL14" s="9">
        <f>'Volume TKU Norte'!BL14</f>
        <v>193.70859200000001</v>
      </c>
      <c r="BM14" s="9">
        <f>'Volume TKU Norte'!BM14</f>
        <v>192.47615999999999</v>
      </c>
      <c r="BN14" s="9">
        <f>'Volume TKU Norte'!BN14</f>
        <v>213.07659799999999</v>
      </c>
      <c r="BO14" s="9">
        <f>'Volume TKU Norte'!BO14</f>
        <v>199.32824299999999</v>
      </c>
      <c r="BP14">
        <f>'Volume TKU Norte'!BP14</f>
        <v>0</v>
      </c>
      <c r="BQ14" s="9">
        <f>'Volume TKU Norte'!BQ14</f>
        <v>172.370169</v>
      </c>
      <c r="BR14" s="9">
        <f>'Volume TKU Norte'!BR14</f>
        <v>161.96500700000001</v>
      </c>
      <c r="BS14" s="9">
        <f>'Volume TKU Norte'!BS14</f>
        <v>166.56570600000001</v>
      </c>
      <c r="BT14" s="9">
        <f>'Volume TKU Norte'!BT14</f>
        <v>204.52103399999999</v>
      </c>
      <c r="BU14" s="9">
        <f>'Volume TKU Norte'!BU14</f>
        <v>199.751544</v>
      </c>
      <c r="BV14" s="9">
        <f>'Volume TKU Norte'!BV14</f>
        <v>219.82129900000001</v>
      </c>
      <c r="BW14" s="9">
        <f>'Volume TKU Norte'!BW14</f>
        <v>224.51829699999999</v>
      </c>
      <c r="BX14" s="9">
        <f>'Volume TKU Norte'!BX14</f>
        <v>254.207065</v>
      </c>
      <c r="BY14" s="9">
        <f>'Volume TKU Norte'!BY14</f>
        <v>225.18443600000001</v>
      </c>
      <c r="BZ14" s="9">
        <f>'Volume TKU Norte'!BZ14</f>
        <v>212.11105800000001</v>
      </c>
      <c r="CA14" s="9">
        <f>'Volume TKU Norte'!CA14</f>
        <v>208.27721399999999</v>
      </c>
      <c r="CB14" s="9">
        <f>'Volume TKU Norte'!CB14</f>
        <v>228.44357199999999</v>
      </c>
      <c r="CD14" s="9">
        <f>'Volume TKU Norte'!CD14</f>
        <v>190.346306</v>
      </c>
      <c r="CE14" s="9">
        <f>'Volume TKU Norte'!CE14</f>
        <v>215.85358299999999</v>
      </c>
      <c r="CF14" s="9">
        <f>'Volume TKU Norte'!CF14</f>
        <v>233.815236</v>
      </c>
      <c r="CG14" s="9">
        <f>'Volume TKU Norte'!CG14</f>
        <v>217.93113700000001</v>
      </c>
      <c r="CH14" s="9">
        <f>'Volume TKU Norte'!CH14</f>
        <v>224.973726</v>
      </c>
      <c r="CI14" s="9">
        <f>'Volume TKU Norte'!CI14</f>
        <v>193.530191</v>
      </c>
      <c r="CJ14" s="9">
        <f>'Volume TKU Norte'!CJ14</f>
        <v>214.51680300000001</v>
      </c>
      <c r="CK14" s="9">
        <f>'Volume TKU Norte'!CK14</f>
        <v>240.98777899999999</v>
      </c>
      <c r="CL14" s="9">
        <f>'Volume TKU Norte'!CL14</f>
        <v>257.93966599999999</v>
      </c>
      <c r="CM14" s="9">
        <f>'Volume TKU Norte'!CM14</f>
        <v>256.31008500000002</v>
      </c>
      <c r="CN14" s="9">
        <f>'Volume TKU Norte'!CN14</f>
        <v>256.98368199999999</v>
      </c>
      <c r="CO14" s="9">
        <f>'Volume TKU Norte'!CO14</f>
        <v>225.99600100000001</v>
      </c>
      <c r="CQ14" s="9">
        <f>'Volume TKU Norte'!CQ14</f>
        <v>158.90572</v>
      </c>
      <c r="CR14" s="9">
        <f>'Volume TKU Norte'!CR14</f>
        <v>209.140084</v>
      </c>
      <c r="CS14" s="9">
        <f>'Volume TKU Norte'!CS14</f>
        <v>0</v>
      </c>
      <c r="CT14" s="9">
        <f>'Volume TKU Norte'!CT14</f>
        <v>0</v>
      </c>
      <c r="CU14" s="9">
        <f>'Volume TKU Norte'!CU14</f>
        <v>0</v>
      </c>
      <c r="CV14" s="9">
        <f>'Volume TKU Norte'!CV14</f>
        <v>0</v>
      </c>
      <c r="CW14" s="9">
        <f>'Volume TKU Norte'!CW14</f>
        <v>0</v>
      </c>
      <c r="CX14" s="9">
        <f>'Volume TKU Norte'!CX14</f>
        <v>0</v>
      </c>
      <c r="CY14" s="9">
        <f>'Volume TKU Norte'!CY14</f>
        <v>0</v>
      </c>
      <c r="CZ14" s="9">
        <f>'Volume TKU Norte'!CZ14</f>
        <v>0</v>
      </c>
      <c r="DA14" s="9">
        <f>'Volume TKU Norte'!DA14</f>
        <v>0</v>
      </c>
      <c r="DB14" s="9">
        <f>'Volume TKU Norte'!DB14</f>
        <v>0</v>
      </c>
    </row>
    <row r="15" spans="2:106" ht="15.75" x14ac:dyDescent="0.25">
      <c r="B15" s="8" t="s">
        <v>145</v>
      </c>
      <c r="D15" s="9">
        <f>'Volume TKU Norte'!D15</f>
        <v>177.33295699999999</v>
      </c>
      <c r="E15" s="9">
        <f>'Volume TKU Norte'!E15</f>
        <v>169.88723999999999</v>
      </c>
      <c r="F15" s="9">
        <f>'Volume TKU Norte'!F15</f>
        <v>181.76594699999998</v>
      </c>
      <c r="G15" s="9">
        <f>'Volume TKU Norte'!G15</f>
        <v>174.84392199999999</v>
      </c>
      <c r="H15" s="9">
        <f>'Volume TKU Norte'!H15</f>
        <v>186.59553199999999</v>
      </c>
      <c r="I15" s="9">
        <f>'Volume TKU Norte'!I15</f>
        <v>205.499932</v>
      </c>
      <c r="J15" s="9">
        <f>'Volume TKU Norte'!J15</f>
        <v>200.24381600000001</v>
      </c>
      <c r="K15" s="9">
        <f>'Volume TKU Norte'!K15</f>
        <v>217.12668300000001</v>
      </c>
      <c r="L15" s="9">
        <f>'Volume TKU Norte'!L15</f>
        <v>235.69294600000001</v>
      </c>
      <c r="M15" s="9">
        <f>'Volume TKU Norte'!M15</f>
        <v>228.40213700000001</v>
      </c>
      <c r="N15" s="9">
        <f>'Volume TKU Norte'!N15</f>
        <v>184.0061</v>
      </c>
      <c r="O15" s="9">
        <f>'Volume TKU Norte'!O15</f>
        <v>190.88840400000001</v>
      </c>
      <c r="P15">
        <f>'Volume TKU Norte'!P15</f>
        <v>0</v>
      </c>
      <c r="Q15" s="9">
        <f>'Volume TKU Norte'!Q15</f>
        <v>216.34381099999999</v>
      </c>
      <c r="R15" s="9">
        <f>'Volume TKU Norte'!R15</f>
        <v>200.28066000000001</v>
      </c>
      <c r="S15" s="9">
        <f>'Volume TKU Norte'!S15</f>
        <v>209.53282999999999</v>
      </c>
      <c r="T15" s="9">
        <f>'Volume TKU Norte'!T15</f>
        <v>172.57740699999999</v>
      </c>
      <c r="U15" s="9">
        <f>'Volume TKU Norte'!U15</f>
        <v>187.91377600000001</v>
      </c>
      <c r="V15" s="9">
        <f>'Volume TKU Norte'!V15</f>
        <v>213.543205</v>
      </c>
      <c r="W15" s="9">
        <f>'Volume TKU Norte'!W15</f>
        <v>213.885738</v>
      </c>
      <c r="X15" s="9">
        <f>'Volume TKU Norte'!X15</f>
        <v>213.73236299999999</v>
      </c>
      <c r="Y15" s="9">
        <f>'Volume TKU Norte'!Y15</f>
        <v>186.95747900000001</v>
      </c>
      <c r="Z15" s="9">
        <f>'Volume TKU Norte'!Z15</f>
        <v>260.372389</v>
      </c>
      <c r="AA15" s="9">
        <f>'Volume TKU Norte'!AA15</f>
        <v>234.50074899999998</v>
      </c>
      <c r="AB15" s="9">
        <f>'Volume TKU Norte'!AB15</f>
        <v>251.127816</v>
      </c>
      <c r="AC15">
        <f>'Volume TKU Norte'!AC15</f>
        <v>0</v>
      </c>
      <c r="AD15" s="9">
        <f>'Volume TKU Norte'!AD15</f>
        <v>252.95376199999998</v>
      </c>
      <c r="AE15" s="9">
        <f>'Volume TKU Norte'!AE15</f>
        <v>264.58987300000001</v>
      </c>
      <c r="AF15" s="9">
        <f>'Volume TKU Norte'!AF15</f>
        <v>294.80632900000001</v>
      </c>
      <c r="AG15" s="9">
        <f>'Volume TKU Norte'!AG15</f>
        <v>227.458799</v>
      </c>
      <c r="AH15" s="9">
        <f>'Volume TKU Norte'!AH15</f>
        <v>262.89546300000001</v>
      </c>
      <c r="AI15" s="9">
        <f>'Volume TKU Norte'!AI15</f>
        <v>345.74850300000003</v>
      </c>
      <c r="AJ15" s="9">
        <f>'Volume TKU Norte'!AJ15</f>
        <v>342.411833</v>
      </c>
      <c r="AK15" s="9">
        <f>'Volume TKU Norte'!AK15</f>
        <v>339.55378200000001</v>
      </c>
      <c r="AL15" s="9">
        <f>'Volume TKU Norte'!AL15</f>
        <v>332.93307299999998</v>
      </c>
      <c r="AM15" s="9">
        <f>'Volume TKU Norte'!AM15</f>
        <v>332.45453599999996</v>
      </c>
      <c r="AN15" s="9">
        <f>'Volume TKU Norte'!AN15</f>
        <v>327.86153899999999</v>
      </c>
      <c r="AO15" s="9">
        <f>'Volume TKU Norte'!AO15</f>
        <v>326.93122800000003</v>
      </c>
      <c r="AP15">
        <f>'Volume TKU Norte'!AP15</f>
        <v>0</v>
      </c>
      <c r="AQ15" s="9">
        <f>'Volume TKU Norte'!AQ15</f>
        <v>332.56469099999998</v>
      </c>
      <c r="AR15" s="9">
        <f>'Volume TKU Norte'!AR15</f>
        <v>278.61865499999999</v>
      </c>
      <c r="AS15" s="9">
        <f>'Volume TKU Norte'!AS15</f>
        <v>306.48253399999999</v>
      </c>
      <c r="AT15" s="9">
        <f>'Volume TKU Norte'!AT15</f>
        <v>289.40691800000002</v>
      </c>
      <c r="AU15" s="9">
        <f>'Volume TKU Norte'!AU15</f>
        <v>312.55984899999999</v>
      </c>
      <c r="AV15" s="9">
        <f>'Volume TKU Norte'!AV15</f>
        <v>318.93784799999997</v>
      </c>
      <c r="AW15" s="9">
        <f>'Volume TKU Norte'!AW15</f>
        <v>341.492975</v>
      </c>
      <c r="AX15" s="9">
        <f>'Volume TKU Norte'!AX15</f>
        <v>329.07675700000004</v>
      </c>
      <c r="AY15" s="9">
        <f>'Volume TKU Norte'!AY15</f>
        <v>339.454387</v>
      </c>
      <c r="AZ15" s="9">
        <f>'Volume TKU Norte'!AZ15</f>
        <v>355.08237399999996</v>
      </c>
      <c r="BA15" s="9">
        <f>'Volume TKU Norte'!BA15</f>
        <v>327.59637299999997</v>
      </c>
      <c r="BB15" s="9">
        <f>'Volume TKU Norte'!BB15</f>
        <v>320.71328499999998</v>
      </c>
      <c r="BC15">
        <f>'Volume TKU Norte'!BC15</f>
        <v>0</v>
      </c>
      <c r="BD15" s="9">
        <f>'Volume TKU Norte'!BD15</f>
        <v>339.551244</v>
      </c>
      <c r="BE15" s="9">
        <f>'Volume TKU Norte'!BE15</f>
        <v>341.335803</v>
      </c>
      <c r="BF15" s="9">
        <f>'Volume TKU Norte'!BF15</f>
        <v>308.17456300000003</v>
      </c>
      <c r="BG15" s="9">
        <f>'Volume TKU Norte'!BG15</f>
        <v>236.33757499999999</v>
      </c>
      <c r="BH15" s="9">
        <f>'Volume TKU Norte'!BH15</f>
        <v>378.17567500000001</v>
      </c>
      <c r="BI15" s="9">
        <f>'Volume TKU Norte'!BI15</f>
        <v>358.46293000000003</v>
      </c>
      <c r="BJ15" s="9">
        <f>'Volume TKU Norte'!BJ15</f>
        <v>393.08536600000002</v>
      </c>
      <c r="BK15" s="9">
        <f>'Volume TKU Norte'!BK15</f>
        <v>389.31667099999999</v>
      </c>
      <c r="BL15" s="9">
        <f>'Volume TKU Norte'!BL15</f>
        <v>428.49429699999996</v>
      </c>
      <c r="BM15" s="9">
        <f>'Volume TKU Norte'!BM15</f>
        <v>453.130763</v>
      </c>
      <c r="BN15" s="9">
        <f>'Volume TKU Norte'!BN15</f>
        <v>434.85917000000001</v>
      </c>
      <c r="BO15" s="9">
        <f>'Volume TKU Norte'!BO15</f>
        <v>365.04928000000001</v>
      </c>
      <c r="BP15" s="9">
        <f>'Volume TKU Norte'!BP15</f>
        <v>0</v>
      </c>
      <c r="BQ15" s="9">
        <f>'Volume TKU Norte'!BQ15</f>
        <v>390.68746899999996</v>
      </c>
      <c r="BR15" s="9">
        <f>'Volume TKU Norte'!BR15</f>
        <v>396.01445000000001</v>
      </c>
      <c r="BS15" s="9">
        <f>'Volume TKU Norte'!BS15</f>
        <v>409.87306999999998</v>
      </c>
      <c r="BT15" s="9">
        <f>'Volume TKU Norte'!BT15</f>
        <v>413.17425800000001</v>
      </c>
      <c r="BU15" s="9">
        <f>'Volume TKU Norte'!BU15</f>
        <v>432.76581999999996</v>
      </c>
      <c r="BV15" s="9">
        <f>'Volume TKU Norte'!BV15</f>
        <v>435.27166399999999</v>
      </c>
      <c r="BW15" s="9">
        <f>'Volume TKU Norte'!BW15</f>
        <v>461.56664599999999</v>
      </c>
      <c r="BX15" s="9">
        <f>'Volume TKU Norte'!BX15</f>
        <v>491.41031900000002</v>
      </c>
      <c r="BY15" s="9">
        <f>'Volume TKU Norte'!BY15</f>
        <v>468.74907699999994</v>
      </c>
      <c r="BZ15" s="9">
        <f>'Volume TKU Norte'!BZ15</f>
        <v>493.03100800000004</v>
      </c>
      <c r="CA15" s="9">
        <f>'Volume TKU Norte'!CA15</f>
        <v>431.81241399999999</v>
      </c>
      <c r="CB15" s="9">
        <f>'Volume TKU Norte'!CB15</f>
        <v>451.11402899999996</v>
      </c>
      <c r="CD15" s="9">
        <f>'Volume TKU Norte'!CD15</f>
        <v>470.24818400000004</v>
      </c>
      <c r="CE15" s="9">
        <f>'Volume TKU Norte'!CE15</f>
        <v>495.15792599999997</v>
      </c>
      <c r="CF15" s="9">
        <f>'Volume TKU Norte'!CF15</f>
        <v>528.28796499999999</v>
      </c>
      <c r="CG15" s="9">
        <f>'Volume TKU Norte'!CG15</f>
        <v>493.60423300000002</v>
      </c>
      <c r="CH15" s="9">
        <f>'Volume TKU Norte'!CH15</f>
        <v>533.82766400000003</v>
      </c>
      <c r="CI15" s="9">
        <f>'Volume TKU Norte'!CI15</f>
        <v>557.22735399999999</v>
      </c>
      <c r="CJ15" s="9">
        <f>'Volume TKU Norte'!CJ15</f>
        <v>583.33576300000004</v>
      </c>
      <c r="CK15" s="9">
        <f>'Volume TKU Norte'!CK15</f>
        <v>579.07080800000006</v>
      </c>
      <c r="CL15" s="9">
        <f>'Volume TKU Norte'!CL15</f>
        <v>545.35114399999998</v>
      </c>
      <c r="CM15" s="9">
        <f>'Volume TKU Norte'!CM15</f>
        <v>567.40448800000001</v>
      </c>
      <c r="CN15" s="9">
        <f>'Volume TKU Norte'!CN15</f>
        <v>517.98481300000003</v>
      </c>
      <c r="CO15" s="9">
        <f>'Volume TKU Norte'!CO15</f>
        <v>475.84081299999997</v>
      </c>
      <c r="CQ15" s="9">
        <f>'Volume TKU Norte'!CQ15</f>
        <v>360.004751</v>
      </c>
      <c r="CR15" s="9">
        <f>'Volume TKU Norte'!CR15</f>
        <v>513.18829200000005</v>
      </c>
      <c r="CS15" s="9">
        <f>'Volume TKU Norte'!CS15</f>
        <v>0</v>
      </c>
      <c r="CT15" s="9">
        <f>'Volume TKU Norte'!CT15</f>
        <v>0</v>
      </c>
      <c r="CU15" s="9">
        <f>'Volume TKU Norte'!CU15</f>
        <v>0</v>
      </c>
      <c r="CV15" s="9">
        <f>'Volume TKU Norte'!CV15</f>
        <v>0</v>
      </c>
      <c r="CW15" s="9">
        <f>'Volume TKU Norte'!CW15</f>
        <v>0</v>
      </c>
      <c r="CX15" s="9">
        <f>'Volume TKU Norte'!CX15</f>
        <v>0</v>
      </c>
      <c r="CY15" s="9">
        <f>'Volume TKU Norte'!CY15</f>
        <v>0</v>
      </c>
      <c r="CZ15" s="9">
        <f>'Volume TKU Norte'!CZ15</f>
        <v>0</v>
      </c>
      <c r="DA15" s="9">
        <f>'Volume TKU Norte'!DA15</f>
        <v>0</v>
      </c>
      <c r="DB15" s="9">
        <f>'Volume TKU Norte'!DB15</f>
        <v>0</v>
      </c>
    </row>
    <row r="16" spans="2:106" ht="15.75" x14ac:dyDescent="0.25">
      <c r="B16" s="10" t="s">
        <v>81</v>
      </c>
      <c r="D16" s="11">
        <f>'Volume TKU Norte'!D16</f>
        <v>163.50134299999999</v>
      </c>
      <c r="E16" s="11">
        <f>'Volume TKU Norte'!E16</f>
        <v>155.48599100000001</v>
      </c>
      <c r="F16" s="11">
        <f>'Volume TKU Norte'!F16</f>
        <v>180.90504899999999</v>
      </c>
      <c r="G16" s="11">
        <f>'Volume TKU Norte'!G16</f>
        <v>174.40585999999999</v>
      </c>
      <c r="H16" s="11">
        <f>'Volume TKU Norte'!H16</f>
        <v>186.59553199999999</v>
      </c>
      <c r="I16" s="11">
        <f>'Volume TKU Norte'!I16</f>
        <v>205.499932</v>
      </c>
      <c r="J16" s="11">
        <f>'Volume TKU Norte'!J16</f>
        <v>200.24381600000001</v>
      </c>
      <c r="K16" s="11">
        <f>'Volume TKU Norte'!K16</f>
        <v>217.12668300000001</v>
      </c>
      <c r="L16" s="11">
        <f>'Volume TKU Norte'!L16</f>
        <v>235.69294600000001</v>
      </c>
      <c r="M16" s="11">
        <f>'Volume TKU Norte'!M16</f>
        <v>228.40213700000001</v>
      </c>
      <c r="N16" s="11">
        <f>'Volume TKU Norte'!N16</f>
        <v>184.0061</v>
      </c>
      <c r="O16" s="11">
        <f>'Volume TKU Norte'!O16</f>
        <v>190.88840400000001</v>
      </c>
      <c r="P16">
        <f>'Volume TKU Norte'!P16</f>
        <v>0</v>
      </c>
      <c r="Q16" s="11">
        <f>'Volume TKU Norte'!Q16</f>
        <v>216.34381099999999</v>
      </c>
      <c r="R16" s="11">
        <f>'Volume TKU Norte'!R16</f>
        <v>200.28066000000001</v>
      </c>
      <c r="S16" s="11">
        <f>'Volume TKU Norte'!S16</f>
        <v>209.53282999999999</v>
      </c>
      <c r="T16" s="11">
        <f>'Volume TKU Norte'!T16</f>
        <v>172.57740699999999</v>
      </c>
      <c r="U16" s="11">
        <f>'Volume TKU Norte'!U16</f>
        <v>187.91377600000001</v>
      </c>
      <c r="V16" s="11">
        <f>'Volume TKU Norte'!V16</f>
        <v>213.543205</v>
      </c>
      <c r="W16" s="11">
        <f>'Volume TKU Norte'!W16</f>
        <v>213.885738</v>
      </c>
      <c r="X16" s="11">
        <f>'Volume TKU Norte'!X16</f>
        <v>213.73236299999999</v>
      </c>
      <c r="Y16" s="11">
        <f>'Volume TKU Norte'!Y16</f>
        <v>186.95747900000001</v>
      </c>
      <c r="Z16" s="11">
        <f>'Volume TKU Norte'!Z16</f>
        <v>231.94573500000001</v>
      </c>
      <c r="AA16" s="11">
        <f>'Volume TKU Norte'!AA16</f>
        <v>171.77247199999999</v>
      </c>
      <c r="AB16" s="11">
        <f>'Volume TKU Norte'!AB16</f>
        <v>174.090316</v>
      </c>
      <c r="AC16">
        <f>'Volume TKU Norte'!AC16</f>
        <v>0</v>
      </c>
      <c r="AD16" s="11">
        <f>'Volume TKU Norte'!AD16</f>
        <v>184.661204</v>
      </c>
      <c r="AE16" s="11">
        <f>'Volume TKU Norte'!AE16</f>
        <v>196.61362</v>
      </c>
      <c r="AF16" s="11">
        <f>'Volume TKU Norte'!AF16</f>
        <v>199.541382</v>
      </c>
      <c r="AG16" s="11">
        <f>'Volume TKU Norte'!AG16</f>
        <v>163.413611</v>
      </c>
      <c r="AH16" s="11">
        <f>'Volume TKU Norte'!AH16</f>
        <v>178.57885300000001</v>
      </c>
      <c r="AI16" s="11">
        <f>'Volume TKU Norte'!AI16</f>
        <v>250.73196799999999</v>
      </c>
      <c r="AJ16" s="11">
        <f>'Volume TKU Norte'!AJ16</f>
        <v>247.23356699999999</v>
      </c>
      <c r="AK16" s="11">
        <f>'Volume TKU Norte'!AK16</f>
        <v>220.87092000000001</v>
      </c>
      <c r="AL16" s="11">
        <f>'Volume TKU Norte'!AL16</f>
        <v>224.573791</v>
      </c>
      <c r="AM16" s="11">
        <f>'Volume TKU Norte'!AM16</f>
        <v>210.833372</v>
      </c>
      <c r="AN16" s="11">
        <f>'Volume TKU Norte'!AN16</f>
        <v>206.240374</v>
      </c>
      <c r="AO16" s="11">
        <f>'Volume TKU Norte'!AO16</f>
        <v>203.94893400000001</v>
      </c>
      <c r="AP16">
        <f>'Volume TKU Norte'!AP16</f>
        <v>0</v>
      </c>
      <c r="AQ16" s="11">
        <f>'Volume TKU Norte'!AQ16</f>
        <v>214.72762399999999</v>
      </c>
      <c r="AR16" s="11">
        <f>'Volume TKU Norte'!AR16</f>
        <v>190.747151</v>
      </c>
      <c r="AS16" s="11">
        <f>'Volume TKU Norte'!AS16</f>
        <v>186.11794399999999</v>
      </c>
      <c r="AT16" s="11">
        <f>'Volume TKU Norte'!AT16</f>
        <v>161.57840999999999</v>
      </c>
      <c r="AU16" s="11">
        <f>'Volume TKU Norte'!AU16</f>
        <v>188.917056</v>
      </c>
      <c r="AV16" s="11">
        <f>'Volume TKU Norte'!AV16</f>
        <v>207.26309499999999</v>
      </c>
      <c r="AW16" s="11">
        <f>'Volume TKU Norte'!AW16</f>
        <v>223.91506799999999</v>
      </c>
      <c r="AX16" s="11">
        <f>'Volume TKU Norte'!AX16</f>
        <v>217.61805000000001</v>
      </c>
      <c r="AY16" s="11">
        <f>'Volume TKU Norte'!AY16</f>
        <v>212.12754100000001</v>
      </c>
      <c r="AZ16" s="11">
        <f>'Volume TKU Norte'!AZ16</f>
        <v>214.96096399999999</v>
      </c>
      <c r="BA16" s="11">
        <f>'Volume TKU Norte'!BA16</f>
        <v>196.630596</v>
      </c>
      <c r="BB16" s="11">
        <f>'Volume TKU Norte'!BB16</f>
        <v>180.25054399999999</v>
      </c>
      <c r="BC16">
        <f>'Volume TKU Norte'!BC16</f>
        <v>0</v>
      </c>
      <c r="BD16" s="11">
        <f>'Volume TKU Norte'!BD16</f>
        <v>199.57399799999999</v>
      </c>
      <c r="BE16" s="11">
        <f>'Volume TKU Norte'!BE16</f>
        <v>204.431127</v>
      </c>
      <c r="BF16" s="11">
        <f>'Volume TKU Norte'!BF16</f>
        <v>180.157173</v>
      </c>
      <c r="BG16" s="11">
        <f>'Volume TKU Norte'!BG16</f>
        <v>86.776950999999997</v>
      </c>
      <c r="BH16" s="11">
        <f>'Volume TKU Norte'!BH16</f>
        <v>212.114092</v>
      </c>
      <c r="BI16" s="11">
        <f>'Volume TKU Norte'!BI16</f>
        <v>194.23801499999999</v>
      </c>
      <c r="BJ16" s="11">
        <f>'Volume TKU Norte'!BJ16</f>
        <v>236.819648</v>
      </c>
      <c r="BK16" s="11">
        <f>'Volume TKU Norte'!BK16</f>
        <v>235.78306599999999</v>
      </c>
      <c r="BL16" s="11">
        <f>'Volume TKU Norte'!BL16</f>
        <v>268.569389</v>
      </c>
      <c r="BM16" s="11">
        <f>'Volume TKU Norte'!BM16</f>
        <v>287.46051299999999</v>
      </c>
      <c r="BN16" s="11">
        <f>'Volume TKU Norte'!BN16</f>
        <v>264.05765500000001</v>
      </c>
      <c r="BO16" s="11">
        <f>'Volume TKU Norte'!BO16</f>
        <v>253.202361</v>
      </c>
      <c r="BP16">
        <f>'Volume TKU Norte'!BP16</f>
        <v>0</v>
      </c>
      <c r="BQ16" s="11">
        <f>'Volume TKU Norte'!BQ16</f>
        <v>253.80615</v>
      </c>
      <c r="BR16" s="11">
        <f>'Volume TKU Norte'!BR16</f>
        <v>258.48140899999999</v>
      </c>
      <c r="BS16" s="11">
        <f>'Volume TKU Norte'!BS16</f>
        <v>247.41916900000001</v>
      </c>
      <c r="BT16" s="11">
        <f>'Volume TKU Norte'!BT16</f>
        <v>265.066802</v>
      </c>
      <c r="BU16" s="11">
        <f>'Volume TKU Norte'!BU16</f>
        <v>277.627364</v>
      </c>
      <c r="BV16" s="11">
        <f>'Volume TKU Norte'!BV16</f>
        <v>291.84605199999999</v>
      </c>
      <c r="BW16" s="11">
        <f>'Volume TKU Norte'!BW16</f>
        <v>302.54666300000002</v>
      </c>
      <c r="BX16" s="11">
        <f>'Volume TKU Norte'!BX16</f>
        <v>311.74647900000002</v>
      </c>
      <c r="BY16" s="11">
        <f>'Volume TKU Norte'!BY16</f>
        <v>302.41839099999999</v>
      </c>
      <c r="BZ16" s="11">
        <f>'Volume TKU Norte'!BZ16</f>
        <v>314.30067300000002</v>
      </c>
      <c r="CA16" s="11">
        <f>'Volume TKU Norte'!CA16</f>
        <v>265.17036100000001</v>
      </c>
      <c r="CB16" s="11">
        <f>'Volume TKU Norte'!CB16</f>
        <v>290.427369</v>
      </c>
      <c r="CD16" s="11">
        <f>'Volume TKU Norte'!CD16</f>
        <v>309.632296</v>
      </c>
      <c r="CE16" s="11">
        <f>'Volume TKU Norte'!CE16</f>
        <v>319.69687499999998</v>
      </c>
      <c r="CF16" s="11">
        <f>'Volume TKU Norte'!CF16</f>
        <v>318.01488999999998</v>
      </c>
      <c r="CG16" s="11">
        <f>'Volume TKU Norte'!CG16</f>
        <v>309.10212999999999</v>
      </c>
      <c r="CH16" s="11">
        <f>'Volume TKU Norte'!CH16</f>
        <v>338.83302900000001</v>
      </c>
      <c r="CI16" s="11">
        <f>'Volume TKU Norte'!CI16</f>
        <v>341.58705700000002</v>
      </c>
      <c r="CJ16" s="11">
        <f>'Volume TKU Norte'!CJ16</f>
        <v>376.55764299999998</v>
      </c>
      <c r="CK16" s="11">
        <f>'Volume TKU Norte'!CK16</f>
        <v>361.46090400000003</v>
      </c>
      <c r="CL16" s="11">
        <f>'Volume TKU Norte'!CL16</f>
        <v>334.75311099999999</v>
      </c>
      <c r="CM16" s="11">
        <f>'Volume TKU Norte'!CM16</f>
        <v>355.19430299999999</v>
      </c>
      <c r="CN16" s="11">
        <f>'Volume TKU Norte'!CN16</f>
        <v>318.79997500000002</v>
      </c>
      <c r="CO16" s="11">
        <f>'Volume TKU Norte'!CO16</f>
        <v>289.59668399999998</v>
      </c>
      <c r="CQ16" s="11">
        <f>'Volume TKU Norte'!CQ16</f>
        <v>218.359441</v>
      </c>
      <c r="CR16" s="11">
        <f>'Volume TKU Norte'!CR16</f>
        <v>332.08741600000002</v>
      </c>
      <c r="CS16" s="11">
        <f>'Volume TKU Norte'!CS16</f>
        <v>0</v>
      </c>
      <c r="CT16" s="11">
        <f>'Volume TKU Norte'!CT16</f>
        <v>0</v>
      </c>
      <c r="CU16" s="11">
        <f>'Volume TKU Norte'!CU16</f>
        <v>0</v>
      </c>
      <c r="CV16" s="11">
        <f>'Volume TKU Norte'!CV16</f>
        <v>0</v>
      </c>
      <c r="CW16" s="11">
        <f>'Volume TKU Norte'!CW16</f>
        <v>0</v>
      </c>
      <c r="CX16" s="11">
        <f>'Volume TKU Norte'!CX16</f>
        <v>0</v>
      </c>
      <c r="CY16" s="11">
        <f>'Volume TKU Norte'!CY16</f>
        <v>0</v>
      </c>
      <c r="CZ16" s="11">
        <f>'Volume TKU Norte'!CZ16</f>
        <v>0</v>
      </c>
      <c r="DA16" s="11">
        <f>'Volume TKU Norte'!DA16</f>
        <v>0</v>
      </c>
      <c r="DB16" s="11">
        <f>'Volume TKU Norte'!DB16</f>
        <v>0</v>
      </c>
    </row>
    <row r="17" spans="2:106" ht="15.75" x14ac:dyDescent="0.25">
      <c r="B17" s="10" t="s">
        <v>78</v>
      </c>
      <c r="D17" s="11">
        <f>'Volume TKU Norte'!D17</f>
        <v>13.831614</v>
      </c>
      <c r="E17" s="11">
        <f>'Volume TKU Norte'!E17</f>
        <v>13.905127999999999</v>
      </c>
      <c r="F17" s="11">
        <f>'Volume TKU Norte'!F17</f>
        <v>0</v>
      </c>
      <c r="G17" s="11">
        <f>'Volume TKU Norte'!G17</f>
        <v>0</v>
      </c>
      <c r="H17" s="11">
        <f>'Volume TKU Norte'!H17</f>
        <v>0</v>
      </c>
      <c r="I17" s="11">
        <f>'Volume TKU Norte'!I17</f>
        <v>0</v>
      </c>
      <c r="J17" s="11">
        <f>'Volume TKU Norte'!J17</f>
        <v>0</v>
      </c>
      <c r="K17" s="11">
        <f>'Volume TKU Norte'!K17</f>
        <v>0</v>
      </c>
      <c r="L17" s="11">
        <f>'Volume TKU Norte'!L17</f>
        <v>0</v>
      </c>
      <c r="M17" s="11">
        <f>'Volume TKU Norte'!M17</f>
        <v>0</v>
      </c>
      <c r="N17" s="11">
        <f>'Volume TKU Norte'!N17</f>
        <v>0</v>
      </c>
      <c r="O17" s="11">
        <f>'Volume TKU Norte'!O17</f>
        <v>0</v>
      </c>
      <c r="P17">
        <f>'Volume TKU Norte'!P17</f>
        <v>0</v>
      </c>
      <c r="Q17" s="11">
        <f>'Volume TKU Norte'!Q17</f>
        <v>0</v>
      </c>
      <c r="R17" s="11">
        <f>'Volume TKU Norte'!R17</f>
        <v>0</v>
      </c>
      <c r="S17" s="11">
        <f>'Volume TKU Norte'!S17</f>
        <v>0</v>
      </c>
      <c r="T17" s="11">
        <f>'Volume TKU Norte'!T17</f>
        <v>0</v>
      </c>
      <c r="U17" s="11">
        <f>'Volume TKU Norte'!U17</f>
        <v>0</v>
      </c>
      <c r="V17" s="11">
        <f>'Volume TKU Norte'!V17</f>
        <v>0</v>
      </c>
      <c r="W17" s="11">
        <f>'Volume TKU Norte'!W17</f>
        <v>0</v>
      </c>
      <c r="X17" s="11">
        <f>'Volume TKU Norte'!X17</f>
        <v>0</v>
      </c>
      <c r="Y17" s="11">
        <f>'Volume TKU Norte'!Y17</f>
        <v>0</v>
      </c>
      <c r="Z17" s="11">
        <f>'Volume TKU Norte'!Z17</f>
        <v>28.426653999999999</v>
      </c>
      <c r="AA17" s="11">
        <f>'Volume TKU Norte'!AA17</f>
        <v>62.728276999999999</v>
      </c>
      <c r="AB17" s="11">
        <f>'Volume TKU Norte'!AB17</f>
        <v>77.037499999999994</v>
      </c>
      <c r="AC17">
        <f>'Volume TKU Norte'!AC17</f>
        <v>0</v>
      </c>
      <c r="AD17" s="11">
        <f>'Volume TKU Norte'!AD17</f>
        <v>68.292558</v>
      </c>
      <c r="AE17" s="11">
        <f>'Volume TKU Norte'!AE17</f>
        <v>67.976253</v>
      </c>
      <c r="AF17" s="11">
        <f>'Volume TKU Norte'!AF17</f>
        <v>95.264947000000006</v>
      </c>
      <c r="AG17" s="11">
        <f>'Volume TKU Norte'!AG17</f>
        <v>64.045187999999996</v>
      </c>
      <c r="AH17" s="11">
        <f>'Volume TKU Norte'!AH17</f>
        <v>84.316609999999997</v>
      </c>
      <c r="AI17" s="11">
        <f>'Volume TKU Norte'!AI17</f>
        <v>95.016535000000005</v>
      </c>
      <c r="AJ17" s="11">
        <f>'Volume TKU Norte'!AJ17</f>
        <v>95.178265999999994</v>
      </c>
      <c r="AK17" s="11">
        <f>'Volume TKU Norte'!AK17</f>
        <v>118.682862</v>
      </c>
      <c r="AL17" s="11">
        <f>'Volume TKU Norte'!AL17</f>
        <v>108.35928199999999</v>
      </c>
      <c r="AM17" s="11">
        <f>'Volume TKU Norte'!AM17</f>
        <v>121.62116399999999</v>
      </c>
      <c r="AN17" s="11">
        <f>'Volume TKU Norte'!AN17</f>
        <v>121.621165</v>
      </c>
      <c r="AO17" s="11">
        <f>'Volume TKU Norte'!AO17</f>
        <v>122.982294</v>
      </c>
      <c r="AP17">
        <f>'Volume TKU Norte'!AP17</f>
        <v>0</v>
      </c>
      <c r="AQ17" s="11">
        <f>'Volume TKU Norte'!AQ17</f>
        <v>117.837067</v>
      </c>
      <c r="AR17" s="11">
        <f>'Volume TKU Norte'!AR17</f>
        <v>87.871504000000002</v>
      </c>
      <c r="AS17" s="11">
        <f>'Volume TKU Norte'!AS17</f>
        <v>120.36459000000001</v>
      </c>
      <c r="AT17" s="11">
        <f>'Volume TKU Norte'!AT17</f>
        <v>127.828508</v>
      </c>
      <c r="AU17" s="11">
        <f>'Volume TKU Norte'!AU17</f>
        <v>123.642793</v>
      </c>
      <c r="AV17" s="11">
        <f>'Volume TKU Norte'!AV17</f>
        <v>111.674753</v>
      </c>
      <c r="AW17" s="11">
        <f>'Volume TKU Norte'!AW17</f>
        <v>117.577907</v>
      </c>
      <c r="AX17" s="11">
        <f>'Volume TKU Norte'!AX17</f>
        <v>111.458707</v>
      </c>
      <c r="AY17" s="11">
        <f>'Volume TKU Norte'!AY17</f>
        <v>127.326846</v>
      </c>
      <c r="AZ17" s="11">
        <f>'Volume TKU Norte'!AZ17</f>
        <v>140.12141</v>
      </c>
      <c r="BA17" s="11">
        <f>'Volume TKU Norte'!BA17</f>
        <v>130.965777</v>
      </c>
      <c r="BB17" s="11">
        <f>'Volume TKU Norte'!BB17</f>
        <v>140.46274099999999</v>
      </c>
      <c r="BC17">
        <f>'Volume TKU Norte'!BC17</f>
        <v>0</v>
      </c>
      <c r="BD17" s="11">
        <f>'Volume TKU Norte'!BD17</f>
        <v>139.97724600000001</v>
      </c>
      <c r="BE17" s="11">
        <f>'Volume TKU Norte'!BE17</f>
        <v>136.90467599999999</v>
      </c>
      <c r="BF17" s="11">
        <f>'Volume TKU Norte'!BF17</f>
        <v>128.01739000000001</v>
      </c>
      <c r="BG17" s="11">
        <f>'Volume TKU Norte'!BG17</f>
        <v>149.56062399999999</v>
      </c>
      <c r="BH17" s="11">
        <f>'Volume TKU Norte'!BH17</f>
        <v>166.06158300000001</v>
      </c>
      <c r="BI17" s="11">
        <f>'Volume TKU Norte'!BI17</f>
        <v>164.22491500000001</v>
      </c>
      <c r="BJ17" s="11">
        <f>'Volume TKU Norte'!BJ17</f>
        <v>156.26571799999999</v>
      </c>
      <c r="BK17" s="11">
        <f>'Volume TKU Norte'!BK17</f>
        <v>153.53360499999999</v>
      </c>
      <c r="BL17" s="11">
        <f>'Volume TKU Norte'!BL17</f>
        <v>159.92490799999999</v>
      </c>
      <c r="BM17" s="11">
        <f>'Volume TKU Norte'!BM17</f>
        <v>165.67025000000001</v>
      </c>
      <c r="BN17" s="11">
        <f>'Volume TKU Norte'!BN17</f>
        <v>170.80151499999999</v>
      </c>
      <c r="BO17" s="11">
        <f>'Volume TKU Norte'!BO17</f>
        <v>111.846919</v>
      </c>
      <c r="BP17">
        <f>'Volume TKU Norte'!BP17</f>
        <v>0</v>
      </c>
      <c r="BQ17" s="11">
        <f>'Volume TKU Norte'!BQ17</f>
        <v>136.88131899999999</v>
      </c>
      <c r="BR17" s="11">
        <f>'Volume TKU Norte'!BR17</f>
        <v>137.533041</v>
      </c>
      <c r="BS17" s="11">
        <f>'Volume TKU Norte'!BS17</f>
        <v>162.453901</v>
      </c>
      <c r="BT17" s="11">
        <f>'Volume TKU Norte'!BT17</f>
        <v>148.10745600000001</v>
      </c>
      <c r="BU17" s="11">
        <f>'Volume TKU Norte'!BU17</f>
        <v>155.13845599999999</v>
      </c>
      <c r="BV17" s="11">
        <f>'Volume TKU Norte'!BV17</f>
        <v>143.425612</v>
      </c>
      <c r="BW17" s="11">
        <f>'Volume TKU Norte'!BW17</f>
        <v>159.019983</v>
      </c>
      <c r="BX17" s="11">
        <f>'Volume TKU Norte'!BX17</f>
        <v>179.66383999999999</v>
      </c>
      <c r="BY17" s="11">
        <f>'Volume TKU Norte'!BY17</f>
        <v>166.33068599999999</v>
      </c>
      <c r="BZ17" s="11">
        <f>'Volume TKU Norte'!BZ17</f>
        <v>178.730335</v>
      </c>
      <c r="CA17" s="11">
        <f>'Volume TKU Norte'!CA17</f>
        <v>166.642053</v>
      </c>
      <c r="CB17" s="11">
        <f>'Volume TKU Norte'!CB17</f>
        <v>160.68665999999999</v>
      </c>
      <c r="CD17" s="11">
        <f>'Volume TKU Norte'!CD17</f>
        <v>160.61588800000001</v>
      </c>
      <c r="CE17" s="11">
        <f>'Volume TKU Norte'!CE17</f>
        <v>175.461051</v>
      </c>
      <c r="CF17" s="11">
        <f>'Volume TKU Norte'!CF17</f>
        <v>210.27307500000001</v>
      </c>
      <c r="CG17" s="11">
        <f>'Volume TKU Norte'!CG17</f>
        <v>184.50210300000001</v>
      </c>
      <c r="CH17" s="11">
        <f>'Volume TKU Norte'!CH17</f>
        <v>194.99463499999999</v>
      </c>
      <c r="CI17" s="11">
        <f>'Volume TKU Norte'!CI17</f>
        <v>215.640297</v>
      </c>
      <c r="CJ17" s="11">
        <f>'Volume TKU Norte'!CJ17</f>
        <v>206.77812</v>
      </c>
      <c r="CK17" s="11">
        <f>'Volume TKU Norte'!CK17</f>
        <v>217.609904</v>
      </c>
      <c r="CL17" s="11">
        <f>'Volume TKU Norte'!CL17</f>
        <v>210.59803299999999</v>
      </c>
      <c r="CM17" s="11">
        <f>'Volume TKU Norte'!CM17</f>
        <v>212.210185</v>
      </c>
      <c r="CN17" s="11">
        <f>'Volume TKU Norte'!CN17</f>
        <v>199.18483800000001</v>
      </c>
      <c r="CO17" s="11">
        <f>'Volume TKU Norte'!CO17</f>
        <v>186.24412899999999</v>
      </c>
      <c r="CQ17" s="11">
        <f>'Volume TKU Norte'!CQ17</f>
        <v>141.64530999999999</v>
      </c>
      <c r="CR17" s="11">
        <f>'Volume TKU Norte'!CR17</f>
        <v>181.100876</v>
      </c>
      <c r="CS17" s="11">
        <f>'Volume TKU Norte'!CS17</f>
        <v>0</v>
      </c>
      <c r="CT17" s="11">
        <f>'Volume TKU Norte'!CT17</f>
        <v>0</v>
      </c>
      <c r="CU17" s="11">
        <f>'Volume TKU Norte'!CU17</f>
        <v>0</v>
      </c>
      <c r="CV17" s="11">
        <f>'Volume TKU Norte'!CV17</f>
        <v>0</v>
      </c>
      <c r="CW17" s="11">
        <f>'Volume TKU Norte'!CW17</f>
        <v>0</v>
      </c>
      <c r="CX17" s="11">
        <f>'Volume TKU Norte'!CX17</f>
        <v>0</v>
      </c>
      <c r="CY17" s="11">
        <f>'Volume TKU Norte'!CY17</f>
        <v>0</v>
      </c>
      <c r="CZ17" s="11">
        <f>'Volume TKU Norte'!CZ17</f>
        <v>0</v>
      </c>
      <c r="DA17" s="11">
        <f>'Volume TKU Norte'!DA17</f>
        <v>0</v>
      </c>
      <c r="DB17" s="11">
        <f>'Volume TKU Norte'!DB17</f>
        <v>0</v>
      </c>
    </row>
    <row r="18" spans="2:106" ht="15.75" x14ac:dyDescent="0.25">
      <c r="B18" s="10" t="s">
        <v>79</v>
      </c>
      <c r="D18" s="11">
        <f>'Volume TKU Norte'!D18</f>
        <v>0</v>
      </c>
      <c r="E18" s="11">
        <f>'Volume TKU Norte'!E18</f>
        <v>0</v>
      </c>
      <c r="F18" s="11">
        <f>'Volume TKU Norte'!F18</f>
        <v>0</v>
      </c>
      <c r="G18" s="11">
        <f>'Volume TKU Norte'!G18</f>
        <v>0</v>
      </c>
      <c r="H18" s="11">
        <f>'Volume TKU Norte'!H18</f>
        <v>0</v>
      </c>
      <c r="I18" s="11">
        <f>'Volume TKU Norte'!I18</f>
        <v>0</v>
      </c>
      <c r="J18" s="11">
        <f>'Volume TKU Norte'!J18</f>
        <v>0</v>
      </c>
      <c r="K18" s="11">
        <f>'Volume TKU Norte'!K18</f>
        <v>0</v>
      </c>
      <c r="L18" s="11">
        <f>'Volume TKU Norte'!L18</f>
        <v>0</v>
      </c>
      <c r="M18" s="11">
        <f>'Volume TKU Norte'!M18</f>
        <v>0</v>
      </c>
      <c r="N18" s="11">
        <f>'Volume TKU Norte'!N18</f>
        <v>0</v>
      </c>
      <c r="O18" s="11">
        <f>'Volume TKU Norte'!O18</f>
        <v>0</v>
      </c>
      <c r="P18">
        <f>'Volume TKU Norte'!P18</f>
        <v>0</v>
      </c>
      <c r="Q18" s="11">
        <f>'Volume TKU Norte'!Q18</f>
        <v>0</v>
      </c>
      <c r="R18" s="11">
        <f>'Volume TKU Norte'!R18</f>
        <v>0</v>
      </c>
      <c r="S18" s="11">
        <f>'Volume TKU Norte'!S18</f>
        <v>0</v>
      </c>
      <c r="T18" s="11">
        <f>'Volume TKU Norte'!T18</f>
        <v>0</v>
      </c>
      <c r="U18" s="11">
        <f>'Volume TKU Norte'!U18</f>
        <v>0</v>
      </c>
      <c r="V18" s="11">
        <f>'Volume TKU Norte'!V18</f>
        <v>0</v>
      </c>
      <c r="W18" s="11">
        <f>'Volume TKU Norte'!W18</f>
        <v>0</v>
      </c>
      <c r="X18" s="11">
        <f>'Volume TKU Norte'!X18</f>
        <v>0</v>
      </c>
      <c r="Y18" s="11">
        <f>'Volume TKU Norte'!Y18</f>
        <v>0</v>
      </c>
      <c r="Z18" s="11">
        <f>'Volume TKU Norte'!Z18</f>
        <v>0</v>
      </c>
      <c r="AA18" s="11">
        <f>'Volume TKU Norte'!AA18</f>
        <v>0</v>
      </c>
      <c r="AB18" s="11">
        <f>'Volume TKU Norte'!AB18</f>
        <v>0</v>
      </c>
      <c r="AC18">
        <f>'Volume TKU Norte'!AC18</f>
        <v>0</v>
      </c>
      <c r="AD18" s="11">
        <f>'Volume TKU Norte'!AD18</f>
        <v>0</v>
      </c>
      <c r="AE18" s="11">
        <f>'Volume TKU Norte'!AE18</f>
        <v>0</v>
      </c>
      <c r="AF18" s="11">
        <f>'Volume TKU Norte'!AF18</f>
        <v>0</v>
      </c>
      <c r="AG18" s="11">
        <f>'Volume TKU Norte'!AG18</f>
        <v>0</v>
      </c>
      <c r="AH18" s="11">
        <f>'Volume TKU Norte'!AH18</f>
        <v>0</v>
      </c>
      <c r="AI18" s="11">
        <f>'Volume TKU Norte'!AI18</f>
        <v>0</v>
      </c>
      <c r="AJ18" s="11">
        <f>'Volume TKU Norte'!AJ18</f>
        <v>0</v>
      </c>
      <c r="AK18" s="11">
        <f>'Volume TKU Norte'!AK18</f>
        <v>0</v>
      </c>
      <c r="AL18" s="11">
        <f>'Volume TKU Norte'!AL18</f>
        <v>0</v>
      </c>
      <c r="AM18" s="11">
        <f>'Volume TKU Norte'!AM18</f>
        <v>0</v>
      </c>
      <c r="AN18" s="11">
        <f>'Volume TKU Norte'!AN18</f>
        <v>0</v>
      </c>
      <c r="AO18" s="11">
        <f>'Volume TKU Norte'!AO18</f>
        <v>0</v>
      </c>
      <c r="AP18">
        <f>'Volume TKU Norte'!AP18</f>
        <v>0</v>
      </c>
      <c r="AQ18" s="11">
        <f>'Volume TKU Norte'!AQ18</f>
        <v>0</v>
      </c>
      <c r="AR18" s="11">
        <f>'Volume TKU Norte'!AR18</f>
        <v>0</v>
      </c>
      <c r="AS18" s="11">
        <f>'Volume TKU Norte'!AS18</f>
        <v>0</v>
      </c>
      <c r="AT18" s="11">
        <f>'Volume TKU Norte'!AT18</f>
        <v>0</v>
      </c>
      <c r="AU18" s="11">
        <f>'Volume TKU Norte'!AU18</f>
        <v>0</v>
      </c>
      <c r="AV18" s="11">
        <f>'Volume TKU Norte'!AV18</f>
        <v>0</v>
      </c>
      <c r="AW18" s="11">
        <f>'Volume TKU Norte'!AW18</f>
        <v>0</v>
      </c>
      <c r="AX18" s="11">
        <f>'Volume TKU Norte'!AX18</f>
        <v>0</v>
      </c>
      <c r="AY18" s="11">
        <f>'Volume TKU Norte'!AY18</f>
        <v>0</v>
      </c>
      <c r="AZ18" s="11">
        <f>'Volume TKU Norte'!AZ18</f>
        <v>0</v>
      </c>
      <c r="BA18" s="11">
        <f>'Volume TKU Norte'!BA18</f>
        <v>0</v>
      </c>
      <c r="BB18" s="11">
        <f>'Volume TKU Norte'!BB18</f>
        <v>0</v>
      </c>
      <c r="BC18">
        <f>'Volume TKU Norte'!BC18</f>
        <v>0</v>
      </c>
      <c r="BD18" s="11">
        <f>'Volume TKU Norte'!BD18</f>
        <v>0</v>
      </c>
      <c r="BE18" s="11">
        <f>'Volume TKU Norte'!BE18</f>
        <v>0</v>
      </c>
      <c r="BF18" s="11">
        <f>'Volume TKU Norte'!BF18</f>
        <v>0</v>
      </c>
      <c r="BG18" s="11">
        <f>'Volume TKU Norte'!BG18</f>
        <v>0</v>
      </c>
      <c r="BH18" s="11">
        <f>'Volume TKU Norte'!BH18</f>
        <v>0</v>
      </c>
      <c r="BI18" s="11">
        <f>'Volume TKU Norte'!BI18</f>
        <v>0</v>
      </c>
      <c r="BJ18" s="11">
        <f>'Volume TKU Norte'!BJ18</f>
        <v>0</v>
      </c>
      <c r="BK18" s="11">
        <f>'Volume TKU Norte'!BK18</f>
        <v>0</v>
      </c>
      <c r="BL18" s="11">
        <f>'Volume TKU Norte'!BL18</f>
        <v>0</v>
      </c>
      <c r="BM18" s="11">
        <f>'Volume TKU Norte'!BM18</f>
        <v>0</v>
      </c>
      <c r="BN18" s="11">
        <f>'Volume TKU Norte'!BN18</f>
        <v>0</v>
      </c>
      <c r="BO18" s="11">
        <f>'Volume TKU Norte'!BO18</f>
        <v>0</v>
      </c>
      <c r="BP18">
        <f>'Volume TKU Norte'!BP18</f>
        <v>0</v>
      </c>
      <c r="BQ18" s="11">
        <f>'Volume TKU Norte'!BQ18</f>
        <v>0</v>
      </c>
      <c r="BR18" s="11">
        <f>'Volume TKU Norte'!BR18</f>
        <v>0</v>
      </c>
      <c r="BS18" s="11">
        <f>'Volume TKU Norte'!BS18</f>
        <v>0</v>
      </c>
      <c r="BT18" s="11">
        <f>'Volume TKU Norte'!BT18</f>
        <v>0</v>
      </c>
      <c r="BU18" s="11">
        <f>'Volume TKU Norte'!BU18</f>
        <v>0</v>
      </c>
      <c r="BV18" s="11">
        <f>'Volume TKU Norte'!BV18</f>
        <v>0</v>
      </c>
      <c r="BW18" s="11">
        <f>'Volume TKU Norte'!BW18</f>
        <v>0</v>
      </c>
      <c r="BX18" s="11">
        <f>'Volume TKU Norte'!BX18</f>
        <v>0</v>
      </c>
      <c r="BY18" s="11">
        <f>'Volume TKU Norte'!BY18</f>
        <v>0</v>
      </c>
      <c r="BZ18" s="11">
        <f>'Volume TKU Norte'!BZ18</f>
        <v>0</v>
      </c>
      <c r="CA18" s="11">
        <f>'Volume TKU Norte'!CA18</f>
        <v>0</v>
      </c>
      <c r="CB18" s="11">
        <f>'Volume TKU Norte'!CB18</f>
        <v>0</v>
      </c>
      <c r="CD18" s="11">
        <f>'Volume TKU Norte'!CD18</f>
        <v>0</v>
      </c>
      <c r="CE18" s="11">
        <f>'Volume TKU Norte'!CE18</f>
        <v>0</v>
      </c>
      <c r="CF18" s="11">
        <f>'Volume TKU Norte'!CF18</f>
        <v>0</v>
      </c>
      <c r="CG18" s="11">
        <f>'Volume TKU Norte'!CG18</f>
        <v>0</v>
      </c>
      <c r="CH18" s="11">
        <f>'Volume TKU Norte'!CH18</f>
        <v>0</v>
      </c>
      <c r="CI18" s="11">
        <f>'Volume TKU Norte'!CI18</f>
        <v>0</v>
      </c>
      <c r="CJ18" s="11">
        <f>'Volume TKU Norte'!CJ18</f>
        <v>0</v>
      </c>
      <c r="CK18" s="11">
        <f>'Volume TKU Norte'!CK18</f>
        <v>0</v>
      </c>
      <c r="CL18" s="11">
        <f>'Volume TKU Norte'!CL18</f>
        <v>0</v>
      </c>
      <c r="CM18" s="11">
        <f>'Volume TKU Norte'!CM18</f>
        <v>0</v>
      </c>
      <c r="CN18" s="11">
        <f>'Volume TKU Norte'!CN18</f>
        <v>0</v>
      </c>
      <c r="CO18" s="11">
        <f>'Volume TKU Norte'!CO18</f>
        <v>0</v>
      </c>
      <c r="CQ18" s="11">
        <f>'Volume TKU Norte'!CQ18</f>
        <v>0</v>
      </c>
      <c r="CR18" s="11">
        <f>'Volume TKU Norte'!CR18</f>
        <v>0</v>
      </c>
      <c r="CS18" s="11">
        <f>'Volume TKU Norte'!CS18</f>
        <v>0</v>
      </c>
      <c r="CT18" s="11">
        <f>'Volume TKU Norte'!CT18</f>
        <v>0</v>
      </c>
      <c r="CU18" s="11">
        <f>'Volume TKU Norte'!CU18</f>
        <v>0</v>
      </c>
      <c r="CV18" s="11">
        <f>'Volume TKU Norte'!CV18</f>
        <v>0</v>
      </c>
      <c r="CW18" s="11">
        <f>'Volume TKU Norte'!CW18</f>
        <v>0</v>
      </c>
      <c r="CX18" s="11">
        <f>'Volume TKU Norte'!CX18</f>
        <v>0</v>
      </c>
      <c r="CY18" s="11">
        <f>'Volume TKU Norte'!CY18</f>
        <v>0</v>
      </c>
      <c r="CZ18" s="11">
        <f>'Volume TKU Norte'!CZ18</f>
        <v>0</v>
      </c>
      <c r="DA18" s="11">
        <f>'Volume TKU Norte'!DA18</f>
        <v>0</v>
      </c>
      <c r="DB18" s="11">
        <f>'Volume TKU Norte'!DB18</f>
        <v>0</v>
      </c>
    </row>
    <row r="19" spans="2:106" ht="15.75" x14ac:dyDescent="0.25">
      <c r="B19" s="10" t="s">
        <v>80</v>
      </c>
      <c r="D19" s="11">
        <f>'Volume TKU Norte'!D19</f>
        <v>0</v>
      </c>
      <c r="E19" s="11">
        <f>'Volume TKU Norte'!E19</f>
        <v>0.49612099999999998</v>
      </c>
      <c r="F19" s="11">
        <f>'Volume TKU Norte'!F19</f>
        <v>0.86089800000000005</v>
      </c>
      <c r="G19" s="11">
        <f>'Volume TKU Norte'!G19</f>
        <v>0.43806200000000001</v>
      </c>
      <c r="H19" s="11">
        <f>'Volume TKU Norte'!H19</f>
        <v>0</v>
      </c>
      <c r="I19" s="11">
        <f>'Volume TKU Norte'!I19</f>
        <v>0</v>
      </c>
      <c r="J19" s="11">
        <f>'Volume TKU Norte'!J19</f>
        <v>0</v>
      </c>
      <c r="K19" s="11">
        <f>'Volume TKU Norte'!K19</f>
        <v>0</v>
      </c>
      <c r="L19" s="11">
        <f>'Volume TKU Norte'!L19</f>
        <v>0</v>
      </c>
      <c r="M19" s="11">
        <f>'Volume TKU Norte'!M19</f>
        <v>0</v>
      </c>
      <c r="N19" s="11">
        <f>'Volume TKU Norte'!N19</f>
        <v>0</v>
      </c>
      <c r="O19" s="11">
        <f>'Volume TKU Norte'!O19</f>
        <v>0</v>
      </c>
      <c r="P19">
        <f>'Volume TKU Norte'!P19</f>
        <v>0</v>
      </c>
      <c r="Q19" s="11">
        <f>'Volume TKU Norte'!Q19</f>
        <v>0</v>
      </c>
      <c r="R19" s="11">
        <f>'Volume TKU Norte'!R19</f>
        <v>0</v>
      </c>
      <c r="S19" s="11">
        <f>'Volume TKU Norte'!S19</f>
        <v>0</v>
      </c>
      <c r="T19" s="11">
        <f>'Volume TKU Norte'!T19</f>
        <v>0</v>
      </c>
      <c r="U19" s="11">
        <f>'Volume TKU Norte'!U19</f>
        <v>0</v>
      </c>
      <c r="V19" s="11">
        <f>'Volume TKU Norte'!V19</f>
        <v>0</v>
      </c>
      <c r="W19" s="11">
        <f>'Volume TKU Norte'!W19</f>
        <v>0</v>
      </c>
      <c r="X19" s="11">
        <f>'Volume TKU Norte'!X19</f>
        <v>0</v>
      </c>
      <c r="Y19" s="11">
        <f>'Volume TKU Norte'!Y19</f>
        <v>0</v>
      </c>
      <c r="Z19" s="11">
        <f>'Volume TKU Norte'!Z19</f>
        <v>0</v>
      </c>
      <c r="AA19" s="11">
        <f>'Volume TKU Norte'!AA19</f>
        <v>0</v>
      </c>
      <c r="AB19" s="11">
        <f>'Volume TKU Norte'!AB19</f>
        <v>0</v>
      </c>
      <c r="AC19">
        <f>'Volume TKU Norte'!AC19</f>
        <v>0</v>
      </c>
      <c r="AD19" s="11">
        <f>'Volume TKU Norte'!AD19</f>
        <v>0</v>
      </c>
      <c r="AE19" s="11">
        <f>'Volume TKU Norte'!AE19</f>
        <v>0</v>
      </c>
      <c r="AF19" s="11">
        <f>'Volume TKU Norte'!AF19</f>
        <v>0</v>
      </c>
      <c r="AG19" s="11">
        <f>'Volume TKU Norte'!AG19</f>
        <v>0</v>
      </c>
      <c r="AH19" s="11">
        <f>'Volume TKU Norte'!AH19</f>
        <v>0</v>
      </c>
      <c r="AI19" s="11">
        <f>'Volume TKU Norte'!AI19</f>
        <v>0</v>
      </c>
      <c r="AJ19" s="11">
        <f>'Volume TKU Norte'!AJ19</f>
        <v>0</v>
      </c>
      <c r="AK19" s="11">
        <f>'Volume TKU Norte'!AK19</f>
        <v>0</v>
      </c>
      <c r="AL19" s="11">
        <f>'Volume TKU Norte'!AL19</f>
        <v>0</v>
      </c>
      <c r="AM19" s="11">
        <f>'Volume TKU Norte'!AM19</f>
        <v>0</v>
      </c>
      <c r="AN19" s="11">
        <f>'Volume TKU Norte'!AN19</f>
        <v>0</v>
      </c>
      <c r="AO19" s="11">
        <f>'Volume TKU Norte'!AO19</f>
        <v>0</v>
      </c>
      <c r="AP19">
        <f>'Volume TKU Norte'!AP19</f>
        <v>0</v>
      </c>
      <c r="AQ19" s="11">
        <f>'Volume TKU Norte'!AQ19</f>
        <v>0</v>
      </c>
      <c r="AR19" s="11">
        <f>'Volume TKU Norte'!AR19</f>
        <v>0</v>
      </c>
      <c r="AS19" s="11">
        <f>'Volume TKU Norte'!AS19</f>
        <v>0</v>
      </c>
      <c r="AT19" s="11">
        <f>'Volume TKU Norte'!AT19</f>
        <v>0</v>
      </c>
      <c r="AU19" s="11">
        <f>'Volume TKU Norte'!AU19</f>
        <v>0</v>
      </c>
      <c r="AV19" s="11">
        <f>'Volume TKU Norte'!AV19</f>
        <v>0</v>
      </c>
      <c r="AW19" s="11">
        <f>'Volume TKU Norte'!AW19</f>
        <v>0</v>
      </c>
      <c r="AX19" s="11">
        <f>'Volume TKU Norte'!AX19</f>
        <v>0</v>
      </c>
      <c r="AY19" s="11">
        <f>'Volume TKU Norte'!AY19</f>
        <v>0</v>
      </c>
      <c r="AZ19" s="11">
        <f>'Volume TKU Norte'!AZ19</f>
        <v>0</v>
      </c>
      <c r="BA19" s="11">
        <f>'Volume TKU Norte'!BA19</f>
        <v>0</v>
      </c>
      <c r="BB19" s="11">
        <f>'Volume TKU Norte'!BB19</f>
        <v>0</v>
      </c>
      <c r="BC19">
        <f>'Volume TKU Norte'!BC19</f>
        <v>0</v>
      </c>
      <c r="BD19" s="11">
        <f>'Volume TKU Norte'!BD19</f>
        <v>0</v>
      </c>
      <c r="BE19" s="11">
        <f>'Volume TKU Norte'!BE19</f>
        <v>0</v>
      </c>
      <c r="BF19" s="11">
        <f>'Volume TKU Norte'!BF19</f>
        <v>0</v>
      </c>
      <c r="BG19" s="11">
        <f>'Volume TKU Norte'!BG19</f>
        <v>0</v>
      </c>
      <c r="BH19" s="11">
        <f>'Volume TKU Norte'!BH19</f>
        <v>0</v>
      </c>
      <c r="BI19" s="11">
        <f>'Volume TKU Norte'!BI19</f>
        <v>0</v>
      </c>
      <c r="BJ19" s="11">
        <f>'Volume TKU Norte'!BJ19</f>
        <v>0</v>
      </c>
      <c r="BK19" s="11">
        <f>'Volume TKU Norte'!BK19</f>
        <v>0</v>
      </c>
      <c r="BL19" s="11">
        <f>'Volume TKU Norte'!BL19</f>
        <v>0</v>
      </c>
      <c r="BM19" s="11">
        <f>'Volume TKU Norte'!BM19</f>
        <v>0</v>
      </c>
      <c r="BN19" s="11">
        <f>'Volume TKU Norte'!BN19</f>
        <v>0</v>
      </c>
      <c r="BO19" s="11">
        <f>'Volume TKU Norte'!BO19</f>
        <v>0</v>
      </c>
      <c r="BP19">
        <f>'Volume TKU Norte'!BP19</f>
        <v>0</v>
      </c>
      <c r="BQ19" s="11">
        <f>'Volume TKU Norte'!BQ19</f>
        <v>0</v>
      </c>
      <c r="BR19" s="11">
        <f>'Volume TKU Norte'!BR19</f>
        <v>0</v>
      </c>
      <c r="BS19" s="11">
        <f>'Volume TKU Norte'!BS19</f>
        <v>0</v>
      </c>
      <c r="BT19" s="11">
        <f>'Volume TKU Norte'!BT19</f>
        <v>0</v>
      </c>
      <c r="BU19" s="11">
        <f>'Volume TKU Norte'!BU19</f>
        <v>0</v>
      </c>
      <c r="BV19" s="11">
        <f>'Volume TKU Norte'!BV19</f>
        <v>0</v>
      </c>
      <c r="BW19" s="11">
        <f>'Volume TKU Norte'!BW19</f>
        <v>0</v>
      </c>
      <c r="BX19" s="11">
        <f>'Volume TKU Norte'!BX19</f>
        <v>0</v>
      </c>
      <c r="BY19" s="11">
        <f>'Volume TKU Norte'!BY19</f>
        <v>0</v>
      </c>
      <c r="BZ19" s="11">
        <f>'Volume TKU Norte'!BZ19</f>
        <v>0</v>
      </c>
      <c r="CA19" s="11">
        <f>'Volume TKU Norte'!CA19</f>
        <v>0</v>
      </c>
      <c r="CB19" s="11">
        <f>'Volume TKU Norte'!CB19</f>
        <v>0</v>
      </c>
      <c r="CD19" s="11">
        <f>'Volume TKU Norte'!CD19</f>
        <v>0</v>
      </c>
      <c r="CE19" s="11">
        <f>'Volume TKU Norte'!CE19</f>
        <v>0</v>
      </c>
      <c r="CF19" s="11">
        <f>'Volume TKU Norte'!CF19</f>
        <v>0</v>
      </c>
      <c r="CG19" s="11">
        <f>'Volume TKU Norte'!CG19</f>
        <v>0</v>
      </c>
      <c r="CH19" s="11">
        <f>'Volume TKU Norte'!CH19</f>
        <v>0</v>
      </c>
      <c r="CI19" s="11">
        <f>'Volume TKU Norte'!CI19</f>
        <v>0</v>
      </c>
      <c r="CJ19" s="11">
        <f>'Volume TKU Norte'!CJ19</f>
        <v>0</v>
      </c>
      <c r="CK19" s="11">
        <f>'Volume TKU Norte'!CK19</f>
        <v>0</v>
      </c>
      <c r="CL19" s="11">
        <f>'Volume TKU Norte'!CL19</f>
        <v>0</v>
      </c>
      <c r="CM19" s="11">
        <f>'Volume TKU Norte'!CM19</f>
        <v>0</v>
      </c>
      <c r="CN19" s="11">
        <f>'Volume TKU Norte'!CN19</f>
        <v>0</v>
      </c>
      <c r="CO19" s="11">
        <f>'Volume TKU Norte'!CO19</f>
        <v>0</v>
      </c>
      <c r="CQ19" s="11">
        <f>'Volume TKU Norte'!CQ19</f>
        <v>0</v>
      </c>
      <c r="CR19" s="11">
        <f>'Volume TKU Norte'!CR19</f>
        <v>0</v>
      </c>
      <c r="CS19" s="11">
        <f>'Volume TKU Norte'!CS19</f>
        <v>0</v>
      </c>
      <c r="CT19" s="11">
        <f>'Volume TKU Norte'!CT19</f>
        <v>0</v>
      </c>
      <c r="CU19" s="11">
        <f>'Volume TKU Norte'!CU19</f>
        <v>0</v>
      </c>
      <c r="CV19" s="11">
        <f>'Volume TKU Norte'!CV19</f>
        <v>0</v>
      </c>
      <c r="CW19" s="11">
        <f>'Volume TKU Norte'!CW19</f>
        <v>0</v>
      </c>
      <c r="CX19" s="11">
        <f>'Volume TKU Norte'!CX19</f>
        <v>0</v>
      </c>
      <c r="CY19" s="11">
        <f>'Volume TKU Norte'!CY19</f>
        <v>0</v>
      </c>
      <c r="CZ19" s="11">
        <f>'Volume TKU Norte'!CZ19</f>
        <v>0</v>
      </c>
      <c r="DA19" s="11">
        <f>'Volume TKU Norte'!DA19</f>
        <v>0</v>
      </c>
      <c r="DB19" s="11">
        <f>'Volume TKU Norte'!DB19</f>
        <v>0</v>
      </c>
    </row>
    <row r="21" spans="2:106" ht="23.25" x14ac:dyDescent="0.35">
      <c r="B21" s="34" t="s">
        <v>153</v>
      </c>
      <c r="D21" s="2"/>
      <c r="E21" s="4"/>
      <c r="F21" s="4"/>
      <c r="G21" s="2"/>
      <c r="H21" s="2"/>
      <c r="I21" s="3"/>
      <c r="J21" s="2"/>
      <c r="K21" s="2"/>
      <c r="L21" s="4"/>
      <c r="M21" s="4"/>
      <c r="N21" s="2"/>
      <c r="O21" s="2"/>
      <c r="Q21" s="2"/>
      <c r="R21" s="4"/>
      <c r="S21" s="4"/>
      <c r="T21" s="2"/>
      <c r="U21" s="2"/>
      <c r="V21" s="3"/>
      <c r="W21" s="2"/>
      <c r="X21" s="2"/>
      <c r="Y21" s="4"/>
      <c r="Z21" s="4"/>
      <c r="AA21" s="2"/>
      <c r="AB21" s="2"/>
      <c r="AD21" s="2"/>
      <c r="AE21" s="4"/>
      <c r="AF21" s="4"/>
      <c r="AG21" s="2"/>
      <c r="AH21" s="2"/>
      <c r="AI21" s="3"/>
      <c r="AJ21" s="2"/>
      <c r="AK21" s="2"/>
      <c r="AL21" s="2"/>
      <c r="AM21" s="2"/>
      <c r="AN21" s="2"/>
      <c r="AO21" s="2"/>
      <c r="AQ21" s="2"/>
      <c r="AR21" s="4"/>
      <c r="AS21" s="4"/>
      <c r="AT21" s="2"/>
      <c r="AU21" s="2"/>
      <c r="AV21" s="3"/>
      <c r="AW21" s="2"/>
      <c r="AX21" s="2"/>
      <c r="AY21" s="2"/>
      <c r="AZ21" s="2"/>
      <c r="BA21" s="2"/>
      <c r="BB21" s="2"/>
      <c r="BD21" s="2"/>
      <c r="BE21" s="4"/>
      <c r="BF21" s="4"/>
      <c r="BG21" s="2"/>
      <c r="BH21" s="2"/>
      <c r="BI21" s="3"/>
      <c r="BJ21" s="2"/>
      <c r="BK21" s="2"/>
      <c r="BL21" s="2"/>
      <c r="BM21" s="2"/>
      <c r="BN21" s="2"/>
      <c r="BO21" s="2"/>
      <c r="BQ21" s="2"/>
      <c r="BR21" s="4"/>
      <c r="BS21" s="4"/>
      <c r="BT21" s="2"/>
      <c r="BU21" s="2"/>
      <c r="BV21" s="3"/>
      <c r="BW21" s="2"/>
      <c r="BX21" s="2"/>
      <c r="BY21" s="2"/>
      <c r="BZ21" s="2"/>
      <c r="CA21" s="2"/>
      <c r="CB21" s="2"/>
      <c r="CD21" s="2"/>
      <c r="CE21" s="4"/>
      <c r="CF21" s="4"/>
      <c r="CG21" s="2"/>
      <c r="CH21" s="2"/>
      <c r="CI21" s="3"/>
      <c r="CJ21" s="2"/>
      <c r="CK21" s="2"/>
      <c r="CL21" s="2"/>
      <c r="CM21" s="2"/>
      <c r="CN21" s="2"/>
      <c r="CO21" s="2"/>
      <c r="CQ21" s="2"/>
      <c r="CR21" s="4"/>
      <c r="CS21" s="4"/>
      <c r="CT21" s="2"/>
      <c r="CU21" s="2"/>
      <c r="CV21" s="3"/>
      <c r="CW21" s="2"/>
      <c r="CX21" s="2"/>
      <c r="CY21" s="2"/>
      <c r="CZ21" s="2"/>
      <c r="DA21" s="2"/>
      <c r="DB21" s="2"/>
    </row>
    <row r="22" spans="2:106" ht="15.75" x14ac:dyDescent="0.25">
      <c r="B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  <c r="AH22" s="5"/>
      <c r="AI22" s="5"/>
      <c r="AJ22" s="5"/>
      <c r="AR22" s="5"/>
      <c r="AS22" s="5"/>
      <c r="AT22" s="5"/>
      <c r="AU22" s="5"/>
      <c r="AV22" s="5"/>
      <c r="AW22" s="5"/>
      <c r="BE22" s="5"/>
      <c r="BF22" s="5"/>
      <c r="BG22" s="5"/>
      <c r="BH22" s="5"/>
      <c r="BI22" s="5"/>
      <c r="BJ22" s="5"/>
      <c r="BR22" s="5"/>
      <c r="BS22" s="5"/>
      <c r="BT22" s="5"/>
      <c r="BU22" s="5"/>
      <c r="BV22" s="5"/>
      <c r="BW22" s="5"/>
      <c r="CE22" s="5"/>
      <c r="CF22" s="5"/>
      <c r="CG22" s="5"/>
      <c r="CH22" s="5"/>
      <c r="CI22" s="5"/>
      <c r="CJ22" s="5"/>
      <c r="CR22" s="5"/>
      <c r="CS22" s="5"/>
      <c r="CT22" s="5"/>
      <c r="CU22" s="5"/>
      <c r="CV22" s="5"/>
      <c r="CW22" s="5"/>
    </row>
    <row r="23" spans="2:106" ht="15.75" customHeight="1" x14ac:dyDescent="0.25">
      <c r="B23" s="59"/>
      <c r="D23" s="60">
        <v>42370</v>
      </c>
      <c r="E23" s="60" t="s">
        <v>104</v>
      </c>
      <c r="F23" s="60">
        <v>42430</v>
      </c>
      <c r="G23" s="60" t="s">
        <v>105</v>
      </c>
      <c r="H23" s="60" t="s">
        <v>106</v>
      </c>
      <c r="I23" s="60">
        <v>42522</v>
      </c>
      <c r="J23" s="60">
        <v>42552</v>
      </c>
      <c r="K23" s="60" t="s">
        <v>107</v>
      </c>
      <c r="L23" s="60" t="s">
        <v>108</v>
      </c>
      <c r="M23" s="60" t="s">
        <v>109</v>
      </c>
      <c r="N23" s="60">
        <v>42675</v>
      </c>
      <c r="O23" s="60" t="s">
        <v>110</v>
      </c>
      <c r="Q23" s="60">
        <v>42736</v>
      </c>
      <c r="R23" s="60" t="s">
        <v>104</v>
      </c>
      <c r="S23" s="60">
        <v>42795</v>
      </c>
      <c r="T23" s="60" t="s">
        <v>111</v>
      </c>
      <c r="U23" s="60" t="s">
        <v>112</v>
      </c>
      <c r="V23" s="60">
        <v>42887</v>
      </c>
      <c r="W23" s="60">
        <v>42917</v>
      </c>
      <c r="X23" s="60" t="s">
        <v>113</v>
      </c>
      <c r="Y23" s="60" t="s">
        <v>114</v>
      </c>
      <c r="Z23" s="60" t="s">
        <v>115</v>
      </c>
      <c r="AA23" s="60">
        <v>43040</v>
      </c>
      <c r="AB23" s="60" t="s">
        <v>116</v>
      </c>
      <c r="AD23" s="60">
        <v>43101</v>
      </c>
      <c r="AE23" s="60" t="s">
        <v>117</v>
      </c>
      <c r="AF23" s="60">
        <v>43160</v>
      </c>
      <c r="AG23" s="60" t="s">
        <v>118</v>
      </c>
      <c r="AH23" s="60" t="s">
        <v>119</v>
      </c>
      <c r="AI23" s="60">
        <v>43252</v>
      </c>
      <c r="AJ23" s="60">
        <v>43282</v>
      </c>
      <c r="AK23" s="60" t="s">
        <v>120</v>
      </c>
      <c r="AL23" s="60" t="s">
        <v>121</v>
      </c>
      <c r="AM23" s="60" t="s">
        <v>122</v>
      </c>
      <c r="AN23" s="60">
        <v>43405</v>
      </c>
      <c r="AO23" s="60" t="s">
        <v>123</v>
      </c>
      <c r="AQ23" s="62" t="s">
        <v>124</v>
      </c>
      <c r="AR23" s="62" t="s">
        <v>125</v>
      </c>
      <c r="AS23" s="62" t="s">
        <v>126</v>
      </c>
      <c r="AT23" s="62" t="s">
        <v>127</v>
      </c>
      <c r="AU23" s="62" t="s">
        <v>128</v>
      </c>
      <c r="AV23" s="62" t="s">
        <v>129</v>
      </c>
      <c r="AW23" s="62" t="s">
        <v>130</v>
      </c>
      <c r="AX23" s="62" t="s">
        <v>131</v>
      </c>
      <c r="AY23" s="62" t="s">
        <v>132</v>
      </c>
      <c r="AZ23" s="62" t="s">
        <v>133</v>
      </c>
      <c r="BA23" s="62" t="s">
        <v>134</v>
      </c>
      <c r="BB23" s="62" t="s">
        <v>135</v>
      </c>
      <c r="BD23" s="61">
        <v>43831</v>
      </c>
      <c r="BE23" s="62" t="s">
        <v>136</v>
      </c>
      <c r="BF23" s="61">
        <v>43891</v>
      </c>
      <c r="BG23" s="62" t="s">
        <v>137</v>
      </c>
      <c r="BH23" s="62" t="s">
        <v>138</v>
      </c>
      <c r="BI23" s="61">
        <v>43983</v>
      </c>
      <c r="BJ23" s="61">
        <v>44013</v>
      </c>
      <c r="BK23" s="62" t="s">
        <v>139</v>
      </c>
      <c r="BL23" s="62" t="s">
        <v>140</v>
      </c>
      <c r="BM23" s="62" t="s">
        <v>141</v>
      </c>
      <c r="BN23" s="61">
        <v>44136</v>
      </c>
      <c r="BO23" s="62" t="s">
        <v>142</v>
      </c>
      <c r="BQ23" s="61">
        <v>44197</v>
      </c>
      <c r="BR23" s="61">
        <v>44228</v>
      </c>
      <c r="BS23" s="61">
        <v>44256</v>
      </c>
      <c r="BT23" s="61">
        <v>44287</v>
      </c>
      <c r="BU23" s="61">
        <v>44317</v>
      </c>
      <c r="BV23" s="61">
        <v>44348</v>
      </c>
      <c r="BW23" s="61">
        <v>44378</v>
      </c>
      <c r="BX23" s="61">
        <v>44409</v>
      </c>
      <c r="BY23" s="61">
        <v>44440</v>
      </c>
      <c r="BZ23" s="61">
        <v>44470</v>
      </c>
      <c r="CA23" s="61">
        <v>44501</v>
      </c>
      <c r="CB23" s="61">
        <v>44531</v>
      </c>
      <c r="CD23" s="61">
        <v>44562</v>
      </c>
      <c r="CE23" s="61">
        <v>44593</v>
      </c>
      <c r="CF23" s="61">
        <v>44621</v>
      </c>
      <c r="CG23" s="61">
        <v>44652</v>
      </c>
      <c r="CH23" s="61">
        <v>44682</v>
      </c>
      <c r="CI23" s="61">
        <v>44713</v>
      </c>
      <c r="CJ23" s="61">
        <v>44743</v>
      </c>
      <c r="CK23" s="61">
        <v>44774</v>
      </c>
      <c r="CL23" s="61">
        <v>44805</v>
      </c>
      <c r="CM23" s="61">
        <v>44835</v>
      </c>
      <c r="CN23" s="61">
        <v>44866</v>
      </c>
      <c r="CO23" s="61">
        <v>44896</v>
      </c>
      <c r="CQ23" s="60">
        <v>44927</v>
      </c>
      <c r="CR23" s="60" t="s">
        <v>230</v>
      </c>
      <c r="CS23" s="60">
        <v>44986</v>
      </c>
      <c r="CT23" s="60" t="s">
        <v>231</v>
      </c>
      <c r="CU23" s="60" t="s">
        <v>232</v>
      </c>
      <c r="CV23" s="60">
        <v>45078</v>
      </c>
      <c r="CW23" s="60">
        <v>45108</v>
      </c>
      <c r="CX23" s="60" t="s">
        <v>233</v>
      </c>
      <c r="CY23" s="60" t="s">
        <v>234</v>
      </c>
      <c r="CZ23" s="60" t="s">
        <v>235</v>
      </c>
      <c r="DA23" s="60">
        <v>45231</v>
      </c>
      <c r="DB23" s="60" t="s">
        <v>236</v>
      </c>
    </row>
    <row r="24" spans="2:106" ht="15" customHeight="1" x14ac:dyDescent="0.25">
      <c r="B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</row>
    <row r="25" spans="2:106" ht="15.75" x14ac:dyDescent="0.25">
      <c r="B25" s="6" t="s">
        <v>143</v>
      </c>
      <c r="D25" s="43" t="str">
        <f>'Volume TKU Norte'!D25</f>
        <v>-</v>
      </c>
      <c r="E25" s="43" t="str">
        <f>'Volume TKU Norte'!E25</f>
        <v>-</v>
      </c>
      <c r="F25" s="43" t="str">
        <f>'Volume TKU Norte'!F25</f>
        <v>-</v>
      </c>
      <c r="G25" s="43" t="str">
        <f>'Volume TKU Norte'!G25</f>
        <v>-</v>
      </c>
      <c r="H25" s="43" t="str">
        <f>'Volume TKU Norte'!H25</f>
        <v>-</v>
      </c>
      <c r="I25" s="43" t="str">
        <f>'Volume TKU Norte'!I25</f>
        <v>-</v>
      </c>
      <c r="J25" s="43" t="str">
        <f>'Volume TKU Norte'!J25</f>
        <v>-</v>
      </c>
      <c r="K25" s="43" t="str">
        <f>'Volume TKU Norte'!K25</f>
        <v>-</v>
      </c>
      <c r="L25" s="43" t="str">
        <f>'Volume TKU Norte'!L25</f>
        <v>-</v>
      </c>
      <c r="M25" s="43" t="str">
        <f>'Volume TKU Norte'!M25</f>
        <v>-</v>
      </c>
      <c r="N25" s="43" t="str">
        <f>'Volume TKU Norte'!N25</f>
        <v>-</v>
      </c>
      <c r="O25" s="43" t="str">
        <f>'Volume TKU Norte'!O25</f>
        <v>-</v>
      </c>
      <c r="P25" s="44">
        <f>'Volume TKU Norte'!P25</f>
        <v>0</v>
      </c>
      <c r="Q25" s="43" t="str">
        <f>'Volume TKU Norte'!Q25</f>
        <v>-</v>
      </c>
      <c r="R25" s="43" t="str">
        <f>'Volume TKU Norte'!R25</f>
        <v>-</v>
      </c>
      <c r="S25" s="43" t="str">
        <f>'Volume TKU Norte'!S25</f>
        <v>-</v>
      </c>
      <c r="T25" s="43" t="str">
        <f>'Volume TKU Norte'!T25</f>
        <v>-</v>
      </c>
      <c r="U25" s="43" t="str">
        <f>'Volume TKU Norte'!U25</f>
        <v>-</v>
      </c>
      <c r="V25" s="43" t="str">
        <f>'Volume TKU Norte'!V25</f>
        <v>-</v>
      </c>
      <c r="W25" s="43" t="str">
        <f>'Volume TKU Norte'!W25</f>
        <v>-</v>
      </c>
      <c r="X25" s="43" t="str">
        <f>'Volume TKU Norte'!X25</f>
        <v>-</v>
      </c>
      <c r="Y25" s="43" t="str">
        <f>'Volume TKU Norte'!Y25</f>
        <v>-</v>
      </c>
      <c r="Z25" s="43" t="str">
        <f>'Volume TKU Norte'!Z25</f>
        <v>-</v>
      </c>
      <c r="AA25" s="43" t="str">
        <f>'Volume TKU Norte'!AA25</f>
        <v>-</v>
      </c>
      <c r="AB25" s="43" t="str">
        <f>'Volume TKU Norte'!AB25</f>
        <v>-</v>
      </c>
      <c r="AC25" s="44">
        <f>'Volume TKU Norte'!AC25</f>
        <v>0</v>
      </c>
      <c r="AD25" s="43" t="str">
        <f>'Volume TKU Norte'!AD25</f>
        <v>-</v>
      </c>
      <c r="AE25" s="43" t="str">
        <f>'Volume TKU Norte'!AE25</f>
        <v>-</v>
      </c>
      <c r="AF25" s="43" t="str">
        <f>'Volume TKU Norte'!AF25</f>
        <v>-</v>
      </c>
      <c r="AG25" s="43" t="str">
        <f>'Volume TKU Norte'!AG25</f>
        <v>-</v>
      </c>
      <c r="AH25" s="43" t="str">
        <f>'Volume TKU Norte'!AH25</f>
        <v>-</v>
      </c>
      <c r="AI25" s="43" t="str">
        <f>'Volume TKU Norte'!AI25</f>
        <v>-</v>
      </c>
      <c r="AJ25" s="43" t="str">
        <f>'Volume TKU Norte'!AJ25</f>
        <v>-</v>
      </c>
      <c r="AK25" s="43" t="str">
        <f>'Volume TKU Norte'!AK25</f>
        <v>-</v>
      </c>
      <c r="AL25" s="43" t="str">
        <f>'Volume TKU Norte'!AL25</f>
        <v>-</v>
      </c>
      <c r="AM25" s="43" t="str">
        <f>'Volume TKU Norte'!AM25</f>
        <v>-</v>
      </c>
      <c r="AN25" s="43" t="str">
        <f>'Volume TKU Norte'!AN25</f>
        <v>-</v>
      </c>
      <c r="AO25" s="43" t="str">
        <f>'Volume TKU Norte'!AO25</f>
        <v>-</v>
      </c>
      <c r="AP25" s="44">
        <f>'Volume TKU Norte'!AP25</f>
        <v>0</v>
      </c>
      <c r="AQ25" s="43" t="str">
        <f>'Volume TKU Norte'!AQ25</f>
        <v>-</v>
      </c>
      <c r="AR25" s="43" t="str">
        <f>'Volume TKU Norte'!AR25</f>
        <v>-</v>
      </c>
      <c r="AS25" s="43" t="str">
        <f>'Volume TKU Norte'!AS25</f>
        <v>-</v>
      </c>
      <c r="AT25" s="43" t="str">
        <f>'Volume TKU Norte'!AT25</f>
        <v>-</v>
      </c>
      <c r="AU25" s="43" t="str">
        <f>'Volume TKU Norte'!AU25</f>
        <v>-</v>
      </c>
      <c r="AV25" s="43" t="str">
        <f>'Volume TKU Norte'!AV25</f>
        <v>-</v>
      </c>
      <c r="AW25" s="43" t="str">
        <f>'Volume TKU Norte'!AW25</f>
        <v>-</v>
      </c>
      <c r="AX25" s="43" t="str">
        <f>'Volume TKU Norte'!AX25</f>
        <v>-</v>
      </c>
      <c r="AY25" s="43" t="str">
        <f>'Volume TKU Norte'!AY25</f>
        <v>-</v>
      </c>
      <c r="AZ25" s="43" t="str">
        <f>'Volume TKU Norte'!AZ25</f>
        <v>-</v>
      </c>
      <c r="BA25" s="43" t="str">
        <f>'Volume TKU Norte'!BA25</f>
        <v>-</v>
      </c>
      <c r="BB25" s="43" t="str">
        <f>'Volume TKU Norte'!BB25</f>
        <v>-</v>
      </c>
      <c r="BC25" s="44">
        <f>'Volume TKU Norte'!BC25</f>
        <v>0</v>
      </c>
      <c r="BD25" s="43" t="str">
        <f>'Volume TKU Norte'!BD25</f>
        <v>-</v>
      </c>
      <c r="BE25" s="43" t="str">
        <f>'Volume TKU Norte'!BE25</f>
        <v>-</v>
      </c>
      <c r="BF25" s="43" t="str">
        <f>'Volume TKU Norte'!BF25</f>
        <v>-</v>
      </c>
      <c r="BG25" s="43" t="str">
        <f>'Volume TKU Norte'!BG25</f>
        <v>-</v>
      </c>
      <c r="BH25" s="43" t="str">
        <f>'Volume TKU Norte'!BH25</f>
        <v>-</v>
      </c>
      <c r="BI25" s="43" t="str">
        <f>'Volume TKU Norte'!BI25</f>
        <v>-</v>
      </c>
      <c r="BJ25" s="43" t="str">
        <f>'Volume TKU Norte'!BJ25</f>
        <v>-</v>
      </c>
      <c r="BK25" s="43" t="str">
        <f>'Volume TKU Norte'!BK25</f>
        <v>-</v>
      </c>
      <c r="BL25" s="43" t="str">
        <f>'Volume TKU Norte'!BL25</f>
        <v>-</v>
      </c>
      <c r="BM25" s="43" t="str">
        <f>'Volume TKU Norte'!BM25</f>
        <v>-</v>
      </c>
      <c r="BN25" s="43" t="str">
        <f>'Volume TKU Norte'!BN25</f>
        <v>-</v>
      </c>
      <c r="BO25" s="43" t="str">
        <f>'Volume TKU Norte'!BO25</f>
        <v>-</v>
      </c>
      <c r="BP25" s="44">
        <f>'Volume TKU Norte'!BP25</f>
        <v>0</v>
      </c>
      <c r="BQ25" s="43">
        <f>'Volume TKU Norte'!BQ25</f>
        <v>0</v>
      </c>
      <c r="BR25" s="43">
        <f>'Volume TKU Norte'!BR25</f>
        <v>78.485810999999998</v>
      </c>
      <c r="BS25" s="43">
        <f>'Volume TKU Norte'!BS25</f>
        <v>249.42326199999999</v>
      </c>
      <c r="BT25" s="43">
        <f>'Volume TKU Norte'!BT25</f>
        <v>436.87470200000001</v>
      </c>
      <c r="BU25" s="43">
        <f>'Volume TKU Norte'!BU25</f>
        <v>334.16292600000003</v>
      </c>
      <c r="BV25" s="43">
        <f>'Volume TKU Norte'!BV25</f>
        <v>421.90039099999996</v>
      </c>
      <c r="BW25" s="43">
        <f>'Volume TKU Norte'!BW25</f>
        <v>414.866512</v>
      </c>
      <c r="BX25" s="43">
        <f>'Volume TKU Norte'!BX25</f>
        <v>483.45492899999999</v>
      </c>
      <c r="BY25" s="43">
        <f>'Volume TKU Norte'!BY25</f>
        <v>317.926466</v>
      </c>
      <c r="BZ25" s="43">
        <f>'Volume TKU Norte'!BZ25</f>
        <v>294.53499799999997</v>
      </c>
      <c r="CA25" s="43">
        <f>'Volume TKU Norte'!CA25</f>
        <v>237.77656200000001</v>
      </c>
      <c r="CB25" s="43">
        <f>'Volume TKU Norte'!CB25</f>
        <v>409.78826799999996</v>
      </c>
      <c r="CC25" s="44">
        <f>'Volume TKU Norte'!CC25</f>
        <v>0</v>
      </c>
      <c r="CD25" s="43">
        <f>'Volume TKU Norte'!CD25</f>
        <v>303.622568</v>
      </c>
      <c r="CE25" s="43">
        <f>'Volume TKU Norte'!CE25</f>
        <v>820.57082300000002</v>
      </c>
      <c r="CF25" s="43">
        <f>'Volume TKU Norte'!CF25</f>
        <v>913.79113000000007</v>
      </c>
      <c r="CG25" s="43">
        <f>'Volume TKU Norte'!CG25</f>
        <v>725.711455</v>
      </c>
      <c r="CH25" s="43">
        <f>'Volume TKU Norte'!CH25</f>
        <v>789.91193599999997</v>
      </c>
      <c r="CI25" s="43">
        <f>'Volume TKU Norte'!CI25</f>
        <v>751.8696010000001</v>
      </c>
      <c r="CJ25" s="43">
        <f>'Volume TKU Norte'!CJ25</f>
        <v>1004.9471490000001</v>
      </c>
      <c r="CK25" s="43">
        <f>'Volume TKU Norte'!CK25</f>
        <v>1028.6904039999999</v>
      </c>
      <c r="CL25" s="43">
        <f>'Volume TKU Norte'!CL25</f>
        <v>855.09324100000003</v>
      </c>
      <c r="CM25" s="43">
        <f>'Volume TKU Norte'!CM25</f>
        <v>732.21049700000003</v>
      </c>
      <c r="CN25" s="43">
        <f>'Volume TKU Norte'!CN25</f>
        <v>651.08205199999998</v>
      </c>
      <c r="CO25" s="43">
        <f>'Volume TKU Norte'!CO25</f>
        <v>468.76232600000003</v>
      </c>
      <c r="CQ25" s="43">
        <f>'Volume TKU Norte'!CQ25</f>
        <v>216.27140600000001</v>
      </c>
      <c r="CR25" s="43">
        <f>'Volume TKU Norte'!CR25</f>
        <v>758.62065500000006</v>
      </c>
      <c r="CS25" s="43">
        <f>'Volume TKU Norte'!CS25</f>
        <v>0</v>
      </c>
      <c r="CT25" s="43">
        <f>'Volume TKU Norte'!CT25</f>
        <v>0</v>
      </c>
      <c r="CU25" s="43">
        <f>'Volume TKU Norte'!CU25</f>
        <v>0</v>
      </c>
      <c r="CV25" s="43">
        <f>'Volume TKU Norte'!CV25</f>
        <v>0</v>
      </c>
      <c r="CW25" s="43">
        <f>'Volume TKU Norte'!CW25</f>
        <v>0</v>
      </c>
      <c r="CX25" s="43">
        <f>'Volume TKU Norte'!CX25</f>
        <v>0</v>
      </c>
      <c r="CY25" s="43">
        <f>'Volume TKU Norte'!CY25</f>
        <v>0</v>
      </c>
      <c r="CZ25" s="43">
        <f>'Volume TKU Norte'!CZ25</f>
        <v>0</v>
      </c>
      <c r="DA25" s="43">
        <f>'Volume TKU Norte'!DA25</f>
        <v>0</v>
      </c>
      <c r="DB25" s="43">
        <f>'Volume TKU Norte'!DB25</f>
        <v>0</v>
      </c>
    </row>
    <row r="26" spans="2:106" ht="15.75" x14ac:dyDescent="0.25">
      <c r="B26" s="8" t="s">
        <v>144</v>
      </c>
      <c r="D26" s="45" t="str">
        <f>'Volume TKU Norte'!D26</f>
        <v>-</v>
      </c>
      <c r="E26" s="45" t="str">
        <f>'Volume TKU Norte'!E26</f>
        <v>-</v>
      </c>
      <c r="F26" s="45" t="str">
        <f>'Volume TKU Norte'!F26</f>
        <v>-</v>
      </c>
      <c r="G26" s="45" t="str">
        <f>'Volume TKU Norte'!G26</f>
        <v>-</v>
      </c>
      <c r="H26" s="45" t="str">
        <f>'Volume TKU Norte'!H26</f>
        <v>-</v>
      </c>
      <c r="I26" s="45" t="str">
        <f>'Volume TKU Norte'!I26</f>
        <v>-</v>
      </c>
      <c r="J26" s="45" t="str">
        <f>'Volume TKU Norte'!J26</f>
        <v>-</v>
      </c>
      <c r="K26" s="45" t="str">
        <f>'Volume TKU Norte'!K26</f>
        <v>-</v>
      </c>
      <c r="L26" s="45" t="str">
        <f>'Volume TKU Norte'!L26</f>
        <v>-</v>
      </c>
      <c r="M26" s="45" t="str">
        <f>'Volume TKU Norte'!M26</f>
        <v>-</v>
      </c>
      <c r="N26" s="45" t="str">
        <f>'Volume TKU Norte'!N26</f>
        <v>-</v>
      </c>
      <c r="O26" s="45" t="str">
        <f>'Volume TKU Norte'!O26</f>
        <v>-</v>
      </c>
      <c r="P26" s="44">
        <f>'Volume TKU Norte'!P26</f>
        <v>0</v>
      </c>
      <c r="Q26" s="45" t="str">
        <f>'Volume TKU Norte'!Q26</f>
        <v>-</v>
      </c>
      <c r="R26" s="45" t="str">
        <f>'Volume TKU Norte'!R26</f>
        <v>-</v>
      </c>
      <c r="S26" s="45" t="str">
        <f>'Volume TKU Norte'!S26</f>
        <v>-</v>
      </c>
      <c r="T26" s="45" t="str">
        <f>'Volume TKU Norte'!T26</f>
        <v>-</v>
      </c>
      <c r="U26" s="45" t="str">
        <f>'Volume TKU Norte'!U26</f>
        <v>-</v>
      </c>
      <c r="V26" s="45" t="str">
        <f>'Volume TKU Norte'!V26</f>
        <v>-</v>
      </c>
      <c r="W26" s="45" t="str">
        <f>'Volume TKU Norte'!W26</f>
        <v>-</v>
      </c>
      <c r="X26" s="45" t="str">
        <f>'Volume TKU Norte'!X26</f>
        <v>-</v>
      </c>
      <c r="Y26" s="45" t="str">
        <f>'Volume TKU Norte'!Y26</f>
        <v>-</v>
      </c>
      <c r="Z26" s="45" t="str">
        <f>'Volume TKU Norte'!Z26</f>
        <v>-</v>
      </c>
      <c r="AA26" s="45" t="str">
        <f>'Volume TKU Norte'!AA26</f>
        <v>-</v>
      </c>
      <c r="AB26" s="45" t="str">
        <f>'Volume TKU Norte'!AB26</f>
        <v>-</v>
      </c>
      <c r="AC26" s="44">
        <f>'Volume TKU Norte'!AC26</f>
        <v>0</v>
      </c>
      <c r="AD26" s="45" t="str">
        <f>'Volume TKU Norte'!AD26</f>
        <v>-</v>
      </c>
      <c r="AE26" s="45" t="str">
        <f>'Volume TKU Norte'!AE26</f>
        <v>-</v>
      </c>
      <c r="AF26" s="45" t="str">
        <f>'Volume TKU Norte'!AF26</f>
        <v>-</v>
      </c>
      <c r="AG26" s="45" t="str">
        <f>'Volume TKU Norte'!AG26</f>
        <v>-</v>
      </c>
      <c r="AH26" s="45" t="str">
        <f>'Volume TKU Norte'!AH26</f>
        <v>-</v>
      </c>
      <c r="AI26" s="45" t="str">
        <f>'Volume TKU Norte'!AI26</f>
        <v>-</v>
      </c>
      <c r="AJ26" s="45" t="str">
        <f>'Volume TKU Norte'!AJ26</f>
        <v>-</v>
      </c>
      <c r="AK26" s="45" t="str">
        <f>'Volume TKU Norte'!AK26</f>
        <v>-</v>
      </c>
      <c r="AL26" s="45" t="str">
        <f>'Volume TKU Norte'!AL26</f>
        <v>-</v>
      </c>
      <c r="AM26" s="45" t="str">
        <f>'Volume TKU Norte'!AM26</f>
        <v>-</v>
      </c>
      <c r="AN26" s="45" t="str">
        <f>'Volume TKU Norte'!AN26</f>
        <v>-</v>
      </c>
      <c r="AO26" s="45" t="str">
        <f>'Volume TKU Norte'!AO26</f>
        <v>-</v>
      </c>
      <c r="AP26" s="44">
        <f>'Volume TKU Norte'!AP26</f>
        <v>0</v>
      </c>
      <c r="AQ26" s="45" t="str">
        <f>'Volume TKU Norte'!AQ26</f>
        <v>-</v>
      </c>
      <c r="AR26" s="45" t="str">
        <f>'Volume TKU Norte'!AR26</f>
        <v>-</v>
      </c>
      <c r="AS26" s="45" t="str">
        <f>'Volume TKU Norte'!AS26</f>
        <v>-</v>
      </c>
      <c r="AT26" s="45" t="str">
        <f>'Volume TKU Norte'!AT26</f>
        <v>-</v>
      </c>
      <c r="AU26" s="45" t="str">
        <f>'Volume TKU Norte'!AU26</f>
        <v>-</v>
      </c>
      <c r="AV26" s="45" t="str">
        <f>'Volume TKU Norte'!AV26</f>
        <v>-</v>
      </c>
      <c r="AW26" s="45" t="str">
        <f>'Volume TKU Norte'!AW26</f>
        <v>-</v>
      </c>
      <c r="AX26" s="45" t="str">
        <f>'Volume TKU Norte'!AX26</f>
        <v>-</v>
      </c>
      <c r="AY26" s="45" t="str">
        <f>'Volume TKU Norte'!AY26</f>
        <v>-</v>
      </c>
      <c r="AZ26" s="45" t="str">
        <f>'Volume TKU Norte'!AZ26</f>
        <v>-</v>
      </c>
      <c r="BA26" s="45" t="str">
        <f>'Volume TKU Norte'!BA26</f>
        <v>-</v>
      </c>
      <c r="BB26" s="45" t="str">
        <f>'Volume TKU Norte'!BB26</f>
        <v>-</v>
      </c>
      <c r="BC26" s="44">
        <f>'Volume TKU Norte'!BC26</f>
        <v>0</v>
      </c>
      <c r="BD26" s="45" t="str">
        <f>'Volume TKU Norte'!BD26</f>
        <v>-</v>
      </c>
      <c r="BE26" s="45" t="str">
        <f>'Volume TKU Norte'!BE26</f>
        <v>-</v>
      </c>
      <c r="BF26" s="45" t="str">
        <f>'Volume TKU Norte'!BF26</f>
        <v>-</v>
      </c>
      <c r="BG26" s="45" t="str">
        <f>'Volume TKU Norte'!BG26</f>
        <v>-</v>
      </c>
      <c r="BH26" s="45" t="str">
        <f>'Volume TKU Norte'!BH26</f>
        <v>-</v>
      </c>
      <c r="BI26" s="45" t="str">
        <f>'Volume TKU Norte'!BI26</f>
        <v>-</v>
      </c>
      <c r="BJ26" s="45" t="str">
        <f>'Volume TKU Norte'!BJ26</f>
        <v>-</v>
      </c>
      <c r="BK26" s="45" t="str">
        <f>'Volume TKU Norte'!BK26</f>
        <v>-</v>
      </c>
      <c r="BL26" s="45" t="str">
        <f>'Volume TKU Norte'!BL26</f>
        <v>-</v>
      </c>
      <c r="BM26" s="45" t="str">
        <f>'Volume TKU Norte'!BM26</f>
        <v>-</v>
      </c>
      <c r="BN26" s="45" t="str">
        <f>'Volume TKU Norte'!BN26</f>
        <v>-</v>
      </c>
      <c r="BO26" s="45" t="str">
        <f>'Volume TKU Norte'!BO26</f>
        <v>-</v>
      </c>
      <c r="BP26" s="45">
        <f>'Volume TKU Norte'!BP26</f>
        <v>0</v>
      </c>
      <c r="BQ26" s="45">
        <f>'Volume TKU Norte'!BQ26</f>
        <v>0</v>
      </c>
      <c r="BR26" s="45">
        <f>'Volume TKU Norte'!BR26</f>
        <v>78.485810999999998</v>
      </c>
      <c r="BS26" s="45">
        <f>'Volume TKU Norte'!BS26</f>
        <v>249.42326199999999</v>
      </c>
      <c r="BT26" s="45">
        <f>'Volume TKU Norte'!BT26</f>
        <v>436.87470200000001</v>
      </c>
      <c r="BU26" s="45">
        <f>'Volume TKU Norte'!BU26</f>
        <v>334.16292600000003</v>
      </c>
      <c r="BV26" s="45">
        <f>'Volume TKU Norte'!BV26</f>
        <v>421.90039099999996</v>
      </c>
      <c r="BW26" s="45">
        <f>'Volume TKU Norte'!BW26</f>
        <v>414.866512</v>
      </c>
      <c r="BX26" s="45">
        <f>'Volume TKU Norte'!BX26</f>
        <v>483.45492899999999</v>
      </c>
      <c r="BY26" s="45">
        <f>'Volume TKU Norte'!BY26</f>
        <v>317.926466</v>
      </c>
      <c r="BZ26" s="45">
        <f>'Volume TKU Norte'!BZ26</f>
        <v>294.53499799999997</v>
      </c>
      <c r="CA26" s="45">
        <f>'Volume TKU Norte'!CA26</f>
        <v>237.77656200000001</v>
      </c>
      <c r="CB26" s="45">
        <f>'Volume TKU Norte'!CB26</f>
        <v>409.78826799999996</v>
      </c>
      <c r="CC26" s="44">
        <f>'Volume TKU Norte'!CC26</f>
        <v>0</v>
      </c>
      <c r="CD26" s="45">
        <f>'Volume TKU Norte'!CD26</f>
        <v>303.622568</v>
      </c>
      <c r="CE26" s="45">
        <f>'Volume TKU Norte'!CE26</f>
        <v>820.57082300000002</v>
      </c>
      <c r="CF26" s="45">
        <f>'Volume TKU Norte'!CF26</f>
        <v>913.79113000000007</v>
      </c>
      <c r="CG26" s="45">
        <f>'Volume TKU Norte'!CG26</f>
        <v>725.711455</v>
      </c>
      <c r="CH26" s="45">
        <f>'Volume TKU Norte'!CH26</f>
        <v>789.91193599999997</v>
      </c>
      <c r="CI26" s="45">
        <f>'Volume TKU Norte'!CI26</f>
        <v>751.8696010000001</v>
      </c>
      <c r="CJ26" s="45">
        <f>'Volume TKU Norte'!CJ26</f>
        <v>1004.9471490000001</v>
      </c>
      <c r="CK26" s="45">
        <f>'Volume TKU Norte'!CK26</f>
        <v>1028.6904039999999</v>
      </c>
      <c r="CL26" s="45">
        <f>'Volume TKU Norte'!CL26</f>
        <v>855.09324100000003</v>
      </c>
      <c r="CM26" s="45">
        <f>'Volume TKU Norte'!CM26</f>
        <v>732.21049700000003</v>
      </c>
      <c r="CN26" s="45">
        <f>'Volume TKU Norte'!CN26</f>
        <v>651.08205199999998</v>
      </c>
      <c r="CO26" s="45">
        <f>'Volume TKU Norte'!CO26</f>
        <v>468.76232600000003</v>
      </c>
      <c r="CQ26" s="45">
        <f>'Volume TKU Norte'!CQ26</f>
        <v>216.27140600000001</v>
      </c>
      <c r="CR26" s="45">
        <f>'Volume TKU Norte'!CR26</f>
        <v>758.62065500000006</v>
      </c>
      <c r="CS26" s="45">
        <f>'Volume TKU Norte'!CS26</f>
        <v>0</v>
      </c>
      <c r="CT26" s="45">
        <f>'Volume TKU Norte'!CT26</f>
        <v>0</v>
      </c>
      <c r="CU26" s="45">
        <f>'Volume TKU Norte'!CU26</f>
        <v>0</v>
      </c>
      <c r="CV26" s="45">
        <f>'Volume TKU Norte'!CV26</f>
        <v>0</v>
      </c>
      <c r="CW26" s="45">
        <f>'Volume TKU Norte'!CW26</f>
        <v>0</v>
      </c>
      <c r="CX26" s="45">
        <f>'Volume TKU Norte'!CX26</f>
        <v>0</v>
      </c>
      <c r="CY26" s="45">
        <f>'Volume TKU Norte'!CY26</f>
        <v>0</v>
      </c>
      <c r="CZ26" s="45">
        <f>'Volume TKU Norte'!CZ26</f>
        <v>0</v>
      </c>
      <c r="DA26" s="45">
        <f>'Volume TKU Norte'!DA26</f>
        <v>0</v>
      </c>
      <c r="DB26" s="45">
        <f>'Volume TKU Norte'!DB26</f>
        <v>0</v>
      </c>
    </row>
    <row r="27" spans="2:106" ht="15.75" x14ac:dyDescent="0.25">
      <c r="B27" s="10" t="s">
        <v>77</v>
      </c>
      <c r="D27" s="46" t="str">
        <f>'Volume TKU Norte'!D27</f>
        <v>-</v>
      </c>
      <c r="E27" s="46" t="str">
        <f>'Volume TKU Norte'!E27</f>
        <v>-</v>
      </c>
      <c r="F27" s="46" t="str">
        <f>'Volume TKU Norte'!F27</f>
        <v>-</v>
      </c>
      <c r="G27" s="46" t="str">
        <f>'Volume TKU Norte'!G27</f>
        <v>-</v>
      </c>
      <c r="H27" s="46" t="str">
        <f>'Volume TKU Norte'!H27</f>
        <v>-</v>
      </c>
      <c r="I27" s="46" t="str">
        <f>'Volume TKU Norte'!I27</f>
        <v>-</v>
      </c>
      <c r="J27" s="46" t="str">
        <f>'Volume TKU Norte'!J27</f>
        <v>-</v>
      </c>
      <c r="K27" s="46" t="str">
        <f>'Volume TKU Norte'!K27</f>
        <v>-</v>
      </c>
      <c r="L27" s="46" t="str">
        <f>'Volume TKU Norte'!L27</f>
        <v>-</v>
      </c>
      <c r="M27" s="46" t="str">
        <f>'Volume TKU Norte'!M27</f>
        <v>-</v>
      </c>
      <c r="N27" s="46" t="str">
        <f>'Volume TKU Norte'!N27</f>
        <v>-</v>
      </c>
      <c r="O27" s="46" t="str">
        <f>'Volume TKU Norte'!O27</f>
        <v>-</v>
      </c>
      <c r="P27" s="44">
        <f>'Volume TKU Norte'!P27</f>
        <v>0</v>
      </c>
      <c r="Q27" s="46" t="str">
        <f>'Volume TKU Norte'!Q27</f>
        <v>-</v>
      </c>
      <c r="R27" s="46" t="str">
        <f>'Volume TKU Norte'!R27</f>
        <v>-</v>
      </c>
      <c r="S27" s="46" t="str">
        <f>'Volume TKU Norte'!S27</f>
        <v>-</v>
      </c>
      <c r="T27" s="46" t="str">
        <f>'Volume TKU Norte'!T27</f>
        <v>-</v>
      </c>
      <c r="U27" s="46" t="str">
        <f>'Volume TKU Norte'!U27</f>
        <v>-</v>
      </c>
      <c r="V27" s="46" t="str">
        <f>'Volume TKU Norte'!V27</f>
        <v>-</v>
      </c>
      <c r="W27" s="46" t="str">
        <f>'Volume TKU Norte'!W27</f>
        <v>-</v>
      </c>
      <c r="X27" s="46" t="str">
        <f>'Volume TKU Norte'!X27</f>
        <v>-</v>
      </c>
      <c r="Y27" s="46" t="str">
        <f>'Volume TKU Norte'!Y27</f>
        <v>-</v>
      </c>
      <c r="Z27" s="46" t="str">
        <f>'Volume TKU Norte'!Z27</f>
        <v>-</v>
      </c>
      <c r="AA27" s="46" t="str">
        <f>'Volume TKU Norte'!AA27</f>
        <v>-</v>
      </c>
      <c r="AB27" s="46" t="str">
        <f>'Volume TKU Norte'!AB27</f>
        <v>-</v>
      </c>
      <c r="AC27" s="44">
        <f>'Volume TKU Norte'!AC27</f>
        <v>0</v>
      </c>
      <c r="AD27" s="46" t="str">
        <f>'Volume TKU Norte'!AD27</f>
        <v>-</v>
      </c>
      <c r="AE27" s="46" t="str">
        <f>'Volume TKU Norte'!AE27</f>
        <v>-</v>
      </c>
      <c r="AF27" s="46" t="str">
        <f>'Volume TKU Norte'!AF27</f>
        <v>-</v>
      </c>
      <c r="AG27" s="46" t="str">
        <f>'Volume TKU Norte'!AG27</f>
        <v>-</v>
      </c>
      <c r="AH27" s="46" t="str">
        <f>'Volume TKU Norte'!AH27</f>
        <v>-</v>
      </c>
      <c r="AI27" s="46" t="str">
        <f>'Volume TKU Norte'!AI27</f>
        <v>-</v>
      </c>
      <c r="AJ27" s="46" t="str">
        <f>'Volume TKU Norte'!AJ27</f>
        <v>-</v>
      </c>
      <c r="AK27" s="46" t="str">
        <f>'Volume TKU Norte'!AK27</f>
        <v>-</v>
      </c>
      <c r="AL27" s="46" t="str">
        <f>'Volume TKU Norte'!AL27</f>
        <v>-</v>
      </c>
      <c r="AM27" s="46" t="str">
        <f>'Volume TKU Norte'!AM27</f>
        <v>-</v>
      </c>
      <c r="AN27" s="46" t="str">
        <f>'Volume TKU Norte'!AN27</f>
        <v>-</v>
      </c>
      <c r="AO27" s="46" t="str">
        <f>'Volume TKU Norte'!AO27</f>
        <v>-</v>
      </c>
      <c r="AP27" s="44">
        <f>'Volume TKU Norte'!AP27</f>
        <v>0</v>
      </c>
      <c r="AQ27" s="46" t="str">
        <f>'Volume TKU Norte'!AQ27</f>
        <v>-</v>
      </c>
      <c r="AR27" s="46" t="str">
        <f>'Volume TKU Norte'!AR27</f>
        <v>-</v>
      </c>
      <c r="AS27" s="46" t="str">
        <f>'Volume TKU Norte'!AS27</f>
        <v>-</v>
      </c>
      <c r="AT27" s="46" t="str">
        <f>'Volume TKU Norte'!AT27</f>
        <v>-</v>
      </c>
      <c r="AU27" s="46" t="str">
        <f>'Volume TKU Norte'!AU27</f>
        <v>-</v>
      </c>
      <c r="AV27" s="46" t="str">
        <f>'Volume TKU Norte'!AV27</f>
        <v>-</v>
      </c>
      <c r="AW27" s="46" t="str">
        <f>'Volume TKU Norte'!AW27</f>
        <v>-</v>
      </c>
      <c r="AX27" s="46" t="str">
        <f>'Volume TKU Norte'!AX27</f>
        <v>-</v>
      </c>
      <c r="AY27" s="46" t="str">
        <f>'Volume TKU Norte'!AY27</f>
        <v>-</v>
      </c>
      <c r="AZ27" s="46" t="str">
        <f>'Volume TKU Norte'!AZ27</f>
        <v>-</v>
      </c>
      <c r="BA27" s="46" t="str">
        <f>'Volume TKU Norte'!BA27</f>
        <v>-</v>
      </c>
      <c r="BB27" s="46" t="str">
        <f>'Volume TKU Norte'!BB27</f>
        <v>-</v>
      </c>
      <c r="BC27" s="44">
        <f>'Volume TKU Norte'!BC27</f>
        <v>0</v>
      </c>
      <c r="BD27" s="46" t="str">
        <f>'Volume TKU Norte'!BD27</f>
        <v>-</v>
      </c>
      <c r="BE27" s="46" t="str">
        <f>'Volume TKU Norte'!BE27</f>
        <v>-</v>
      </c>
      <c r="BF27" s="46" t="str">
        <f>'Volume TKU Norte'!BF27</f>
        <v>-</v>
      </c>
      <c r="BG27" s="46" t="str">
        <f>'Volume TKU Norte'!BG27</f>
        <v>-</v>
      </c>
      <c r="BH27" s="46" t="str">
        <f>'Volume TKU Norte'!BH27</f>
        <v>-</v>
      </c>
      <c r="BI27" s="46" t="str">
        <f>'Volume TKU Norte'!BI27</f>
        <v>-</v>
      </c>
      <c r="BJ27" s="46" t="str">
        <f>'Volume TKU Norte'!BJ27</f>
        <v>-</v>
      </c>
      <c r="BK27" s="46" t="str">
        <f>'Volume TKU Norte'!BK27</f>
        <v>-</v>
      </c>
      <c r="BL27" s="46" t="str">
        <f>'Volume TKU Norte'!BL27</f>
        <v>-</v>
      </c>
      <c r="BM27" s="46" t="str">
        <f>'Volume TKU Norte'!BM27</f>
        <v>-</v>
      </c>
      <c r="BN27" s="46" t="str">
        <f>'Volume TKU Norte'!BN27</f>
        <v>-</v>
      </c>
      <c r="BO27" s="46" t="str">
        <f>'Volume TKU Norte'!BO27</f>
        <v>-</v>
      </c>
      <c r="BP27" s="44">
        <f>'Volume TKU Norte'!BP27</f>
        <v>0</v>
      </c>
      <c r="BQ27" s="46">
        <f>'Volume TKU Norte'!BQ27</f>
        <v>0</v>
      </c>
      <c r="BR27" s="46">
        <f>'Volume TKU Norte'!BR27</f>
        <v>78.485810999999998</v>
      </c>
      <c r="BS27" s="46">
        <f>'Volume TKU Norte'!BS27</f>
        <v>249.42326199999999</v>
      </c>
      <c r="BT27" s="46">
        <f>'Volume TKU Norte'!BT27</f>
        <v>436.87470200000001</v>
      </c>
      <c r="BU27" s="46">
        <f>'Volume TKU Norte'!BU27</f>
        <v>334.16292600000003</v>
      </c>
      <c r="BV27" s="46">
        <f>'Volume TKU Norte'!BV27</f>
        <v>371.53508799999997</v>
      </c>
      <c r="BW27" s="46">
        <f>'Volume TKU Norte'!BW27</f>
        <v>58.125945000000002</v>
      </c>
      <c r="BX27" s="46">
        <f>'Volume TKU Norte'!BX27</f>
        <v>36.147047000000001</v>
      </c>
      <c r="BY27" s="46">
        <f>'Volume TKU Norte'!BY27</f>
        <v>20.249745000000001</v>
      </c>
      <c r="BZ27" s="46">
        <f>'Volume TKU Norte'!BZ27</f>
        <v>67.645523999999995</v>
      </c>
      <c r="CA27" s="46">
        <f>'Volume TKU Norte'!CA27</f>
        <v>87.659036999999998</v>
      </c>
      <c r="CB27" s="46">
        <f>'Volume TKU Norte'!CB27</f>
        <v>75.150959999999998</v>
      </c>
      <c r="CC27" s="44">
        <f>'Volume TKU Norte'!CC27</f>
        <v>0</v>
      </c>
      <c r="CD27" s="46">
        <f>'Volume TKU Norte'!CD27</f>
        <v>138.771908</v>
      </c>
      <c r="CE27" s="46">
        <f>'Volume TKU Norte'!CE27</f>
        <v>776.78083700000002</v>
      </c>
      <c r="CF27" s="46">
        <f>'Volume TKU Norte'!CF27</f>
        <v>840.84706800000004</v>
      </c>
      <c r="CG27" s="46">
        <f>'Volume TKU Norte'!CG27</f>
        <v>626.54483900000002</v>
      </c>
      <c r="CH27" s="46">
        <f>'Volume TKU Norte'!CH27</f>
        <v>637.89604499999996</v>
      </c>
      <c r="CI27" s="46">
        <f>'Volume TKU Norte'!CI27</f>
        <v>520.24974099999997</v>
      </c>
      <c r="CJ27" s="46">
        <f>'Volume TKU Norte'!CJ27</f>
        <v>129.90093300000001</v>
      </c>
      <c r="CK27" s="46">
        <f>'Volume TKU Norte'!CK27</f>
        <v>51.895999000000003</v>
      </c>
      <c r="CL27" s="46">
        <f>'Volume TKU Norte'!CL27</f>
        <v>25.87979</v>
      </c>
      <c r="CM27" s="46">
        <f>'Volume TKU Norte'!CM27</f>
        <v>9.0081959999999999</v>
      </c>
      <c r="CN27" s="46">
        <f>'Volume TKU Norte'!CN27</f>
        <v>0</v>
      </c>
      <c r="CO27" s="46">
        <f>'Volume TKU Norte'!CO27</f>
        <v>0</v>
      </c>
      <c r="CQ27" s="46">
        <f>'Volume TKU Norte'!CQ27</f>
        <v>65.358448999999993</v>
      </c>
      <c r="CR27" s="46">
        <f>'Volume TKU Norte'!CR27</f>
        <v>616.66449499999999</v>
      </c>
      <c r="CS27" s="46">
        <f>'Volume TKU Norte'!CS27</f>
        <v>0</v>
      </c>
      <c r="CT27" s="46">
        <f>'Volume TKU Norte'!CT27</f>
        <v>0</v>
      </c>
      <c r="CU27" s="46">
        <f>'Volume TKU Norte'!CU27</f>
        <v>0</v>
      </c>
      <c r="CV27" s="46">
        <f>'Volume TKU Norte'!CV27</f>
        <v>0</v>
      </c>
      <c r="CW27" s="46">
        <f>'Volume TKU Norte'!CW27</f>
        <v>0</v>
      </c>
      <c r="CX27" s="46">
        <f>'Volume TKU Norte'!CX27</f>
        <v>0</v>
      </c>
      <c r="CY27" s="46">
        <f>'Volume TKU Norte'!CY27</f>
        <v>0</v>
      </c>
      <c r="CZ27" s="46">
        <f>'Volume TKU Norte'!CZ27</f>
        <v>0</v>
      </c>
      <c r="DA27" s="46">
        <f>'Volume TKU Norte'!DA27</f>
        <v>0</v>
      </c>
      <c r="DB27" s="46">
        <f>'Volume TKU Norte'!DB27</f>
        <v>0</v>
      </c>
    </row>
    <row r="28" spans="2:106" ht="15.75" x14ac:dyDescent="0.25">
      <c r="B28" s="10" t="s">
        <v>75</v>
      </c>
      <c r="D28" s="46" t="str">
        <f>'Volume TKU Norte'!D28</f>
        <v>-</v>
      </c>
      <c r="E28" s="46" t="str">
        <f>'Volume TKU Norte'!E28</f>
        <v>-</v>
      </c>
      <c r="F28" s="46" t="str">
        <f>'Volume TKU Norte'!F28</f>
        <v>-</v>
      </c>
      <c r="G28" s="46" t="str">
        <f>'Volume TKU Norte'!G28</f>
        <v>-</v>
      </c>
      <c r="H28" s="46" t="str">
        <f>'Volume TKU Norte'!H28</f>
        <v>-</v>
      </c>
      <c r="I28" s="46" t="str">
        <f>'Volume TKU Norte'!I28</f>
        <v>-</v>
      </c>
      <c r="J28" s="46" t="str">
        <f>'Volume TKU Norte'!J28</f>
        <v>-</v>
      </c>
      <c r="K28" s="46" t="str">
        <f>'Volume TKU Norte'!K28</f>
        <v>-</v>
      </c>
      <c r="L28" s="46" t="str">
        <f>'Volume TKU Norte'!L28</f>
        <v>-</v>
      </c>
      <c r="M28" s="46" t="str">
        <f>'Volume TKU Norte'!M28</f>
        <v>-</v>
      </c>
      <c r="N28" s="46" t="str">
        <f>'Volume TKU Norte'!N28</f>
        <v>-</v>
      </c>
      <c r="O28" s="46" t="str">
        <f>'Volume TKU Norte'!O28</f>
        <v>-</v>
      </c>
      <c r="P28" s="44">
        <f>'Volume TKU Norte'!P28</f>
        <v>0</v>
      </c>
      <c r="Q28" s="46" t="str">
        <f>'Volume TKU Norte'!Q28</f>
        <v>-</v>
      </c>
      <c r="R28" s="46" t="str">
        <f>'Volume TKU Norte'!R28</f>
        <v>-</v>
      </c>
      <c r="S28" s="46" t="str">
        <f>'Volume TKU Norte'!S28</f>
        <v>-</v>
      </c>
      <c r="T28" s="46" t="str">
        <f>'Volume TKU Norte'!T28</f>
        <v>-</v>
      </c>
      <c r="U28" s="46" t="str">
        <f>'Volume TKU Norte'!U28</f>
        <v>-</v>
      </c>
      <c r="V28" s="46" t="str">
        <f>'Volume TKU Norte'!V28</f>
        <v>-</v>
      </c>
      <c r="W28" s="46" t="str">
        <f>'Volume TKU Norte'!W28</f>
        <v>-</v>
      </c>
      <c r="X28" s="46" t="str">
        <f>'Volume TKU Norte'!X28</f>
        <v>-</v>
      </c>
      <c r="Y28" s="46" t="str">
        <f>'Volume TKU Norte'!Y28</f>
        <v>-</v>
      </c>
      <c r="Z28" s="46" t="str">
        <f>'Volume TKU Norte'!Z28</f>
        <v>-</v>
      </c>
      <c r="AA28" s="46" t="str">
        <f>'Volume TKU Norte'!AA28</f>
        <v>-</v>
      </c>
      <c r="AB28" s="46" t="str">
        <f>'Volume TKU Norte'!AB28</f>
        <v>-</v>
      </c>
      <c r="AC28" s="44">
        <f>'Volume TKU Norte'!AC28</f>
        <v>0</v>
      </c>
      <c r="AD28" s="46" t="str">
        <f>'Volume TKU Norte'!AD28</f>
        <v>-</v>
      </c>
      <c r="AE28" s="46" t="str">
        <f>'Volume TKU Norte'!AE28</f>
        <v>-</v>
      </c>
      <c r="AF28" s="46" t="str">
        <f>'Volume TKU Norte'!AF28</f>
        <v>-</v>
      </c>
      <c r="AG28" s="46" t="str">
        <f>'Volume TKU Norte'!AG28</f>
        <v>-</v>
      </c>
      <c r="AH28" s="46" t="str">
        <f>'Volume TKU Norte'!AH28</f>
        <v>-</v>
      </c>
      <c r="AI28" s="46" t="str">
        <f>'Volume TKU Norte'!AI28</f>
        <v>-</v>
      </c>
      <c r="AJ28" s="46" t="str">
        <f>'Volume TKU Norte'!AJ28</f>
        <v>-</v>
      </c>
      <c r="AK28" s="46" t="str">
        <f>'Volume TKU Norte'!AK28</f>
        <v>-</v>
      </c>
      <c r="AL28" s="46" t="str">
        <f>'Volume TKU Norte'!AL28</f>
        <v>-</v>
      </c>
      <c r="AM28" s="46" t="str">
        <f>'Volume TKU Norte'!AM28</f>
        <v>-</v>
      </c>
      <c r="AN28" s="46" t="str">
        <f>'Volume TKU Norte'!AN28</f>
        <v>-</v>
      </c>
      <c r="AO28" s="46" t="str">
        <f>'Volume TKU Norte'!AO28</f>
        <v>-</v>
      </c>
      <c r="AP28" s="44">
        <f>'Volume TKU Norte'!AP28</f>
        <v>0</v>
      </c>
      <c r="AQ28" s="46" t="str">
        <f>'Volume TKU Norte'!AQ28</f>
        <v>-</v>
      </c>
      <c r="AR28" s="46" t="str">
        <f>'Volume TKU Norte'!AR28</f>
        <v>-</v>
      </c>
      <c r="AS28" s="46" t="str">
        <f>'Volume TKU Norte'!AS28</f>
        <v>-</v>
      </c>
      <c r="AT28" s="46" t="str">
        <f>'Volume TKU Norte'!AT28</f>
        <v>-</v>
      </c>
      <c r="AU28" s="46" t="str">
        <f>'Volume TKU Norte'!AU28</f>
        <v>-</v>
      </c>
      <c r="AV28" s="46" t="str">
        <f>'Volume TKU Norte'!AV28</f>
        <v>-</v>
      </c>
      <c r="AW28" s="46" t="str">
        <f>'Volume TKU Norte'!AW28</f>
        <v>-</v>
      </c>
      <c r="AX28" s="46" t="str">
        <f>'Volume TKU Norte'!AX28</f>
        <v>-</v>
      </c>
      <c r="AY28" s="46" t="str">
        <f>'Volume TKU Norte'!AY28</f>
        <v>-</v>
      </c>
      <c r="AZ28" s="46" t="str">
        <f>'Volume TKU Norte'!AZ28</f>
        <v>-</v>
      </c>
      <c r="BA28" s="46" t="str">
        <f>'Volume TKU Norte'!BA28</f>
        <v>-</v>
      </c>
      <c r="BB28" s="46" t="str">
        <f>'Volume TKU Norte'!BB28</f>
        <v>-</v>
      </c>
      <c r="BC28" s="44">
        <f>'Volume TKU Norte'!BC28</f>
        <v>0</v>
      </c>
      <c r="BD28" s="46" t="str">
        <f>'Volume TKU Norte'!BD28</f>
        <v>-</v>
      </c>
      <c r="BE28" s="46" t="str">
        <f>'Volume TKU Norte'!BE28</f>
        <v>-</v>
      </c>
      <c r="BF28" s="46" t="str">
        <f>'Volume TKU Norte'!BF28</f>
        <v>-</v>
      </c>
      <c r="BG28" s="46" t="str">
        <f>'Volume TKU Norte'!BG28</f>
        <v>-</v>
      </c>
      <c r="BH28" s="46" t="str">
        <f>'Volume TKU Norte'!BH28</f>
        <v>-</v>
      </c>
      <c r="BI28" s="46" t="str">
        <f>'Volume TKU Norte'!BI28</f>
        <v>-</v>
      </c>
      <c r="BJ28" s="46" t="str">
        <f>'Volume TKU Norte'!BJ28</f>
        <v>-</v>
      </c>
      <c r="BK28" s="46" t="str">
        <f>'Volume TKU Norte'!BK28</f>
        <v>-</v>
      </c>
      <c r="BL28" s="46" t="str">
        <f>'Volume TKU Norte'!BL28</f>
        <v>-</v>
      </c>
      <c r="BM28" s="46" t="str">
        <f>'Volume TKU Norte'!BM28</f>
        <v>-</v>
      </c>
      <c r="BN28" s="46" t="str">
        <f>'Volume TKU Norte'!BN28</f>
        <v>-</v>
      </c>
      <c r="BO28" s="46" t="str">
        <f>'Volume TKU Norte'!BO28</f>
        <v>-</v>
      </c>
      <c r="BP28" s="44">
        <f>'Volume TKU Norte'!BP28</f>
        <v>0</v>
      </c>
      <c r="BQ28" s="46">
        <f>'Volume TKU Norte'!BQ28</f>
        <v>0</v>
      </c>
      <c r="BR28" s="46">
        <f>'Volume TKU Norte'!BR28</f>
        <v>0</v>
      </c>
      <c r="BS28" s="46">
        <f>'Volume TKU Norte'!BS28</f>
        <v>0</v>
      </c>
      <c r="BT28" s="46">
        <f>'Volume TKU Norte'!BT28</f>
        <v>0</v>
      </c>
      <c r="BU28" s="46">
        <f>'Volume TKU Norte'!BU28</f>
        <v>0</v>
      </c>
      <c r="BV28" s="46">
        <f>'Volume TKU Norte'!BV28</f>
        <v>0</v>
      </c>
      <c r="BW28" s="46">
        <f>'Volume TKU Norte'!BW28</f>
        <v>50.613990000000001</v>
      </c>
      <c r="BX28" s="46">
        <f>'Volume TKU Norte'!BX28</f>
        <v>94.975324000000001</v>
      </c>
      <c r="BY28" s="46">
        <f>'Volume TKU Norte'!BY28</f>
        <v>60.320053000000001</v>
      </c>
      <c r="BZ28" s="46">
        <f>'Volume TKU Norte'!BZ28</f>
        <v>57.923296000000001</v>
      </c>
      <c r="CA28" s="46">
        <f>'Volume TKU Norte'!CA28</f>
        <v>90.917866000000004</v>
      </c>
      <c r="CB28" s="46">
        <f>'Volume TKU Norte'!CB28</f>
        <v>74.624534999999995</v>
      </c>
      <c r="CC28" s="44">
        <f>'Volume TKU Norte'!CC28</f>
        <v>0</v>
      </c>
      <c r="CD28" s="46">
        <f>'Volume TKU Norte'!CD28</f>
        <v>8.5899359999999998</v>
      </c>
      <c r="CE28" s="46">
        <f>'Volume TKU Norte'!CE28</f>
        <v>39.853858000000002</v>
      </c>
      <c r="CF28" s="47">
        <f>'Volume TKU Norte'!CF28</f>
        <v>72.944062000000002</v>
      </c>
      <c r="CG28" s="46">
        <f>'Volume TKU Norte'!CG28</f>
        <v>99.166616000000005</v>
      </c>
      <c r="CH28" s="46">
        <f>'Volume TKU Norte'!CH28</f>
        <v>97.542790999999994</v>
      </c>
      <c r="CI28" s="46">
        <f>'Volume TKU Norte'!CI28</f>
        <v>87.189110999999997</v>
      </c>
      <c r="CJ28" s="46">
        <f>'Volume TKU Norte'!CJ28</f>
        <v>72.417400000000001</v>
      </c>
      <c r="CK28" s="46">
        <f>'Volume TKU Norte'!CK28</f>
        <v>96.770567</v>
      </c>
      <c r="CL28" s="46">
        <f>'Volume TKU Norte'!CL28</f>
        <v>99.677816000000007</v>
      </c>
      <c r="CM28" s="46">
        <f>'Volume TKU Norte'!CM28</f>
        <v>104.585167</v>
      </c>
      <c r="CN28" s="46">
        <f>'Volume TKU Norte'!CN28</f>
        <v>93.025627999999998</v>
      </c>
      <c r="CO28" s="46">
        <f>'Volume TKU Norte'!CO28</f>
        <v>31.185085000000001</v>
      </c>
      <c r="CQ28" s="46">
        <f>'Volume TKU Norte'!CQ28</f>
        <v>15.729708</v>
      </c>
      <c r="CR28" s="46">
        <f>'Volume TKU Norte'!CR28</f>
        <v>37.590952000000001</v>
      </c>
      <c r="CS28" s="47">
        <f>'Volume TKU Norte'!CS28</f>
        <v>0</v>
      </c>
      <c r="CT28" s="46">
        <f>'Volume TKU Norte'!CT28</f>
        <v>0</v>
      </c>
      <c r="CU28" s="46">
        <f>'Volume TKU Norte'!CU28</f>
        <v>0</v>
      </c>
      <c r="CV28" s="46">
        <f>'Volume TKU Norte'!CV28</f>
        <v>0</v>
      </c>
      <c r="CW28" s="46">
        <f>'Volume TKU Norte'!CW28</f>
        <v>0</v>
      </c>
      <c r="CX28" s="46">
        <f>'Volume TKU Norte'!CX28</f>
        <v>0</v>
      </c>
      <c r="CY28" s="46">
        <f>'Volume TKU Norte'!CY28</f>
        <v>0</v>
      </c>
      <c r="CZ28" s="46">
        <f>'Volume TKU Norte'!CZ28</f>
        <v>0</v>
      </c>
      <c r="DA28" s="46">
        <f>'Volume TKU Norte'!DA28</f>
        <v>0</v>
      </c>
      <c r="DB28" s="46">
        <f>'Volume TKU Norte'!DB28</f>
        <v>0</v>
      </c>
    </row>
    <row r="29" spans="2:106" ht="15.75" x14ac:dyDescent="0.25">
      <c r="B29" s="10" t="s">
        <v>76</v>
      </c>
      <c r="D29" s="46" t="str">
        <f>'Volume TKU Norte'!D29</f>
        <v>-</v>
      </c>
      <c r="E29" s="46" t="str">
        <f>'Volume TKU Norte'!E29</f>
        <v>-</v>
      </c>
      <c r="F29" s="46" t="str">
        <f>'Volume TKU Norte'!F29</f>
        <v>-</v>
      </c>
      <c r="G29" s="46" t="str">
        <f>'Volume TKU Norte'!G29</f>
        <v>-</v>
      </c>
      <c r="H29" s="46" t="str">
        <f>'Volume TKU Norte'!H29</f>
        <v>-</v>
      </c>
      <c r="I29" s="46" t="str">
        <f>'Volume TKU Norte'!I29</f>
        <v>-</v>
      </c>
      <c r="J29" s="46" t="str">
        <f>'Volume TKU Norte'!J29</f>
        <v>-</v>
      </c>
      <c r="K29" s="46" t="str">
        <f>'Volume TKU Norte'!K29</f>
        <v>-</v>
      </c>
      <c r="L29" s="46" t="str">
        <f>'Volume TKU Norte'!L29</f>
        <v>-</v>
      </c>
      <c r="M29" s="46" t="str">
        <f>'Volume TKU Norte'!M29</f>
        <v>-</v>
      </c>
      <c r="N29" s="46" t="str">
        <f>'Volume TKU Norte'!N29</f>
        <v>-</v>
      </c>
      <c r="O29" s="46" t="str">
        <f>'Volume TKU Norte'!O29</f>
        <v>-</v>
      </c>
      <c r="P29" s="44">
        <f>'Volume TKU Norte'!P29</f>
        <v>0</v>
      </c>
      <c r="Q29" s="46" t="str">
        <f>'Volume TKU Norte'!Q29</f>
        <v>-</v>
      </c>
      <c r="R29" s="46" t="str">
        <f>'Volume TKU Norte'!R29</f>
        <v>-</v>
      </c>
      <c r="S29" s="46" t="str">
        <f>'Volume TKU Norte'!S29</f>
        <v>-</v>
      </c>
      <c r="T29" s="46" t="str">
        <f>'Volume TKU Norte'!T29</f>
        <v>-</v>
      </c>
      <c r="U29" s="46" t="str">
        <f>'Volume TKU Norte'!U29</f>
        <v>-</v>
      </c>
      <c r="V29" s="46" t="str">
        <f>'Volume TKU Norte'!V29</f>
        <v>-</v>
      </c>
      <c r="W29" s="46" t="str">
        <f>'Volume TKU Norte'!W29</f>
        <v>-</v>
      </c>
      <c r="X29" s="46" t="str">
        <f>'Volume TKU Norte'!X29</f>
        <v>-</v>
      </c>
      <c r="Y29" s="46" t="str">
        <f>'Volume TKU Norte'!Y29</f>
        <v>-</v>
      </c>
      <c r="Z29" s="46" t="str">
        <f>'Volume TKU Norte'!Z29</f>
        <v>-</v>
      </c>
      <c r="AA29" s="46" t="str">
        <f>'Volume TKU Norte'!AA29</f>
        <v>-</v>
      </c>
      <c r="AB29" s="46" t="str">
        <f>'Volume TKU Norte'!AB29</f>
        <v>-</v>
      </c>
      <c r="AC29" s="44">
        <f>'Volume TKU Norte'!AC29</f>
        <v>0</v>
      </c>
      <c r="AD29" s="46" t="str">
        <f>'Volume TKU Norte'!AD29</f>
        <v>-</v>
      </c>
      <c r="AE29" s="46" t="str">
        <f>'Volume TKU Norte'!AE29</f>
        <v>-</v>
      </c>
      <c r="AF29" s="46" t="str">
        <f>'Volume TKU Norte'!AF29</f>
        <v>-</v>
      </c>
      <c r="AG29" s="46" t="str">
        <f>'Volume TKU Norte'!AG29</f>
        <v>-</v>
      </c>
      <c r="AH29" s="46" t="str">
        <f>'Volume TKU Norte'!AH29</f>
        <v>-</v>
      </c>
      <c r="AI29" s="46" t="str">
        <f>'Volume TKU Norte'!AI29</f>
        <v>-</v>
      </c>
      <c r="AJ29" s="46" t="str">
        <f>'Volume TKU Norte'!AJ29</f>
        <v>-</v>
      </c>
      <c r="AK29" s="46" t="str">
        <f>'Volume TKU Norte'!AK29</f>
        <v>-</v>
      </c>
      <c r="AL29" s="46" t="str">
        <f>'Volume TKU Norte'!AL29</f>
        <v>-</v>
      </c>
      <c r="AM29" s="46" t="str">
        <f>'Volume TKU Norte'!AM29</f>
        <v>-</v>
      </c>
      <c r="AN29" s="46" t="str">
        <f>'Volume TKU Norte'!AN29</f>
        <v>-</v>
      </c>
      <c r="AO29" s="46" t="str">
        <f>'Volume TKU Norte'!AO29</f>
        <v>-</v>
      </c>
      <c r="AP29" s="44">
        <f>'Volume TKU Norte'!AP29</f>
        <v>0</v>
      </c>
      <c r="AQ29" s="46" t="str">
        <f>'Volume TKU Norte'!AQ29</f>
        <v>-</v>
      </c>
      <c r="AR29" s="46" t="str">
        <f>'Volume TKU Norte'!AR29</f>
        <v>-</v>
      </c>
      <c r="AS29" s="46" t="str">
        <f>'Volume TKU Norte'!AS29</f>
        <v>-</v>
      </c>
      <c r="AT29" s="46" t="str">
        <f>'Volume TKU Norte'!AT29</f>
        <v>-</v>
      </c>
      <c r="AU29" s="46" t="str">
        <f>'Volume TKU Norte'!AU29</f>
        <v>-</v>
      </c>
      <c r="AV29" s="46" t="str">
        <f>'Volume TKU Norte'!AV29</f>
        <v>-</v>
      </c>
      <c r="AW29" s="46" t="str">
        <f>'Volume TKU Norte'!AW29</f>
        <v>-</v>
      </c>
      <c r="AX29" s="46" t="str">
        <f>'Volume TKU Norte'!AX29</f>
        <v>-</v>
      </c>
      <c r="AY29" s="46" t="str">
        <f>'Volume TKU Norte'!AY29</f>
        <v>-</v>
      </c>
      <c r="AZ29" s="46" t="str">
        <f>'Volume TKU Norte'!AZ29</f>
        <v>-</v>
      </c>
      <c r="BA29" s="46" t="str">
        <f>'Volume TKU Norte'!BA29</f>
        <v>-</v>
      </c>
      <c r="BB29" s="46" t="str">
        <f>'Volume TKU Norte'!BB29</f>
        <v>-</v>
      </c>
      <c r="BC29" s="44">
        <f>'Volume TKU Norte'!BC29</f>
        <v>0</v>
      </c>
      <c r="BD29" s="46" t="str">
        <f>'Volume TKU Norte'!BD29</f>
        <v>-</v>
      </c>
      <c r="BE29" s="46" t="str">
        <f>'Volume TKU Norte'!BE29</f>
        <v>-</v>
      </c>
      <c r="BF29" s="46" t="str">
        <f>'Volume TKU Norte'!BF29</f>
        <v>-</v>
      </c>
      <c r="BG29" s="46" t="str">
        <f>'Volume TKU Norte'!BG29</f>
        <v>-</v>
      </c>
      <c r="BH29" s="46" t="str">
        <f>'Volume TKU Norte'!BH29</f>
        <v>-</v>
      </c>
      <c r="BI29" s="46" t="str">
        <f>'Volume TKU Norte'!BI29</f>
        <v>-</v>
      </c>
      <c r="BJ29" s="46" t="str">
        <f>'Volume TKU Norte'!BJ29</f>
        <v>-</v>
      </c>
      <c r="BK29" s="46" t="str">
        <f>'Volume TKU Norte'!BK29</f>
        <v>-</v>
      </c>
      <c r="BL29" s="46" t="str">
        <f>'Volume TKU Norte'!BL29</f>
        <v>-</v>
      </c>
      <c r="BM29" s="46" t="str">
        <f>'Volume TKU Norte'!BM29</f>
        <v>-</v>
      </c>
      <c r="BN29" s="46" t="str">
        <f>'Volume TKU Norte'!BN29</f>
        <v>-</v>
      </c>
      <c r="BO29" s="46" t="str">
        <f>'Volume TKU Norte'!BO29</f>
        <v>-</v>
      </c>
      <c r="BP29" s="44">
        <f>'Volume TKU Norte'!BP29</f>
        <v>0</v>
      </c>
      <c r="BQ29" s="46">
        <f>'Volume TKU Norte'!BQ29</f>
        <v>0</v>
      </c>
      <c r="BR29" s="46">
        <f>'Volume TKU Norte'!BR29</f>
        <v>0</v>
      </c>
      <c r="BS29" s="46">
        <f>'Volume TKU Norte'!BS29</f>
        <v>0</v>
      </c>
      <c r="BT29" s="46">
        <f>'Volume TKU Norte'!BT29</f>
        <v>0</v>
      </c>
      <c r="BU29" s="46">
        <f>'Volume TKU Norte'!BU29</f>
        <v>0</v>
      </c>
      <c r="BV29" s="46">
        <f>'Volume TKU Norte'!BV29</f>
        <v>50.365302999999997</v>
      </c>
      <c r="BW29" s="46">
        <f>'Volume TKU Norte'!BW29</f>
        <v>306.126577</v>
      </c>
      <c r="BX29" s="46">
        <f>'Volume TKU Norte'!BX29</f>
        <v>352.33255800000001</v>
      </c>
      <c r="BY29" s="46">
        <f>'Volume TKU Norte'!BY29</f>
        <v>237.35666800000001</v>
      </c>
      <c r="BZ29" s="46">
        <f>'Volume TKU Norte'!BZ29</f>
        <v>168.96617800000001</v>
      </c>
      <c r="CA29" s="46">
        <f>'Volume TKU Norte'!CA29</f>
        <v>59.199658999999997</v>
      </c>
      <c r="CB29" s="46">
        <f>'Volume TKU Norte'!CB29</f>
        <v>260.01277299999998</v>
      </c>
      <c r="CC29" s="44">
        <f>'Volume TKU Norte'!CC29</f>
        <v>0</v>
      </c>
      <c r="CD29" s="46">
        <f>'Volume TKU Norte'!CD29</f>
        <v>156.26072400000001</v>
      </c>
      <c r="CE29" s="46">
        <f>'Volume TKU Norte'!CE29</f>
        <v>3.9361280000000001</v>
      </c>
      <c r="CF29" s="47">
        <f>'Volume TKU Norte'!CF29</f>
        <v>0</v>
      </c>
      <c r="CG29" s="46">
        <f>'Volume TKU Norte'!CG29</f>
        <v>0</v>
      </c>
      <c r="CH29" s="46">
        <f>'Volume TKU Norte'!CH29</f>
        <v>0</v>
      </c>
      <c r="CI29" s="46">
        <f>'Volume TKU Norte'!CI29</f>
        <v>67.765023999999997</v>
      </c>
      <c r="CJ29" s="46">
        <f>'Volume TKU Norte'!CJ29</f>
        <v>693.06341499999996</v>
      </c>
      <c r="CK29" s="46">
        <f>'Volume TKU Norte'!CK29</f>
        <v>730.68620699999997</v>
      </c>
      <c r="CL29" s="46">
        <f>'Volume TKU Norte'!CL29</f>
        <v>590.72706700000003</v>
      </c>
      <c r="CM29" s="46">
        <f>'Volume TKU Norte'!CM29</f>
        <v>463.06451299999998</v>
      </c>
      <c r="CN29" s="46">
        <f>'Volume TKU Norte'!CN29</f>
        <v>405.725326</v>
      </c>
      <c r="CO29" s="46">
        <f>'Volume TKU Norte'!CO29</f>
        <v>330.311195</v>
      </c>
      <c r="CQ29" s="46">
        <f>'Volume TKU Norte'!CQ29</f>
        <v>67.637611000000007</v>
      </c>
      <c r="CR29" s="46">
        <f>'Volume TKU Norte'!CR29</f>
        <v>0</v>
      </c>
      <c r="CS29" s="47">
        <f>'Volume TKU Norte'!CS29</f>
        <v>0</v>
      </c>
      <c r="CT29" s="46">
        <f>'Volume TKU Norte'!CT29</f>
        <v>0</v>
      </c>
      <c r="CU29" s="46">
        <f>'Volume TKU Norte'!CU29</f>
        <v>0</v>
      </c>
      <c r="CV29" s="46">
        <f>'Volume TKU Norte'!CV29</f>
        <v>0</v>
      </c>
      <c r="CW29" s="46">
        <f>'Volume TKU Norte'!CW29</f>
        <v>0</v>
      </c>
      <c r="CX29" s="46">
        <f>'Volume TKU Norte'!CX29</f>
        <v>0</v>
      </c>
      <c r="CY29" s="46">
        <f>'Volume TKU Norte'!CY29</f>
        <v>0</v>
      </c>
      <c r="CZ29" s="46">
        <f>'Volume TKU Norte'!CZ29</f>
        <v>0</v>
      </c>
      <c r="DA29" s="46">
        <f>'Volume TKU Norte'!DA29</f>
        <v>0</v>
      </c>
      <c r="DB29" s="46">
        <f>'Volume TKU Norte'!DB29</f>
        <v>0</v>
      </c>
    </row>
    <row r="30" spans="2:106" ht="15.75" x14ac:dyDescent="0.25">
      <c r="B30" s="10" t="s">
        <v>72</v>
      </c>
      <c r="D30" s="46" t="str">
        <f>'Volume TKU Norte'!D30</f>
        <v>-</v>
      </c>
      <c r="E30" s="46" t="str">
        <f>'Volume TKU Norte'!E30</f>
        <v>-</v>
      </c>
      <c r="F30" s="46" t="str">
        <f>'Volume TKU Norte'!F30</f>
        <v>-</v>
      </c>
      <c r="G30" s="46" t="str">
        <f>'Volume TKU Norte'!G30</f>
        <v>-</v>
      </c>
      <c r="H30" s="46" t="str">
        <f>'Volume TKU Norte'!H30</f>
        <v>-</v>
      </c>
      <c r="I30" s="46" t="str">
        <f>'Volume TKU Norte'!I30</f>
        <v>-</v>
      </c>
      <c r="J30" s="46" t="str">
        <f>'Volume TKU Norte'!J30</f>
        <v>-</v>
      </c>
      <c r="K30" s="46" t="str">
        <f>'Volume TKU Norte'!K30</f>
        <v>-</v>
      </c>
      <c r="L30" s="46" t="str">
        <f>'Volume TKU Norte'!L30</f>
        <v>-</v>
      </c>
      <c r="M30" s="46" t="str">
        <f>'Volume TKU Norte'!M30</f>
        <v>-</v>
      </c>
      <c r="N30" s="46" t="str">
        <f>'Volume TKU Norte'!N30</f>
        <v>-</v>
      </c>
      <c r="O30" s="46" t="str">
        <f>'Volume TKU Norte'!O30</f>
        <v>-</v>
      </c>
      <c r="P30" s="44">
        <f>'Volume TKU Norte'!P30</f>
        <v>0</v>
      </c>
      <c r="Q30" s="46" t="str">
        <f>'Volume TKU Norte'!Q30</f>
        <v>-</v>
      </c>
      <c r="R30" s="46" t="str">
        <f>'Volume TKU Norte'!R30</f>
        <v>-</v>
      </c>
      <c r="S30" s="46" t="str">
        <f>'Volume TKU Norte'!S30</f>
        <v>-</v>
      </c>
      <c r="T30" s="46" t="str">
        <f>'Volume TKU Norte'!T30</f>
        <v>-</v>
      </c>
      <c r="U30" s="46" t="str">
        <f>'Volume TKU Norte'!U30</f>
        <v>-</v>
      </c>
      <c r="V30" s="46" t="str">
        <f>'Volume TKU Norte'!V30</f>
        <v>-</v>
      </c>
      <c r="W30" s="46" t="str">
        <f>'Volume TKU Norte'!W30</f>
        <v>-</v>
      </c>
      <c r="X30" s="46" t="str">
        <f>'Volume TKU Norte'!X30</f>
        <v>-</v>
      </c>
      <c r="Y30" s="46" t="str">
        <f>'Volume TKU Norte'!Y30</f>
        <v>-</v>
      </c>
      <c r="Z30" s="46" t="str">
        <f>'Volume TKU Norte'!Z30</f>
        <v>-</v>
      </c>
      <c r="AA30" s="46" t="str">
        <f>'Volume TKU Norte'!AA30</f>
        <v>-</v>
      </c>
      <c r="AB30" s="46" t="str">
        <f>'Volume TKU Norte'!AB30</f>
        <v>-</v>
      </c>
      <c r="AC30" s="44">
        <f>'Volume TKU Norte'!AC30</f>
        <v>0</v>
      </c>
      <c r="AD30" s="46" t="str">
        <f>'Volume TKU Norte'!AD30</f>
        <v>-</v>
      </c>
      <c r="AE30" s="46" t="str">
        <f>'Volume TKU Norte'!AE30</f>
        <v>-</v>
      </c>
      <c r="AF30" s="46" t="str">
        <f>'Volume TKU Norte'!AF30</f>
        <v>-</v>
      </c>
      <c r="AG30" s="46" t="str">
        <f>'Volume TKU Norte'!AG30</f>
        <v>-</v>
      </c>
      <c r="AH30" s="46" t="str">
        <f>'Volume TKU Norte'!AH30</f>
        <v>-</v>
      </c>
      <c r="AI30" s="46" t="str">
        <f>'Volume TKU Norte'!AI30</f>
        <v>-</v>
      </c>
      <c r="AJ30" s="46" t="str">
        <f>'Volume TKU Norte'!AJ30</f>
        <v>-</v>
      </c>
      <c r="AK30" s="46" t="str">
        <f>'Volume TKU Norte'!AK30</f>
        <v>-</v>
      </c>
      <c r="AL30" s="46" t="str">
        <f>'Volume TKU Norte'!AL30</f>
        <v>-</v>
      </c>
      <c r="AM30" s="46" t="str">
        <f>'Volume TKU Norte'!AM30</f>
        <v>-</v>
      </c>
      <c r="AN30" s="46" t="str">
        <f>'Volume TKU Norte'!AN30</f>
        <v>-</v>
      </c>
      <c r="AO30" s="46" t="str">
        <f>'Volume TKU Norte'!AO30</f>
        <v>-</v>
      </c>
      <c r="AP30" s="44">
        <f>'Volume TKU Norte'!AP30</f>
        <v>0</v>
      </c>
      <c r="AQ30" s="46" t="str">
        <f>'Volume TKU Norte'!AQ30</f>
        <v>-</v>
      </c>
      <c r="AR30" s="46" t="str">
        <f>'Volume TKU Norte'!AR30</f>
        <v>-</v>
      </c>
      <c r="AS30" s="46" t="str">
        <f>'Volume TKU Norte'!AS30</f>
        <v>-</v>
      </c>
      <c r="AT30" s="46" t="str">
        <f>'Volume TKU Norte'!AT30</f>
        <v>-</v>
      </c>
      <c r="AU30" s="46" t="str">
        <f>'Volume TKU Norte'!AU30</f>
        <v>-</v>
      </c>
      <c r="AV30" s="46" t="str">
        <f>'Volume TKU Norte'!AV30</f>
        <v>-</v>
      </c>
      <c r="AW30" s="46" t="str">
        <f>'Volume TKU Norte'!AW30</f>
        <v>-</v>
      </c>
      <c r="AX30" s="46" t="str">
        <f>'Volume TKU Norte'!AX30</f>
        <v>-</v>
      </c>
      <c r="AY30" s="46" t="str">
        <f>'Volume TKU Norte'!AY30</f>
        <v>-</v>
      </c>
      <c r="AZ30" s="46" t="str">
        <f>'Volume TKU Norte'!AZ30</f>
        <v>-</v>
      </c>
      <c r="BA30" s="46" t="str">
        <f>'Volume TKU Norte'!BA30</f>
        <v>-</v>
      </c>
      <c r="BB30" s="46" t="str">
        <f>'Volume TKU Norte'!BB30</f>
        <v>-</v>
      </c>
      <c r="BC30" s="44">
        <f>'Volume TKU Norte'!BC30</f>
        <v>0</v>
      </c>
      <c r="BD30" s="46" t="str">
        <f>'Volume TKU Norte'!BD30</f>
        <v>-</v>
      </c>
      <c r="BE30" s="46" t="str">
        <f>'Volume TKU Norte'!BE30</f>
        <v>-</v>
      </c>
      <c r="BF30" s="46" t="str">
        <f>'Volume TKU Norte'!BF30</f>
        <v>-</v>
      </c>
      <c r="BG30" s="46" t="str">
        <f>'Volume TKU Norte'!BG30</f>
        <v>-</v>
      </c>
      <c r="BH30" s="46" t="str">
        <f>'Volume TKU Norte'!BH30</f>
        <v>-</v>
      </c>
      <c r="BI30" s="46" t="str">
        <f>'Volume TKU Norte'!BI30</f>
        <v>-</v>
      </c>
      <c r="BJ30" s="46" t="str">
        <f>'Volume TKU Norte'!BJ30</f>
        <v>-</v>
      </c>
      <c r="BK30" s="46" t="str">
        <f>'Volume TKU Norte'!BK30</f>
        <v>-</v>
      </c>
      <c r="BL30" s="46" t="str">
        <f>'Volume TKU Norte'!BL30</f>
        <v>-</v>
      </c>
      <c r="BM30" s="46" t="str">
        <f>'Volume TKU Norte'!BM30</f>
        <v>-</v>
      </c>
      <c r="BN30" s="46" t="str">
        <f>'Volume TKU Norte'!BN30</f>
        <v>-</v>
      </c>
      <c r="BO30" s="46" t="str">
        <f>'Volume TKU Norte'!BO30</f>
        <v>-</v>
      </c>
      <c r="BP30" s="44">
        <f>'Volume TKU Norte'!BP30</f>
        <v>0</v>
      </c>
      <c r="BQ30" s="46">
        <f>'Volume TKU Norte'!BQ30</f>
        <v>0</v>
      </c>
      <c r="BR30" s="46">
        <f>'Volume TKU Norte'!BR30</f>
        <v>0</v>
      </c>
      <c r="BS30" s="46">
        <f>'Volume TKU Norte'!BS30</f>
        <v>0</v>
      </c>
      <c r="BT30" s="46">
        <f>'Volume TKU Norte'!BT30</f>
        <v>0</v>
      </c>
      <c r="BU30" s="46">
        <f>'Volume TKU Norte'!BU30</f>
        <v>0</v>
      </c>
      <c r="BV30" s="46">
        <f>'Volume TKU Norte'!BV30</f>
        <v>0</v>
      </c>
      <c r="BW30" s="46">
        <f>'Volume TKU Norte'!BW30</f>
        <v>0</v>
      </c>
      <c r="BX30" s="46">
        <f>'Volume TKU Norte'!BX30</f>
        <v>0</v>
      </c>
      <c r="BY30" s="46">
        <f>'Volume TKU Norte'!BY30</f>
        <v>0</v>
      </c>
      <c r="BZ30" s="46">
        <f>'Volume TKU Norte'!BZ30</f>
        <v>0</v>
      </c>
      <c r="CA30" s="46">
        <f>'Volume TKU Norte'!CA30</f>
        <v>0</v>
      </c>
      <c r="CB30" s="46">
        <f>'Volume TKU Norte'!CB30</f>
        <v>0</v>
      </c>
      <c r="CC30" s="44">
        <f>'Volume TKU Norte'!CC30</f>
        <v>0</v>
      </c>
      <c r="CD30" s="46">
        <f>'Volume TKU Norte'!CD30</f>
        <v>0</v>
      </c>
      <c r="CE30" s="46">
        <f>'Volume TKU Norte'!CE30</f>
        <v>0</v>
      </c>
      <c r="CF30" s="46">
        <f>'Volume TKU Norte'!CF30</f>
        <v>0</v>
      </c>
      <c r="CG30" s="46">
        <f>'Volume TKU Norte'!CG30</f>
        <v>0</v>
      </c>
      <c r="CH30" s="46">
        <f>'Volume TKU Norte'!CH30</f>
        <v>0</v>
      </c>
      <c r="CI30" s="46">
        <f>'Volume TKU Norte'!CI30</f>
        <v>33.709004</v>
      </c>
      <c r="CJ30" s="46">
        <f>'Volume TKU Norte'!CJ30</f>
        <v>64.947162000000006</v>
      </c>
      <c r="CK30" s="46">
        <f>'Volume TKU Norte'!CK30</f>
        <v>98.522211999999996</v>
      </c>
      <c r="CL30" s="46">
        <f>'Volume TKU Norte'!CL30</f>
        <v>110.19785299999999</v>
      </c>
      <c r="CM30" s="46">
        <f>'Volume TKU Norte'!CM30</f>
        <v>82.435822000000002</v>
      </c>
      <c r="CN30" s="46">
        <f>'Volume TKU Norte'!CN30</f>
        <v>122.42975300000001</v>
      </c>
      <c r="CO30" s="46">
        <f>'Volume TKU Norte'!CO30</f>
        <v>61.104872</v>
      </c>
      <c r="CQ30" s="46">
        <f>'Volume TKU Norte'!CQ30</f>
        <v>33.573332000000001</v>
      </c>
      <c r="CR30" s="46">
        <f>'Volume TKU Norte'!CR30</f>
        <v>30.466701</v>
      </c>
      <c r="CS30" s="46">
        <f>'Volume TKU Norte'!CS30</f>
        <v>0</v>
      </c>
      <c r="CT30" s="46">
        <f>'Volume TKU Norte'!CT30</f>
        <v>0</v>
      </c>
      <c r="CU30" s="46">
        <f>'Volume TKU Norte'!CU30</f>
        <v>0</v>
      </c>
      <c r="CV30" s="46">
        <f>'Volume TKU Norte'!CV30</f>
        <v>0</v>
      </c>
      <c r="CW30" s="46">
        <f>'Volume TKU Norte'!CW30</f>
        <v>0</v>
      </c>
      <c r="CX30" s="46">
        <f>'Volume TKU Norte'!CX30</f>
        <v>0</v>
      </c>
      <c r="CY30" s="46">
        <f>'Volume TKU Norte'!CY30</f>
        <v>0</v>
      </c>
      <c r="CZ30" s="46">
        <f>'Volume TKU Norte'!CZ30</f>
        <v>0</v>
      </c>
      <c r="DA30" s="46">
        <f>'Volume TKU Norte'!DA30</f>
        <v>0</v>
      </c>
      <c r="DB30" s="46">
        <f>'Volume TKU Norte'!DB30</f>
        <v>0</v>
      </c>
    </row>
    <row r="31" spans="2:106" ht="15.75" x14ac:dyDescent="0.25">
      <c r="B31" s="10" t="s">
        <v>74</v>
      </c>
      <c r="D31" s="46" t="str">
        <f>'Volume TKU Norte'!D31</f>
        <v>-</v>
      </c>
      <c r="E31" s="46" t="str">
        <f>'Volume TKU Norte'!E31</f>
        <v>-</v>
      </c>
      <c r="F31" s="46" t="str">
        <f>'Volume TKU Norte'!F31</f>
        <v>-</v>
      </c>
      <c r="G31" s="46" t="str">
        <f>'Volume TKU Norte'!G31</f>
        <v>-</v>
      </c>
      <c r="H31" s="46" t="str">
        <f>'Volume TKU Norte'!H31</f>
        <v>-</v>
      </c>
      <c r="I31" s="46" t="str">
        <f>'Volume TKU Norte'!I31</f>
        <v>-</v>
      </c>
      <c r="J31" s="46" t="str">
        <f>'Volume TKU Norte'!J31</f>
        <v>-</v>
      </c>
      <c r="K31" s="46" t="str">
        <f>'Volume TKU Norte'!K31</f>
        <v>-</v>
      </c>
      <c r="L31" s="46" t="str">
        <f>'Volume TKU Norte'!L31</f>
        <v>-</v>
      </c>
      <c r="M31" s="46" t="str">
        <f>'Volume TKU Norte'!M31</f>
        <v>-</v>
      </c>
      <c r="N31" s="46" t="str">
        <f>'Volume TKU Norte'!N31</f>
        <v>-</v>
      </c>
      <c r="O31" s="46" t="str">
        <f>'Volume TKU Norte'!O31</f>
        <v>-</v>
      </c>
      <c r="P31" s="44">
        <f>'Volume TKU Norte'!P31</f>
        <v>0</v>
      </c>
      <c r="Q31" s="46" t="str">
        <f>'Volume TKU Norte'!Q31</f>
        <v>-</v>
      </c>
      <c r="R31" s="46" t="str">
        <f>'Volume TKU Norte'!R31</f>
        <v>-</v>
      </c>
      <c r="S31" s="46" t="str">
        <f>'Volume TKU Norte'!S31</f>
        <v>-</v>
      </c>
      <c r="T31" s="46" t="str">
        <f>'Volume TKU Norte'!T31</f>
        <v>-</v>
      </c>
      <c r="U31" s="46" t="str">
        <f>'Volume TKU Norte'!U31</f>
        <v>-</v>
      </c>
      <c r="V31" s="46" t="str">
        <f>'Volume TKU Norte'!V31</f>
        <v>-</v>
      </c>
      <c r="W31" s="46" t="str">
        <f>'Volume TKU Norte'!W31</f>
        <v>-</v>
      </c>
      <c r="X31" s="46" t="str">
        <f>'Volume TKU Norte'!X31</f>
        <v>-</v>
      </c>
      <c r="Y31" s="46" t="str">
        <f>'Volume TKU Norte'!Y31</f>
        <v>-</v>
      </c>
      <c r="Z31" s="46" t="str">
        <f>'Volume TKU Norte'!Z31</f>
        <v>-</v>
      </c>
      <c r="AA31" s="46" t="str">
        <f>'Volume TKU Norte'!AA31</f>
        <v>-</v>
      </c>
      <c r="AB31" s="46" t="str">
        <f>'Volume TKU Norte'!AB31</f>
        <v>-</v>
      </c>
      <c r="AC31" s="44">
        <f>'Volume TKU Norte'!AC31</f>
        <v>0</v>
      </c>
      <c r="AD31" s="46" t="str">
        <f>'Volume TKU Norte'!AD31</f>
        <v>-</v>
      </c>
      <c r="AE31" s="46" t="str">
        <f>'Volume TKU Norte'!AE31</f>
        <v>-</v>
      </c>
      <c r="AF31" s="46" t="str">
        <f>'Volume TKU Norte'!AF31</f>
        <v>-</v>
      </c>
      <c r="AG31" s="46" t="str">
        <f>'Volume TKU Norte'!AG31</f>
        <v>-</v>
      </c>
      <c r="AH31" s="46" t="str">
        <f>'Volume TKU Norte'!AH31</f>
        <v>-</v>
      </c>
      <c r="AI31" s="46" t="str">
        <f>'Volume TKU Norte'!AI31</f>
        <v>-</v>
      </c>
      <c r="AJ31" s="46" t="str">
        <f>'Volume TKU Norte'!AJ31</f>
        <v>-</v>
      </c>
      <c r="AK31" s="46" t="str">
        <f>'Volume TKU Norte'!AK31</f>
        <v>-</v>
      </c>
      <c r="AL31" s="46" t="str">
        <f>'Volume TKU Norte'!AL31</f>
        <v>-</v>
      </c>
      <c r="AM31" s="46" t="str">
        <f>'Volume TKU Norte'!AM31</f>
        <v>-</v>
      </c>
      <c r="AN31" s="46" t="str">
        <f>'Volume TKU Norte'!AN31</f>
        <v>-</v>
      </c>
      <c r="AO31" s="46" t="str">
        <f>'Volume TKU Norte'!AO31</f>
        <v>-</v>
      </c>
      <c r="AP31" s="44">
        <f>'Volume TKU Norte'!AP31</f>
        <v>0</v>
      </c>
      <c r="AQ31" s="46" t="str">
        <f>'Volume TKU Norte'!AQ31</f>
        <v>-</v>
      </c>
      <c r="AR31" s="46" t="str">
        <f>'Volume TKU Norte'!AR31</f>
        <v>-</v>
      </c>
      <c r="AS31" s="46" t="str">
        <f>'Volume TKU Norte'!AS31</f>
        <v>-</v>
      </c>
      <c r="AT31" s="46" t="str">
        <f>'Volume TKU Norte'!AT31</f>
        <v>-</v>
      </c>
      <c r="AU31" s="46" t="str">
        <f>'Volume TKU Norte'!AU31</f>
        <v>-</v>
      </c>
      <c r="AV31" s="46" t="str">
        <f>'Volume TKU Norte'!AV31</f>
        <v>-</v>
      </c>
      <c r="AW31" s="46" t="str">
        <f>'Volume TKU Norte'!AW31</f>
        <v>-</v>
      </c>
      <c r="AX31" s="46" t="str">
        <f>'Volume TKU Norte'!AX31</f>
        <v>-</v>
      </c>
      <c r="AY31" s="46" t="str">
        <f>'Volume TKU Norte'!AY31</f>
        <v>-</v>
      </c>
      <c r="AZ31" s="46" t="str">
        <f>'Volume TKU Norte'!AZ31</f>
        <v>-</v>
      </c>
      <c r="BA31" s="46" t="str">
        <f>'Volume TKU Norte'!BA31</f>
        <v>-</v>
      </c>
      <c r="BB31" s="46" t="str">
        <f>'Volume TKU Norte'!BB31</f>
        <v>-</v>
      </c>
      <c r="BC31" s="44">
        <f>'Volume TKU Norte'!BC31</f>
        <v>0</v>
      </c>
      <c r="BD31" s="46" t="str">
        <f>'Volume TKU Norte'!BD31</f>
        <v>-</v>
      </c>
      <c r="BE31" s="46" t="str">
        <f>'Volume TKU Norte'!BE31</f>
        <v>-</v>
      </c>
      <c r="BF31" s="46" t="str">
        <f>'Volume TKU Norte'!BF31</f>
        <v>-</v>
      </c>
      <c r="BG31" s="46" t="str">
        <f>'Volume TKU Norte'!BG31</f>
        <v>-</v>
      </c>
      <c r="BH31" s="46" t="str">
        <f>'Volume TKU Norte'!BH31</f>
        <v>-</v>
      </c>
      <c r="BI31" s="46" t="str">
        <f>'Volume TKU Norte'!BI31</f>
        <v>-</v>
      </c>
      <c r="BJ31" s="46" t="str">
        <f>'Volume TKU Norte'!BJ31</f>
        <v>-</v>
      </c>
      <c r="BK31" s="46" t="str">
        <f>'Volume TKU Norte'!BK31</f>
        <v>-</v>
      </c>
      <c r="BL31" s="46" t="str">
        <f>'Volume TKU Norte'!BL31</f>
        <v>-</v>
      </c>
      <c r="BM31" s="46" t="str">
        <f>'Volume TKU Norte'!BM31</f>
        <v>-</v>
      </c>
      <c r="BN31" s="46" t="str">
        <f>'Volume TKU Norte'!BN31</f>
        <v>-</v>
      </c>
      <c r="BO31" s="46" t="str">
        <f>'Volume TKU Norte'!BO31</f>
        <v>-</v>
      </c>
      <c r="BP31" s="44">
        <f>'Volume TKU Norte'!BP31</f>
        <v>0</v>
      </c>
      <c r="BQ31" s="46">
        <f>'Volume TKU Norte'!BQ31</f>
        <v>0</v>
      </c>
      <c r="BR31" s="46">
        <f>'Volume TKU Norte'!BR31</f>
        <v>0</v>
      </c>
      <c r="BS31" s="46">
        <f>'Volume TKU Norte'!BS31</f>
        <v>0</v>
      </c>
      <c r="BT31" s="46">
        <f>'Volume TKU Norte'!BT31</f>
        <v>0</v>
      </c>
      <c r="BU31" s="46">
        <f>'Volume TKU Norte'!BU31</f>
        <v>0</v>
      </c>
      <c r="BV31" s="46">
        <f>'Volume TKU Norte'!BV31</f>
        <v>0</v>
      </c>
      <c r="BW31" s="46">
        <f>'Volume TKU Norte'!BW31</f>
        <v>0</v>
      </c>
      <c r="BX31" s="46">
        <f>'Volume TKU Norte'!BX31</f>
        <v>0</v>
      </c>
      <c r="BY31" s="46">
        <f>'Volume TKU Norte'!BY31</f>
        <v>0</v>
      </c>
      <c r="BZ31" s="46">
        <f>'Volume TKU Norte'!BZ31</f>
        <v>0</v>
      </c>
      <c r="CA31" s="46">
        <f>'Volume TKU Norte'!CA31</f>
        <v>0</v>
      </c>
      <c r="CB31" s="46">
        <f>'Volume TKU Norte'!CB31</f>
        <v>0</v>
      </c>
      <c r="CC31" s="44">
        <f>'Volume TKU Norte'!CC31</f>
        <v>0</v>
      </c>
      <c r="CD31" s="46">
        <f>'Volume TKU Norte'!CD31</f>
        <v>0</v>
      </c>
      <c r="CE31" s="46">
        <f>'Volume TKU Norte'!CE31</f>
        <v>0</v>
      </c>
      <c r="CF31" s="46">
        <f>'Volume TKU Norte'!CF31</f>
        <v>0</v>
      </c>
      <c r="CG31" s="46">
        <f>'Volume TKU Norte'!CG31</f>
        <v>0</v>
      </c>
      <c r="CH31" s="46">
        <f>'Volume TKU Norte'!CH31</f>
        <v>54.473100000000002</v>
      </c>
      <c r="CI31" s="46">
        <f>'Volume TKU Norte'!CI31</f>
        <v>42.956721000000002</v>
      </c>
      <c r="CJ31" s="46">
        <f>'Volume TKU Norte'!CJ31</f>
        <v>44.618239000000003</v>
      </c>
      <c r="CK31" s="46">
        <f>'Volume TKU Norte'!CK31</f>
        <v>50.815418999999999</v>
      </c>
      <c r="CL31" s="46">
        <f>'Volume TKU Norte'!CL31</f>
        <v>28.610714999999999</v>
      </c>
      <c r="CM31" s="46">
        <f>'Volume TKU Norte'!CM31</f>
        <v>73.116799</v>
      </c>
      <c r="CN31" s="46">
        <f>'Volume TKU Norte'!CN31</f>
        <v>29.901344999999999</v>
      </c>
      <c r="CO31" s="46">
        <f>'Volume TKU Norte'!CO31</f>
        <v>46.161174000000003</v>
      </c>
      <c r="CQ31" s="46">
        <f>'Volume TKU Norte'!CQ31</f>
        <v>33.972306000000003</v>
      </c>
      <c r="CR31" s="46">
        <f>'Volume TKU Norte'!CR31</f>
        <v>73.898506999999995</v>
      </c>
      <c r="CS31" s="46">
        <f>'Volume TKU Norte'!CS31</f>
        <v>0</v>
      </c>
      <c r="CT31" s="46">
        <f>'Volume TKU Norte'!CT31</f>
        <v>0</v>
      </c>
      <c r="CU31" s="46">
        <f>'Volume TKU Norte'!CU31</f>
        <v>0</v>
      </c>
      <c r="CV31" s="46">
        <f>'Volume TKU Norte'!CV31</f>
        <v>0</v>
      </c>
      <c r="CW31" s="46">
        <f>'Volume TKU Norte'!CW31</f>
        <v>0</v>
      </c>
      <c r="CX31" s="46">
        <f>'Volume TKU Norte'!CX31</f>
        <v>0</v>
      </c>
      <c r="CY31" s="46">
        <f>'Volume TKU Norte'!CY31</f>
        <v>0</v>
      </c>
      <c r="CZ31" s="46">
        <f>'Volume TKU Norte'!CZ31</f>
        <v>0</v>
      </c>
      <c r="DA31" s="46">
        <f>'Volume TKU Norte'!DA31</f>
        <v>0</v>
      </c>
      <c r="DB31" s="46">
        <f>'Volume TKU Norte'!DB31</f>
        <v>0</v>
      </c>
    </row>
    <row r="32" spans="2:106" ht="15.75" x14ac:dyDescent="0.25">
      <c r="B32" s="10" t="s">
        <v>228</v>
      </c>
      <c r="D32" s="46" t="str">
        <f>'Volume TKU Norte'!D32</f>
        <v>-</v>
      </c>
      <c r="E32" s="46" t="str">
        <f>'Volume TKU Norte'!E32</f>
        <v>-</v>
      </c>
      <c r="F32" s="46" t="str">
        <f>'Volume TKU Norte'!F32</f>
        <v>-</v>
      </c>
      <c r="G32" s="46" t="str">
        <f>'Volume TKU Norte'!G32</f>
        <v>-</v>
      </c>
      <c r="H32" s="46" t="str">
        <f>'Volume TKU Norte'!H32</f>
        <v>-</v>
      </c>
      <c r="I32" s="46" t="str">
        <f>'Volume TKU Norte'!I32</f>
        <v>-</v>
      </c>
      <c r="J32" s="46" t="str">
        <f>'Volume TKU Norte'!J32</f>
        <v>-</v>
      </c>
      <c r="K32" s="46" t="str">
        <f>'Volume TKU Norte'!K32</f>
        <v>-</v>
      </c>
      <c r="L32" s="46" t="str">
        <f>'Volume TKU Norte'!L32</f>
        <v>-</v>
      </c>
      <c r="M32" s="46" t="str">
        <f>'Volume TKU Norte'!M32</f>
        <v>-</v>
      </c>
      <c r="N32" s="46" t="str">
        <f>'Volume TKU Norte'!N32</f>
        <v>-</v>
      </c>
      <c r="O32" s="46" t="str">
        <f>'Volume TKU Norte'!O32</f>
        <v>-</v>
      </c>
      <c r="P32" s="44">
        <f>'Volume TKU Norte'!P32</f>
        <v>0</v>
      </c>
      <c r="Q32" s="46" t="str">
        <f>'Volume TKU Norte'!Q32</f>
        <v>-</v>
      </c>
      <c r="R32" s="46" t="str">
        <f>'Volume TKU Norte'!R32</f>
        <v>-</v>
      </c>
      <c r="S32" s="46" t="str">
        <f>'Volume TKU Norte'!S32</f>
        <v>-</v>
      </c>
      <c r="T32" s="46" t="str">
        <f>'Volume TKU Norte'!T32</f>
        <v>-</v>
      </c>
      <c r="U32" s="46" t="str">
        <f>'Volume TKU Norte'!U32</f>
        <v>-</v>
      </c>
      <c r="V32" s="46" t="str">
        <f>'Volume TKU Norte'!V32</f>
        <v>-</v>
      </c>
      <c r="W32" s="46" t="str">
        <f>'Volume TKU Norte'!W32</f>
        <v>-</v>
      </c>
      <c r="X32" s="46" t="str">
        <f>'Volume TKU Norte'!X32</f>
        <v>-</v>
      </c>
      <c r="Y32" s="46" t="str">
        <f>'Volume TKU Norte'!Y32</f>
        <v>-</v>
      </c>
      <c r="Z32" s="46" t="str">
        <f>'Volume TKU Norte'!Z32</f>
        <v>-</v>
      </c>
      <c r="AA32" s="46" t="str">
        <f>'Volume TKU Norte'!AA32</f>
        <v>-</v>
      </c>
      <c r="AB32" s="46" t="str">
        <f>'Volume TKU Norte'!AB32</f>
        <v>-</v>
      </c>
      <c r="AC32" s="44">
        <f>'Volume TKU Norte'!AC32</f>
        <v>0</v>
      </c>
      <c r="AD32" s="46" t="str">
        <f>'Volume TKU Norte'!AD32</f>
        <v>-</v>
      </c>
      <c r="AE32" s="46" t="str">
        <f>'Volume TKU Norte'!AE32</f>
        <v>-</v>
      </c>
      <c r="AF32" s="46" t="str">
        <f>'Volume TKU Norte'!AF32</f>
        <v>-</v>
      </c>
      <c r="AG32" s="46" t="str">
        <f>'Volume TKU Norte'!AG32</f>
        <v>-</v>
      </c>
      <c r="AH32" s="46" t="str">
        <f>'Volume TKU Norte'!AH32</f>
        <v>-</v>
      </c>
      <c r="AI32" s="46" t="str">
        <f>'Volume TKU Norte'!AI32</f>
        <v>-</v>
      </c>
      <c r="AJ32" s="46" t="str">
        <f>'Volume TKU Norte'!AJ32</f>
        <v>-</v>
      </c>
      <c r="AK32" s="46" t="str">
        <f>'Volume TKU Norte'!AK32</f>
        <v>-</v>
      </c>
      <c r="AL32" s="46" t="str">
        <f>'Volume TKU Norte'!AL32</f>
        <v>-</v>
      </c>
      <c r="AM32" s="46" t="str">
        <f>'Volume TKU Norte'!AM32</f>
        <v>-</v>
      </c>
      <c r="AN32" s="46" t="str">
        <f>'Volume TKU Norte'!AN32</f>
        <v>-</v>
      </c>
      <c r="AO32" s="46" t="str">
        <f>'Volume TKU Norte'!AO32</f>
        <v>-</v>
      </c>
      <c r="AP32" s="44">
        <f>'Volume TKU Norte'!AP32</f>
        <v>0</v>
      </c>
      <c r="AQ32" s="46" t="str">
        <f>'Volume TKU Norte'!AQ32</f>
        <v>-</v>
      </c>
      <c r="AR32" s="46" t="str">
        <f>'Volume TKU Norte'!AR32</f>
        <v>-</v>
      </c>
      <c r="AS32" s="46" t="str">
        <f>'Volume TKU Norte'!AS32</f>
        <v>-</v>
      </c>
      <c r="AT32" s="46" t="str">
        <f>'Volume TKU Norte'!AT32</f>
        <v>-</v>
      </c>
      <c r="AU32" s="46" t="str">
        <f>'Volume TKU Norte'!AU32</f>
        <v>-</v>
      </c>
      <c r="AV32" s="46" t="str">
        <f>'Volume TKU Norte'!AV32</f>
        <v>-</v>
      </c>
      <c r="AW32" s="46" t="str">
        <f>'Volume TKU Norte'!AW32</f>
        <v>-</v>
      </c>
      <c r="AX32" s="46" t="str">
        <f>'Volume TKU Norte'!AX32</f>
        <v>-</v>
      </c>
      <c r="AY32" s="46" t="str">
        <f>'Volume TKU Norte'!AY32</f>
        <v>-</v>
      </c>
      <c r="AZ32" s="46" t="str">
        <f>'Volume TKU Norte'!AZ32</f>
        <v>-</v>
      </c>
      <c r="BA32" s="46" t="str">
        <f>'Volume TKU Norte'!BA32</f>
        <v>-</v>
      </c>
      <c r="BB32" s="46" t="str">
        <f>'Volume TKU Norte'!BB32</f>
        <v>-</v>
      </c>
      <c r="BC32" s="44">
        <f>'Volume TKU Norte'!BC32</f>
        <v>0</v>
      </c>
      <c r="BD32" s="46" t="str">
        <f>'Volume TKU Norte'!BD32</f>
        <v>-</v>
      </c>
      <c r="BE32" s="46" t="str">
        <f>'Volume TKU Norte'!BE32</f>
        <v>-</v>
      </c>
      <c r="BF32" s="46" t="str">
        <f>'Volume TKU Norte'!BF32</f>
        <v>-</v>
      </c>
      <c r="BG32" s="46" t="str">
        <f>'Volume TKU Norte'!BG32</f>
        <v>-</v>
      </c>
      <c r="BH32" s="46" t="str">
        <f>'Volume TKU Norte'!BH32</f>
        <v>-</v>
      </c>
      <c r="BI32" s="46" t="str">
        <f>'Volume TKU Norte'!BI32</f>
        <v>-</v>
      </c>
      <c r="BJ32" s="46" t="str">
        <f>'Volume TKU Norte'!BJ32</f>
        <v>-</v>
      </c>
      <c r="BK32" s="46" t="str">
        <f>'Volume TKU Norte'!BK32</f>
        <v>-</v>
      </c>
      <c r="BL32" s="46" t="str">
        <f>'Volume TKU Norte'!BL32</f>
        <v>-</v>
      </c>
      <c r="BM32" s="46" t="str">
        <f>'Volume TKU Norte'!BM32</f>
        <v>-</v>
      </c>
      <c r="BN32" s="46" t="str">
        <f>'Volume TKU Norte'!BN32</f>
        <v>-</v>
      </c>
      <c r="BO32" s="46" t="str">
        <f>'Volume TKU Norte'!BO32</f>
        <v>-</v>
      </c>
      <c r="BP32" s="44">
        <f>'Volume TKU Norte'!BP32</f>
        <v>0</v>
      </c>
      <c r="BQ32" s="46">
        <f>'Volume TKU Norte'!BQ32</f>
        <v>0</v>
      </c>
      <c r="BR32" s="46">
        <f>'Volume TKU Norte'!BR32</f>
        <v>0</v>
      </c>
      <c r="BS32" s="46">
        <f>'Volume TKU Norte'!BS32</f>
        <v>0</v>
      </c>
      <c r="BT32" s="46">
        <f>'Volume TKU Norte'!BT32</f>
        <v>0</v>
      </c>
      <c r="BU32" s="46">
        <f>'Volume TKU Norte'!BU32</f>
        <v>0</v>
      </c>
      <c r="BV32" s="46">
        <f>'Volume TKU Norte'!BV32</f>
        <v>0</v>
      </c>
      <c r="BW32" s="46">
        <f>'Volume TKU Norte'!BW32</f>
        <v>0</v>
      </c>
      <c r="BX32" s="46">
        <f>'Volume TKU Norte'!BX32</f>
        <v>0</v>
      </c>
      <c r="BY32" s="46">
        <f>'Volume TKU Norte'!BY32</f>
        <v>0</v>
      </c>
      <c r="BZ32" s="46">
        <f>'Volume TKU Norte'!BZ32</f>
        <v>0</v>
      </c>
      <c r="CA32" s="46">
        <f>'Volume TKU Norte'!CA32</f>
        <v>0</v>
      </c>
      <c r="CB32" s="46">
        <f>'Volume TKU Norte'!CB32</f>
        <v>0</v>
      </c>
      <c r="CC32" s="44">
        <f>'Volume TKU Norte'!CC32</f>
        <v>0</v>
      </c>
      <c r="CD32" s="46">
        <f>'Volume TKU Norte'!CD32</f>
        <v>0</v>
      </c>
      <c r="CE32" s="46">
        <f>'Volume TKU Norte'!CE32</f>
        <v>0</v>
      </c>
      <c r="CF32" s="46">
        <f>'Volume TKU Norte'!CF32</f>
        <v>0</v>
      </c>
      <c r="CG32" s="46">
        <f>'Volume TKU Norte'!CG32</f>
        <v>0</v>
      </c>
      <c r="CH32" s="46">
        <f>'Volume TKU Norte'!CH32</f>
        <v>0</v>
      </c>
      <c r="CI32" s="46">
        <f>'Volume TKU Norte'!CI32</f>
        <v>0</v>
      </c>
      <c r="CJ32" s="46">
        <f>'Volume TKU Norte'!CJ32</f>
        <v>0</v>
      </c>
      <c r="CK32" s="46">
        <f>'Volume TKU Norte'!CK32</f>
        <v>0</v>
      </c>
      <c r="CL32" s="46">
        <f>'Volume TKU Norte'!CL32</f>
        <v>0</v>
      </c>
      <c r="CM32" s="46">
        <f>'Volume TKU Norte'!CM32</f>
        <v>0</v>
      </c>
      <c r="CN32" s="46">
        <f>'Volume TKU Norte'!CN32</f>
        <v>0</v>
      </c>
      <c r="CO32" s="46">
        <f>'Volume TKU Norte'!CO32</f>
        <v>0</v>
      </c>
      <c r="CQ32" s="46">
        <f>'Volume TKU Norte'!CQ32</f>
        <v>0</v>
      </c>
      <c r="CR32" s="46">
        <f>'Volume TKU Norte'!CR32</f>
        <v>0</v>
      </c>
      <c r="CS32" s="46">
        <f>'Volume TKU Norte'!CS32</f>
        <v>0</v>
      </c>
      <c r="CT32" s="46">
        <f>'Volume TKU Norte'!CT32</f>
        <v>0</v>
      </c>
      <c r="CU32" s="46">
        <f>'Volume TKU Norte'!CU32</f>
        <v>0</v>
      </c>
      <c r="CV32" s="46">
        <f>'Volume TKU Norte'!CV32</f>
        <v>0</v>
      </c>
      <c r="CW32" s="46">
        <f>'Volume TKU Norte'!CW32</f>
        <v>0</v>
      </c>
      <c r="CX32" s="46">
        <f>'Volume TKU Norte'!CX32</f>
        <v>0</v>
      </c>
      <c r="CY32" s="46">
        <f>'Volume TKU Norte'!CY32</f>
        <v>0</v>
      </c>
      <c r="CZ32" s="46">
        <f>'Volume TKU Norte'!CZ32</f>
        <v>0</v>
      </c>
      <c r="DA32" s="46">
        <f>'Volume TKU Norte'!DA32</f>
        <v>0</v>
      </c>
      <c r="DB32" s="46">
        <f>'Volume TKU Norte'!DB32</f>
        <v>0</v>
      </c>
    </row>
    <row r="33" spans="2:106" ht="15.75" x14ac:dyDescent="0.25">
      <c r="B33" s="8" t="s">
        <v>73</v>
      </c>
      <c r="D33" s="45" t="str">
        <f>'Volume TKU Norte'!D33</f>
        <v>-</v>
      </c>
      <c r="E33" s="45" t="str">
        <f>'Volume TKU Norte'!E33</f>
        <v>-</v>
      </c>
      <c r="F33" s="45" t="str">
        <f>'Volume TKU Norte'!F33</f>
        <v>-</v>
      </c>
      <c r="G33" s="45" t="str">
        <f>'Volume TKU Norte'!G33</f>
        <v>-</v>
      </c>
      <c r="H33" s="45" t="str">
        <f>'Volume TKU Norte'!H33</f>
        <v>-</v>
      </c>
      <c r="I33" s="45" t="str">
        <f>'Volume TKU Norte'!I33</f>
        <v>-</v>
      </c>
      <c r="J33" s="45" t="str">
        <f>'Volume TKU Norte'!J33</f>
        <v>-</v>
      </c>
      <c r="K33" s="45" t="str">
        <f>'Volume TKU Norte'!K33</f>
        <v>-</v>
      </c>
      <c r="L33" s="45" t="str">
        <f>'Volume TKU Norte'!L33</f>
        <v>-</v>
      </c>
      <c r="M33" s="45" t="str">
        <f>'Volume TKU Norte'!M33</f>
        <v>-</v>
      </c>
      <c r="N33" s="45" t="str">
        <f>'Volume TKU Norte'!N33</f>
        <v>-</v>
      </c>
      <c r="O33" s="45" t="str">
        <f>'Volume TKU Norte'!O33</f>
        <v>-</v>
      </c>
      <c r="P33" s="44">
        <f>'Volume TKU Norte'!P33</f>
        <v>0</v>
      </c>
      <c r="Q33" s="45" t="str">
        <f>'Volume TKU Norte'!Q33</f>
        <v>-</v>
      </c>
      <c r="R33" s="45" t="str">
        <f>'Volume TKU Norte'!R33</f>
        <v>-</v>
      </c>
      <c r="S33" s="45" t="str">
        <f>'Volume TKU Norte'!S33</f>
        <v>-</v>
      </c>
      <c r="T33" s="45" t="str">
        <f>'Volume TKU Norte'!T33</f>
        <v>-</v>
      </c>
      <c r="U33" s="45" t="str">
        <f>'Volume TKU Norte'!U33</f>
        <v>-</v>
      </c>
      <c r="V33" s="45" t="str">
        <f>'Volume TKU Norte'!V33</f>
        <v>-</v>
      </c>
      <c r="W33" s="45" t="str">
        <f>'Volume TKU Norte'!W33</f>
        <v>-</v>
      </c>
      <c r="X33" s="45" t="str">
        <f>'Volume TKU Norte'!X33</f>
        <v>-</v>
      </c>
      <c r="Y33" s="45" t="str">
        <f>'Volume TKU Norte'!Y33</f>
        <v>-</v>
      </c>
      <c r="Z33" s="45" t="str">
        <f>'Volume TKU Norte'!Z33</f>
        <v>-</v>
      </c>
      <c r="AA33" s="45" t="str">
        <f>'Volume TKU Norte'!AA33</f>
        <v>-</v>
      </c>
      <c r="AB33" s="45" t="str">
        <f>'Volume TKU Norte'!AB33</f>
        <v>-</v>
      </c>
      <c r="AC33" s="44">
        <f>'Volume TKU Norte'!AC33</f>
        <v>0</v>
      </c>
      <c r="AD33" s="45" t="str">
        <f>'Volume TKU Norte'!AD33</f>
        <v>-</v>
      </c>
      <c r="AE33" s="45" t="str">
        <f>'Volume TKU Norte'!AE33</f>
        <v>-</v>
      </c>
      <c r="AF33" s="45" t="str">
        <f>'Volume TKU Norte'!AF33</f>
        <v>-</v>
      </c>
      <c r="AG33" s="45" t="str">
        <f>'Volume TKU Norte'!AG33</f>
        <v>-</v>
      </c>
      <c r="AH33" s="45" t="str">
        <f>'Volume TKU Norte'!AH33</f>
        <v>-</v>
      </c>
      <c r="AI33" s="45" t="str">
        <f>'Volume TKU Norte'!AI33</f>
        <v>-</v>
      </c>
      <c r="AJ33" s="45" t="str">
        <f>'Volume TKU Norte'!AJ33</f>
        <v>-</v>
      </c>
      <c r="AK33" s="45" t="str">
        <f>'Volume TKU Norte'!AK33</f>
        <v>-</v>
      </c>
      <c r="AL33" s="45" t="str">
        <f>'Volume TKU Norte'!AL33</f>
        <v>-</v>
      </c>
      <c r="AM33" s="45" t="str">
        <f>'Volume TKU Norte'!AM33</f>
        <v>-</v>
      </c>
      <c r="AN33" s="45" t="str">
        <f>'Volume TKU Norte'!AN33</f>
        <v>-</v>
      </c>
      <c r="AO33" s="45" t="str">
        <f>'Volume TKU Norte'!AO33</f>
        <v>-</v>
      </c>
      <c r="AP33" s="44">
        <f>'Volume TKU Norte'!AP33</f>
        <v>0</v>
      </c>
      <c r="AQ33" s="45" t="str">
        <f>'Volume TKU Norte'!AQ33</f>
        <v>-</v>
      </c>
      <c r="AR33" s="45" t="str">
        <f>'Volume TKU Norte'!AR33</f>
        <v>-</v>
      </c>
      <c r="AS33" s="45" t="str">
        <f>'Volume TKU Norte'!AS33</f>
        <v>-</v>
      </c>
      <c r="AT33" s="45" t="str">
        <f>'Volume TKU Norte'!AT33</f>
        <v>-</v>
      </c>
      <c r="AU33" s="45" t="str">
        <f>'Volume TKU Norte'!AU33</f>
        <v>-</v>
      </c>
      <c r="AV33" s="45" t="str">
        <f>'Volume TKU Norte'!AV33</f>
        <v>-</v>
      </c>
      <c r="AW33" s="45" t="str">
        <f>'Volume TKU Norte'!AW33</f>
        <v>-</v>
      </c>
      <c r="AX33" s="45" t="str">
        <f>'Volume TKU Norte'!AX33</f>
        <v>-</v>
      </c>
      <c r="AY33" s="45" t="str">
        <f>'Volume TKU Norte'!AY33</f>
        <v>-</v>
      </c>
      <c r="AZ33" s="45" t="str">
        <f>'Volume TKU Norte'!AZ33</f>
        <v>-</v>
      </c>
      <c r="BA33" s="45" t="str">
        <f>'Volume TKU Norte'!BA33</f>
        <v>-</v>
      </c>
      <c r="BB33" s="45" t="str">
        <f>'Volume TKU Norte'!BB33</f>
        <v>-</v>
      </c>
      <c r="BC33" s="44">
        <f>'Volume TKU Norte'!BC33</f>
        <v>0</v>
      </c>
      <c r="BD33" s="45" t="str">
        <f>'Volume TKU Norte'!BD33</f>
        <v>-</v>
      </c>
      <c r="BE33" s="45" t="str">
        <f>'Volume TKU Norte'!BE33</f>
        <v>-</v>
      </c>
      <c r="BF33" s="45" t="str">
        <f>'Volume TKU Norte'!BF33</f>
        <v>-</v>
      </c>
      <c r="BG33" s="45" t="str">
        <f>'Volume TKU Norte'!BG33</f>
        <v>-</v>
      </c>
      <c r="BH33" s="45" t="str">
        <f>'Volume TKU Norte'!BH33</f>
        <v>-</v>
      </c>
      <c r="BI33" s="45" t="str">
        <f>'Volume TKU Norte'!BI33</f>
        <v>-</v>
      </c>
      <c r="BJ33" s="45" t="str">
        <f>'Volume TKU Norte'!BJ33</f>
        <v>-</v>
      </c>
      <c r="BK33" s="45" t="str">
        <f>'Volume TKU Norte'!BK33</f>
        <v>-</v>
      </c>
      <c r="BL33" s="45" t="str">
        <f>'Volume TKU Norte'!BL33</f>
        <v>-</v>
      </c>
      <c r="BM33" s="45" t="str">
        <f>'Volume TKU Norte'!BM33</f>
        <v>-</v>
      </c>
      <c r="BN33" s="45" t="str">
        <f>'Volume TKU Norte'!BN33</f>
        <v>-</v>
      </c>
      <c r="BO33" s="45" t="str">
        <f>'Volume TKU Norte'!BO33</f>
        <v>-</v>
      </c>
      <c r="BP33" s="44">
        <f>'Volume TKU Norte'!BP33</f>
        <v>0</v>
      </c>
      <c r="BQ33" s="45">
        <f>'Volume TKU Norte'!BQ33</f>
        <v>0</v>
      </c>
      <c r="BR33" s="45">
        <f>'Volume TKU Norte'!BR33</f>
        <v>0</v>
      </c>
      <c r="BS33" s="45">
        <f>'Volume TKU Norte'!BS33</f>
        <v>0</v>
      </c>
      <c r="BT33" s="45">
        <f>'Volume TKU Norte'!BT33</f>
        <v>0</v>
      </c>
      <c r="BU33" s="45">
        <f>'Volume TKU Norte'!BU33</f>
        <v>0</v>
      </c>
      <c r="BV33" s="45">
        <f>'Volume TKU Norte'!BV33</f>
        <v>0</v>
      </c>
      <c r="BW33" s="45">
        <f>'Volume TKU Norte'!BW33</f>
        <v>0</v>
      </c>
      <c r="BX33" s="45">
        <f>'Volume TKU Norte'!BX33</f>
        <v>0</v>
      </c>
      <c r="BY33" s="45">
        <f>'Volume TKU Norte'!BY33</f>
        <v>0</v>
      </c>
      <c r="BZ33" s="45">
        <f>'Volume TKU Norte'!BZ33</f>
        <v>0</v>
      </c>
      <c r="CA33" s="45">
        <f>'Volume TKU Norte'!CA33</f>
        <v>0</v>
      </c>
      <c r="CB33" s="45">
        <f>'Volume TKU Norte'!CB33</f>
        <v>0</v>
      </c>
      <c r="CC33" s="44">
        <f>'Volume TKU Norte'!CC33</f>
        <v>0</v>
      </c>
      <c r="CD33" s="45">
        <f>'Volume TKU Norte'!CD33</f>
        <v>0</v>
      </c>
      <c r="CE33" s="45">
        <f>'Volume TKU Norte'!CE33</f>
        <v>0</v>
      </c>
      <c r="CF33" s="45">
        <f>'Volume TKU Norte'!CF33</f>
        <v>0</v>
      </c>
      <c r="CG33" s="45">
        <f>'Volume TKU Norte'!CG33</f>
        <v>0</v>
      </c>
      <c r="CH33" s="45">
        <f>'Volume TKU Norte'!CH33</f>
        <v>0</v>
      </c>
      <c r="CI33" s="45">
        <f>'Volume TKU Norte'!CI33</f>
        <v>0</v>
      </c>
      <c r="CJ33" s="45">
        <f>'Volume TKU Norte'!CJ33</f>
        <v>0</v>
      </c>
      <c r="CK33" s="45">
        <f>'Volume TKU Norte'!CK33</f>
        <v>0</v>
      </c>
      <c r="CL33" s="45">
        <f>'Volume TKU Norte'!CL33</f>
        <v>0</v>
      </c>
      <c r="CM33" s="45">
        <f>'Volume TKU Norte'!CM33</f>
        <v>0</v>
      </c>
      <c r="CN33" s="45">
        <f>'Volume TKU Norte'!CN33</f>
        <v>0</v>
      </c>
      <c r="CO33" s="45">
        <f>'Volume TKU Norte'!CO33</f>
        <v>0</v>
      </c>
      <c r="CQ33" s="45">
        <f>'Volume TKU Norte'!CQ33</f>
        <v>0</v>
      </c>
      <c r="CR33" s="45">
        <f>'Volume TKU Norte'!CR33</f>
        <v>0</v>
      </c>
      <c r="CS33" s="45">
        <f>'Volume TKU Norte'!CS33</f>
        <v>0</v>
      </c>
      <c r="CT33" s="45">
        <f>'Volume TKU Norte'!CT33</f>
        <v>0</v>
      </c>
      <c r="CU33" s="45">
        <f>'Volume TKU Norte'!CU33</f>
        <v>0</v>
      </c>
      <c r="CV33" s="45">
        <f>'Volume TKU Norte'!CV33</f>
        <v>0</v>
      </c>
      <c r="CW33" s="45">
        <f>'Volume TKU Norte'!CW33</f>
        <v>0</v>
      </c>
      <c r="CX33" s="45">
        <f>'Volume TKU Norte'!CX33</f>
        <v>0</v>
      </c>
      <c r="CY33" s="45">
        <f>'Volume TKU Norte'!CY33</f>
        <v>0</v>
      </c>
      <c r="CZ33" s="45">
        <f>'Volume TKU Norte'!CZ33</f>
        <v>0</v>
      </c>
      <c r="DA33" s="45">
        <f>'Volume TKU Norte'!DA33</f>
        <v>0</v>
      </c>
      <c r="DB33" s="45">
        <f>'Volume TKU Norte'!DB33</f>
        <v>0</v>
      </c>
    </row>
    <row r="34" spans="2:106" ht="15.75" x14ac:dyDescent="0.25">
      <c r="B34" s="8" t="s">
        <v>145</v>
      </c>
      <c r="D34" s="45" t="str">
        <f>'Volume TKU Norte'!D34</f>
        <v>-</v>
      </c>
      <c r="E34" s="45" t="str">
        <f>'Volume TKU Norte'!E34</f>
        <v>-</v>
      </c>
      <c r="F34" s="45" t="str">
        <f>'Volume TKU Norte'!F34</f>
        <v>-</v>
      </c>
      <c r="G34" s="45" t="str">
        <f>'Volume TKU Norte'!G34</f>
        <v>-</v>
      </c>
      <c r="H34" s="45" t="str">
        <f>'Volume TKU Norte'!H34</f>
        <v>-</v>
      </c>
      <c r="I34" s="45" t="str">
        <f>'Volume TKU Norte'!I34</f>
        <v>-</v>
      </c>
      <c r="J34" s="45" t="str">
        <f>'Volume TKU Norte'!J34</f>
        <v>-</v>
      </c>
      <c r="K34" s="45" t="str">
        <f>'Volume TKU Norte'!K34</f>
        <v>-</v>
      </c>
      <c r="L34" s="45" t="str">
        <f>'Volume TKU Norte'!L34</f>
        <v>-</v>
      </c>
      <c r="M34" s="45" t="str">
        <f>'Volume TKU Norte'!M34</f>
        <v>-</v>
      </c>
      <c r="N34" s="45" t="str">
        <f>'Volume TKU Norte'!N34</f>
        <v>-</v>
      </c>
      <c r="O34" s="45" t="str">
        <f>'Volume TKU Norte'!O34</f>
        <v>-</v>
      </c>
      <c r="P34" s="44">
        <f>'Volume TKU Norte'!P34</f>
        <v>0</v>
      </c>
      <c r="Q34" s="45" t="str">
        <f>'Volume TKU Norte'!Q34</f>
        <v>-</v>
      </c>
      <c r="R34" s="45" t="str">
        <f>'Volume TKU Norte'!R34</f>
        <v>-</v>
      </c>
      <c r="S34" s="45" t="str">
        <f>'Volume TKU Norte'!S34</f>
        <v>-</v>
      </c>
      <c r="T34" s="45" t="str">
        <f>'Volume TKU Norte'!T34</f>
        <v>-</v>
      </c>
      <c r="U34" s="45" t="str">
        <f>'Volume TKU Norte'!U34</f>
        <v>-</v>
      </c>
      <c r="V34" s="45" t="str">
        <f>'Volume TKU Norte'!V34</f>
        <v>-</v>
      </c>
      <c r="W34" s="45" t="str">
        <f>'Volume TKU Norte'!W34</f>
        <v>-</v>
      </c>
      <c r="X34" s="45" t="str">
        <f>'Volume TKU Norte'!X34</f>
        <v>-</v>
      </c>
      <c r="Y34" s="45" t="str">
        <f>'Volume TKU Norte'!Y34</f>
        <v>-</v>
      </c>
      <c r="Z34" s="45" t="str">
        <f>'Volume TKU Norte'!Z34</f>
        <v>-</v>
      </c>
      <c r="AA34" s="45" t="str">
        <f>'Volume TKU Norte'!AA34</f>
        <v>-</v>
      </c>
      <c r="AB34" s="45" t="str">
        <f>'Volume TKU Norte'!AB34</f>
        <v>-</v>
      </c>
      <c r="AC34" s="44">
        <f>'Volume TKU Norte'!AC34</f>
        <v>0</v>
      </c>
      <c r="AD34" s="45" t="str">
        <f>'Volume TKU Norte'!AD34</f>
        <v>-</v>
      </c>
      <c r="AE34" s="45" t="str">
        <f>'Volume TKU Norte'!AE34</f>
        <v>-</v>
      </c>
      <c r="AF34" s="45" t="str">
        <f>'Volume TKU Norte'!AF34</f>
        <v>-</v>
      </c>
      <c r="AG34" s="45" t="str">
        <f>'Volume TKU Norte'!AG34</f>
        <v>-</v>
      </c>
      <c r="AH34" s="45" t="str">
        <f>'Volume TKU Norte'!AH34</f>
        <v>-</v>
      </c>
      <c r="AI34" s="45" t="str">
        <f>'Volume TKU Norte'!AI34</f>
        <v>-</v>
      </c>
      <c r="AJ34" s="45" t="str">
        <f>'Volume TKU Norte'!AJ34</f>
        <v>-</v>
      </c>
      <c r="AK34" s="45" t="str">
        <f>'Volume TKU Norte'!AK34</f>
        <v>-</v>
      </c>
      <c r="AL34" s="45" t="str">
        <f>'Volume TKU Norte'!AL34</f>
        <v>-</v>
      </c>
      <c r="AM34" s="45" t="str">
        <f>'Volume TKU Norte'!AM34</f>
        <v>-</v>
      </c>
      <c r="AN34" s="45" t="str">
        <f>'Volume TKU Norte'!AN34</f>
        <v>-</v>
      </c>
      <c r="AO34" s="45" t="str">
        <f>'Volume TKU Norte'!AO34</f>
        <v>-</v>
      </c>
      <c r="AP34" s="44">
        <f>'Volume TKU Norte'!AP34</f>
        <v>0</v>
      </c>
      <c r="AQ34" s="45" t="str">
        <f>'Volume TKU Norte'!AQ34</f>
        <v>-</v>
      </c>
      <c r="AR34" s="45" t="str">
        <f>'Volume TKU Norte'!AR34</f>
        <v>-</v>
      </c>
      <c r="AS34" s="45" t="str">
        <f>'Volume TKU Norte'!AS34</f>
        <v>-</v>
      </c>
      <c r="AT34" s="45" t="str">
        <f>'Volume TKU Norte'!AT34</f>
        <v>-</v>
      </c>
      <c r="AU34" s="45" t="str">
        <f>'Volume TKU Norte'!AU34</f>
        <v>-</v>
      </c>
      <c r="AV34" s="45" t="str">
        <f>'Volume TKU Norte'!AV34</f>
        <v>-</v>
      </c>
      <c r="AW34" s="45" t="str">
        <f>'Volume TKU Norte'!AW34</f>
        <v>-</v>
      </c>
      <c r="AX34" s="45" t="str">
        <f>'Volume TKU Norte'!AX34</f>
        <v>-</v>
      </c>
      <c r="AY34" s="45" t="str">
        <f>'Volume TKU Norte'!AY34</f>
        <v>-</v>
      </c>
      <c r="AZ34" s="45" t="str">
        <f>'Volume TKU Norte'!AZ34</f>
        <v>-</v>
      </c>
      <c r="BA34" s="45" t="str">
        <f>'Volume TKU Norte'!BA34</f>
        <v>-</v>
      </c>
      <c r="BB34" s="45" t="str">
        <f>'Volume TKU Norte'!BB34</f>
        <v>-</v>
      </c>
      <c r="BC34" s="44">
        <f>'Volume TKU Norte'!BC34</f>
        <v>0</v>
      </c>
      <c r="BD34" s="45" t="str">
        <f>'Volume TKU Norte'!BD34</f>
        <v>-</v>
      </c>
      <c r="BE34" s="45" t="str">
        <f>'Volume TKU Norte'!BE34</f>
        <v>-</v>
      </c>
      <c r="BF34" s="45" t="str">
        <f>'Volume TKU Norte'!BF34</f>
        <v>-</v>
      </c>
      <c r="BG34" s="45" t="str">
        <f>'Volume TKU Norte'!BG34</f>
        <v>-</v>
      </c>
      <c r="BH34" s="45" t="str">
        <f>'Volume TKU Norte'!BH34</f>
        <v>-</v>
      </c>
      <c r="BI34" s="45" t="str">
        <f>'Volume TKU Norte'!BI34</f>
        <v>-</v>
      </c>
      <c r="BJ34" s="45" t="str">
        <f>'Volume TKU Norte'!BJ34</f>
        <v>-</v>
      </c>
      <c r="BK34" s="45" t="str">
        <f>'Volume TKU Norte'!BK34</f>
        <v>-</v>
      </c>
      <c r="BL34" s="45" t="str">
        <f>'Volume TKU Norte'!BL34</f>
        <v>-</v>
      </c>
      <c r="BM34" s="45" t="str">
        <f>'Volume TKU Norte'!BM34</f>
        <v>-</v>
      </c>
      <c r="BN34" s="45" t="str">
        <f>'Volume TKU Norte'!BN34</f>
        <v>-</v>
      </c>
      <c r="BO34" s="45" t="str">
        <f>'Volume TKU Norte'!BO34</f>
        <v>-</v>
      </c>
      <c r="BP34" s="45">
        <f>'Volume TKU Norte'!BP34</f>
        <v>0</v>
      </c>
      <c r="BQ34" s="45">
        <f>'Volume TKU Norte'!BQ34</f>
        <v>0</v>
      </c>
      <c r="BR34" s="45">
        <f>'Volume TKU Norte'!BR34</f>
        <v>0</v>
      </c>
      <c r="BS34" s="45">
        <f>'Volume TKU Norte'!BS34</f>
        <v>0</v>
      </c>
      <c r="BT34" s="45">
        <f>'Volume TKU Norte'!BT34</f>
        <v>0</v>
      </c>
      <c r="BU34" s="45">
        <f>'Volume TKU Norte'!BU34</f>
        <v>0</v>
      </c>
      <c r="BV34" s="45">
        <f>'Volume TKU Norte'!BV34</f>
        <v>0</v>
      </c>
      <c r="BW34" s="45">
        <f>'Volume TKU Norte'!BW34</f>
        <v>0</v>
      </c>
      <c r="BX34" s="45">
        <f>'Volume TKU Norte'!BX34</f>
        <v>0</v>
      </c>
      <c r="BY34" s="45">
        <f>'Volume TKU Norte'!BY34</f>
        <v>0</v>
      </c>
      <c r="BZ34" s="45">
        <f>'Volume TKU Norte'!BZ34</f>
        <v>0</v>
      </c>
      <c r="CA34" s="45">
        <f>'Volume TKU Norte'!CA34</f>
        <v>0</v>
      </c>
      <c r="CB34" s="45">
        <f>'Volume TKU Norte'!CB34</f>
        <v>0</v>
      </c>
      <c r="CC34" s="44">
        <f>'Volume TKU Norte'!CC34</f>
        <v>0</v>
      </c>
      <c r="CD34" s="45">
        <f>'Volume TKU Norte'!CD34</f>
        <v>0</v>
      </c>
      <c r="CE34" s="45">
        <f>'Volume TKU Norte'!CE34</f>
        <v>0</v>
      </c>
      <c r="CF34" s="45">
        <f>'Volume TKU Norte'!CF34</f>
        <v>0</v>
      </c>
      <c r="CG34" s="45">
        <f>'Volume TKU Norte'!CG34</f>
        <v>0</v>
      </c>
      <c r="CH34" s="45">
        <f>'Volume TKU Norte'!CH34</f>
        <v>0</v>
      </c>
      <c r="CI34" s="45">
        <f>'Volume TKU Norte'!CI34</f>
        <v>0</v>
      </c>
      <c r="CJ34" s="45">
        <f>'Volume TKU Norte'!CJ34</f>
        <v>0</v>
      </c>
      <c r="CK34" s="45">
        <f>'Volume TKU Norte'!CK34</f>
        <v>0</v>
      </c>
      <c r="CL34" s="45">
        <f>'Volume TKU Norte'!CL34</f>
        <v>0</v>
      </c>
      <c r="CM34" s="45">
        <f>'Volume TKU Norte'!CM34</f>
        <v>0</v>
      </c>
      <c r="CN34" s="45">
        <f>'Volume TKU Norte'!CN34</f>
        <v>0</v>
      </c>
      <c r="CO34" s="45">
        <f>'Volume TKU Norte'!CO34</f>
        <v>0</v>
      </c>
      <c r="CQ34" s="45">
        <f>'Volume TKU Norte'!CQ34</f>
        <v>0</v>
      </c>
      <c r="CR34" s="45">
        <f>'Volume TKU Norte'!CR34</f>
        <v>0</v>
      </c>
      <c r="CS34" s="45">
        <f>'Volume TKU Norte'!CS34</f>
        <v>0</v>
      </c>
      <c r="CT34" s="45">
        <f>'Volume TKU Norte'!CT34</f>
        <v>0</v>
      </c>
      <c r="CU34" s="45">
        <f>'Volume TKU Norte'!CU34</f>
        <v>0</v>
      </c>
      <c r="CV34" s="45">
        <f>'Volume TKU Norte'!CV34</f>
        <v>0</v>
      </c>
      <c r="CW34" s="45">
        <f>'Volume TKU Norte'!CW34</f>
        <v>0</v>
      </c>
      <c r="CX34" s="45">
        <f>'Volume TKU Norte'!CX34</f>
        <v>0</v>
      </c>
      <c r="CY34" s="45">
        <f>'Volume TKU Norte'!CY34</f>
        <v>0</v>
      </c>
      <c r="CZ34" s="45">
        <f>'Volume TKU Norte'!CZ34</f>
        <v>0</v>
      </c>
      <c r="DA34" s="45">
        <f>'Volume TKU Norte'!DA34</f>
        <v>0</v>
      </c>
      <c r="DB34" s="45">
        <f>'Volume TKU Norte'!DB34</f>
        <v>0</v>
      </c>
    </row>
    <row r="35" spans="2:106" ht="15.75" x14ac:dyDescent="0.25">
      <c r="B35" s="10" t="s">
        <v>81</v>
      </c>
      <c r="D35" s="46" t="str">
        <f>'Volume TKU Norte'!D35</f>
        <v>-</v>
      </c>
      <c r="E35" s="46" t="str">
        <f>'Volume TKU Norte'!E35</f>
        <v>-</v>
      </c>
      <c r="F35" s="46" t="str">
        <f>'Volume TKU Norte'!F35</f>
        <v>-</v>
      </c>
      <c r="G35" s="46" t="str">
        <f>'Volume TKU Norte'!G35</f>
        <v>-</v>
      </c>
      <c r="H35" s="46" t="str">
        <f>'Volume TKU Norte'!H35</f>
        <v>-</v>
      </c>
      <c r="I35" s="46" t="str">
        <f>'Volume TKU Norte'!I35</f>
        <v>-</v>
      </c>
      <c r="J35" s="46" t="str">
        <f>'Volume TKU Norte'!J35</f>
        <v>-</v>
      </c>
      <c r="K35" s="46" t="str">
        <f>'Volume TKU Norte'!K35</f>
        <v>-</v>
      </c>
      <c r="L35" s="46" t="str">
        <f>'Volume TKU Norte'!L35</f>
        <v>-</v>
      </c>
      <c r="M35" s="46" t="str">
        <f>'Volume TKU Norte'!M35</f>
        <v>-</v>
      </c>
      <c r="N35" s="46" t="str">
        <f>'Volume TKU Norte'!N35</f>
        <v>-</v>
      </c>
      <c r="O35" s="46" t="str">
        <f>'Volume TKU Norte'!O35</f>
        <v>-</v>
      </c>
      <c r="P35" s="44">
        <f>'Volume TKU Norte'!P35</f>
        <v>0</v>
      </c>
      <c r="Q35" s="46" t="str">
        <f>'Volume TKU Norte'!Q35</f>
        <v>-</v>
      </c>
      <c r="R35" s="46" t="str">
        <f>'Volume TKU Norte'!R35</f>
        <v>-</v>
      </c>
      <c r="S35" s="46" t="str">
        <f>'Volume TKU Norte'!S35</f>
        <v>-</v>
      </c>
      <c r="T35" s="46" t="str">
        <f>'Volume TKU Norte'!T35</f>
        <v>-</v>
      </c>
      <c r="U35" s="46" t="str">
        <f>'Volume TKU Norte'!U35</f>
        <v>-</v>
      </c>
      <c r="V35" s="46" t="str">
        <f>'Volume TKU Norte'!V35</f>
        <v>-</v>
      </c>
      <c r="W35" s="46" t="str">
        <f>'Volume TKU Norte'!W35</f>
        <v>-</v>
      </c>
      <c r="X35" s="46" t="str">
        <f>'Volume TKU Norte'!X35</f>
        <v>-</v>
      </c>
      <c r="Y35" s="46" t="str">
        <f>'Volume TKU Norte'!Y35</f>
        <v>-</v>
      </c>
      <c r="Z35" s="46" t="str">
        <f>'Volume TKU Norte'!Z35</f>
        <v>-</v>
      </c>
      <c r="AA35" s="46" t="str">
        <f>'Volume TKU Norte'!AA35</f>
        <v>-</v>
      </c>
      <c r="AB35" s="46" t="str">
        <f>'Volume TKU Norte'!AB35</f>
        <v>-</v>
      </c>
      <c r="AC35" s="44">
        <f>'Volume TKU Norte'!AC35</f>
        <v>0</v>
      </c>
      <c r="AD35" s="46" t="str">
        <f>'Volume TKU Norte'!AD35</f>
        <v>-</v>
      </c>
      <c r="AE35" s="46" t="str">
        <f>'Volume TKU Norte'!AE35</f>
        <v>-</v>
      </c>
      <c r="AF35" s="46" t="str">
        <f>'Volume TKU Norte'!AF35</f>
        <v>-</v>
      </c>
      <c r="AG35" s="46" t="str">
        <f>'Volume TKU Norte'!AG35</f>
        <v>-</v>
      </c>
      <c r="AH35" s="46" t="str">
        <f>'Volume TKU Norte'!AH35</f>
        <v>-</v>
      </c>
      <c r="AI35" s="46" t="str">
        <f>'Volume TKU Norte'!AI35</f>
        <v>-</v>
      </c>
      <c r="AJ35" s="46" t="str">
        <f>'Volume TKU Norte'!AJ35</f>
        <v>-</v>
      </c>
      <c r="AK35" s="46" t="str">
        <f>'Volume TKU Norte'!AK35</f>
        <v>-</v>
      </c>
      <c r="AL35" s="46" t="str">
        <f>'Volume TKU Norte'!AL35</f>
        <v>-</v>
      </c>
      <c r="AM35" s="46" t="str">
        <f>'Volume TKU Norte'!AM35</f>
        <v>-</v>
      </c>
      <c r="AN35" s="46" t="str">
        <f>'Volume TKU Norte'!AN35</f>
        <v>-</v>
      </c>
      <c r="AO35" s="46" t="str">
        <f>'Volume TKU Norte'!AO35</f>
        <v>-</v>
      </c>
      <c r="AP35" s="44">
        <f>'Volume TKU Norte'!AP35</f>
        <v>0</v>
      </c>
      <c r="AQ35" s="46" t="str">
        <f>'Volume TKU Norte'!AQ35</f>
        <v>-</v>
      </c>
      <c r="AR35" s="46" t="str">
        <f>'Volume TKU Norte'!AR35</f>
        <v>-</v>
      </c>
      <c r="AS35" s="46" t="str">
        <f>'Volume TKU Norte'!AS35</f>
        <v>-</v>
      </c>
      <c r="AT35" s="46" t="str">
        <f>'Volume TKU Norte'!AT35</f>
        <v>-</v>
      </c>
      <c r="AU35" s="46" t="str">
        <f>'Volume TKU Norte'!AU35</f>
        <v>-</v>
      </c>
      <c r="AV35" s="46" t="str">
        <f>'Volume TKU Norte'!AV35</f>
        <v>-</v>
      </c>
      <c r="AW35" s="46" t="str">
        <f>'Volume TKU Norte'!AW35</f>
        <v>-</v>
      </c>
      <c r="AX35" s="46" t="str">
        <f>'Volume TKU Norte'!AX35</f>
        <v>-</v>
      </c>
      <c r="AY35" s="46" t="str">
        <f>'Volume TKU Norte'!AY35</f>
        <v>-</v>
      </c>
      <c r="AZ35" s="46" t="str">
        <f>'Volume TKU Norte'!AZ35</f>
        <v>-</v>
      </c>
      <c r="BA35" s="46" t="str">
        <f>'Volume TKU Norte'!BA35</f>
        <v>-</v>
      </c>
      <c r="BB35" s="46" t="str">
        <f>'Volume TKU Norte'!BB35</f>
        <v>-</v>
      </c>
      <c r="BC35" s="44">
        <f>'Volume TKU Norte'!BC35</f>
        <v>0</v>
      </c>
      <c r="BD35" s="46" t="str">
        <f>'Volume TKU Norte'!BD35</f>
        <v>-</v>
      </c>
      <c r="BE35" s="46" t="str">
        <f>'Volume TKU Norte'!BE35</f>
        <v>-</v>
      </c>
      <c r="BF35" s="46" t="str">
        <f>'Volume TKU Norte'!BF35</f>
        <v>-</v>
      </c>
      <c r="BG35" s="46" t="str">
        <f>'Volume TKU Norte'!BG35</f>
        <v>-</v>
      </c>
      <c r="BH35" s="46" t="str">
        <f>'Volume TKU Norte'!BH35</f>
        <v>-</v>
      </c>
      <c r="BI35" s="46" t="str">
        <f>'Volume TKU Norte'!BI35</f>
        <v>-</v>
      </c>
      <c r="BJ35" s="46" t="str">
        <f>'Volume TKU Norte'!BJ35</f>
        <v>-</v>
      </c>
      <c r="BK35" s="46" t="str">
        <f>'Volume TKU Norte'!BK35</f>
        <v>-</v>
      </c>
      <c r="BL35" s="46" t="str">
        <f>'Volume TKU Norte'!BL35</f>
        <v>-</v>
      </c>
      <c r="BM35" s="46" t="str">
        <f>'Volume TKU Norte'!BM35</f>
        <v>-</v>
      </c>
      <c r="BN35" s="46" t="str">
        <f>'Volume TKU Norte'!BN35</f>
        <v>-</v>
      </c>
      <c r="BO35" s="46" t="str">
        <f>'Volume TKU Norte'!BO35</f>
        <v>-</v>
      </c>
      <c r="BP35" s="44">
        <f>'Volume TKU Norte'!BP35</f>
        <v>0</v>
      </c>
      <c r="BQ35" s="46">
        <f>'Volume TKU Norte'!BQ35</f>
        <v>0</v>
      </c>
      <c r="BR35" s="46">
        <f>'Volume TKU Norte'!BR35</f>
        <v>0</v>
      </c>
      <c r="BS35" s="46">
        <f>'Volume TKU Norte'!BS35</f>
        <v>0</v>
      </c>
      <c r="BT35" s="46">
        <f>'Volume TKU Norte'!BT35</f>
        <v>0</v>
      </c>
      <c r="BU35" s="46">
        <f>'Volume TKU Norte'!BU35</f>
        <v>0</v>
      </c>
      <c r="BV35" s="46">
        <f>'Volume TKU Norte'!BV35</f>
        <v>0</v>
      </c>
      <c r="BW35" s="46">
        <f>'Volume TKU Norte'!BW35</f>
        <v>0</v>
      </c>
      <c r="BX35" s="46">
        <f>'Volume TKU Norte'!BX35</f>
        <v>0</v>
      </c>
      <c r="BY35" s="46">
        <f>'Volume TKU Norte'!BY35</f>
        <v>0</v>
      </c>
      <c r="BZ35" s="46">
        <f>'Volume TKU Norte'!BZ35</f>
        <v>0</v>
      </c>
      <c r="CA35" s="46">
        <f>'Volume TKU Norte'!CA35</f>
        <v>0</v>
      </c>
      <c r="CB35" s="46">
        <f>'Volume TKU Norte'!CB35</f>
        <v>0</v>
      </c>
      <c r="CC35" s="44">
        <f>'Volume TKU Norte'!CC35</f>
        <v>0</v>
      </c>
      <c r="CD35" s="46">
        <f>'Volume TKU Norte'!CD35</f>
        <v>0</v>
      </c>
      <c r="CE35" s="46">
        <f>'Volume TKU Norte'!CE35</f>
        <v>0</v>
      </c>
      <c r="CF35" s="46">
        <f>'Volume TKU Norte'!CF35</f>
        <v>0</v>
      </c>
      <c r="CG35" s="46">
        <f>'Volume TKU Norte'!CG35</f>
        <v>0</v>
      </c>
      <c r="CH35" s="46">
        <f>'Volume TKU Norte'!CH35</f>
        <v>0</v>
      </c>
      <c r="CI35" s="46">
        <f>'Volume TKU Norte'!CI35</f>
        <v>0</v>
      </c>
      <c r="CJ35" s="46">
        <f>'Volume TKU Norte'!CJ35</f>
        <v>0</v>
      </c>
      <c r="CK35" s="46">
        <f>'Volume TKU Norte'!CK35</f>
        <v>0</v>
      </c>
      <c r="CL35" s="46">
        <f>'Volume TKU Norte'!CL35</f>
        <v>0</v>
      </c>
      <c r="CM35" s="46">
        <f>'Volume TKU Norte'!CM35</f>
        <v>0</v>
      </c>
      <c r="CN35" s="46">
        <f>'Volume TKU Norte'!CN35</f>
        <v>0</v>
      </c>
      <c r="CO35" s="46">
        <f>'Volume TKU Norte'!CO35</f>
        <v>0</v>
      </c>
      <c r="CQ35" s="46">
        <f>'Volume TKU Norte'!CQ35</f>
        <v>0</v>
      </c>
      <c r="CR35" s="46">
        <f>'Volume TKU Norte'!CR35</f>
        <v>0</v>
      </c>
      <c r="CS35" s="46">
        <f>'Volume TKU Norte'!CS35</f>
        <v>0</v>
      </c>
      <c r="CT35" s="46">
        <f>'Volume TKU Norte'!CT35</f>
        <v>0</v>
      </c>
      <c r="CU35" s="46">
        <f>'Volume TKU Norte'!CU35</f>
        <v>0</v>
      </c>
      <c r="CV35" s="46">
        <f>'Volume TKU Norte'!CV35</f>
        <v>0</v>
      </c>
      <c r="CW35" s="46">
        <f>'Volume TKU Norte'!CW35</f>
        <v>0</v>
      </c>
      <c r="CX35" s="46">
        <f>'Volume TKU Norte'!CX35</f>
        <v>0</v>
      </c>
      <c r="CY35" s="46">
        <f>'Volume TKU Norte'!CY35</f>
        <v>0</v>
      </c>
      <c r="CZ35" s="46">
        <f>'Volume TKU Norte'!CZ35</f>
        <v>0</v>
      </c>
      <c r="DA35" s="46">
        <f>'Volume TKU Norte'!DA35</f>
        <v>0</v>
      </c>
      <c r="DB35" s="46">
        <f>'Volume TKU Norte'!DB35</f>
        <v>0</v>
      </c>
    </row>
    <row r="36" spans="2:106" ht="15.75" x14ac:dyDescent="0.25">
      <c r="B36" s="10" t="s">
        <v>78</v>
      </c>
      <c r="D36" s="46" t="str">
        <f>'Volume TKU Norte'!D36</f>
        <v>-</v>
      </c>
      <c r="E36" s="46" t="str">
        <f>'Volume TKU Norte'!E36</f>
        <v>-</v>
      </c>
      <c r="F36" s="46" t="str">
        <f>'Volume TKU Norte'!F36</f>
        <v>-</v>
      </c>
      <c r="G36" s="46" t="str">
        <f>'Volume TKU Norte'!G36</f>
        <v>-</v>
      </c>
      <c r="H36" s="46" t="str">
        <f>'Volume TKU Norte'!H36</f>
        <v>-</v>
      </c>
      <c r="I36" s="46" t="str">
        <f>'Volume TKU Norte'!I36</f>
        <v>-</v>
      </c>
      <c r="J36" s="46" t="str">
        <f>'Volume TKU Norte'!J36</f>
        <v>-</v>
      </c>
      <c r="K36" s="46" t="str">
        <f>'Volume TKU Norte'!K36</f>
        <v>-</v>
      </c>
      <c r="L36" s="46" t="str">
        <f>'Volume TKU Norte'!L36</f>
        <v>-</v>
      </c>
      <c r="M36" s="46" t="str">
        <f>'Volume TKU Norte'!M36</f>
        <v>-</v>
      </c>
      <c r="N36" s="46" t="str">
        <f>'Volume TKU Norte'!N36</f>
        <v>-</v>
      </c>
      <c r="O36" s="46" t="str">
        <f>'Volume TKU Norte'!O36</f>
        <v>-</v>
      </c>
      <c r="P36" s="44">
        <f>'Volume TKU Norte'!P36</f>
        <v>0</v>
      </c>
      <c r="Q36" s="46" t="str">
        <f>'Volume TKU Norte'!Q36</f>
        <v>-</v>
      </c>
      <c r="R36" s="46" t="str">
        <f>'Volume TKU Norte'!R36</f>
        <v>-</v>
      </c>
      <c r="S36" s="46" t="str">
        <f>'Volume TKU Norte'!S36</f>
        <v>-</v>
      </c>
      <c r="T36" s="46" t="str">
        <f>'Volume TKU Norte'!T36</f>
        <v>-</v>
      </c>
      <c r="U36" s="46" t="str">
        <f>'Volume TKU Norte'!U36</f>
        <v>-</v>
      </c>
      <c r="V36" s="46" t="str">
        <f>'Volume TKU Norte'!V36</f>
        <v>-</v>
      </c>
      <c r="W36" s="46" t="str">
        <f>'Volume TKU Norte'!W36</f>
        <v>-</v>
      </c>
      <c r="X36" s="46" t="str">
        <f>'Volume TKU Norte'!X36</f>
        <v>-</v>
      </c>
      <c r="Y36" s="46" t="str">
        <f>'Volume TKU Norte'!Y36</f>
        <v>-</v>
      </c>
      <c r="Z36" s="46" t="str">
        <f>'Volume TKU Norte'!Z36</f>
        <v>-</v>
      </c>
      <c r="AA36" s="46" t="str">
        <f>'Volume TKU Norte'!AA36</f>
        <v>-</v>
      </c>
      <c r="AB36" s="46" t="str">
        <f>'Volume TKU Norte'!AB36</f>
        <v>-</v>
      </c>
      <c r="AC36" s="44">
        <f>'Volume TKU Norte'!AC36</f>
        <v>0</v>
      </c>
      <c r="AD36" s="46" t="str">
        <f>'Volume TKU Norte'!AD36</f>
        <v>-</v>
      </c>
      <c r="AE36" s="46" t="str">
        <f>'Volume TKU Norte'!AE36</f>
        <v>-</v>
      </c>
      <c r="AF36" s="46" t="str">
        <f>'Volume TKU Norte'!AF36</f>
        <v>-</v>
      </c>
      <c r="AG36" s="46" t="str">
        <f>'Volume TKU Norte'!AG36</f>
        <v>-</v>
      </c>
      <c r="AH36" s="46" t="str">
        <f>'Volume TKU Norte'!AH36</f>
        <v>-</v>
      </c>
      <c r="AI36" s="46" t="str">
        <f>'Volume TKU Norte'!AI36</f>
        <v>-</v>
      </c>
      <c r="AJ36" s="46" t="str">
        <f>'Volume TKU Norte'!AJ36</f>
        <v>-</v>
      </c>
      <c r="AK36" s="46" t="str">
        <f>'Volume TKU Norte'!AK36</f>
        <v>-</v>
      </c>
      <c r="AL36" s="46" t="str">
        <f>'Volume TKU Norte'!AL36</f>
        <v>-</v>
      </c>
      <c r="AM36" s="46" t="str">
        <f>'Volume TKU Norte'!AM36</f>
        <v>-</v>
      </c>
      <c r="AN36" s="46" t="str">
        <f>'Volume TKU Norte'!AN36</f>
        <v>-</v>
      </c>
      <c r="AO36" s="46" t="str">
        <f>'Volume TKU Norte'!AO36</f>
        <v>-</v>
      </c>
      <c r="AP36" s="44">
        <f>'Volume TKU Norte'!AP36</f>
        <v>0</v>
      </c>
      <c r="AQ36" s="46" t="str">
        <f>'Volume TKU Norte'!AQ36</f>
        <v>-</v>
      </c>
      <c r="AR36" s="46" t="str">
        <f>'Volume TKU Norte'!AR36</f>
        <v>-</v>
      </c>
      <c r="AS36" s="46" t="str">
        <f>'Volume TKU Norte'!AS36</f>
        <v>-</v>
      </c>
      <c r="AT36" s="46" t="str">
        <f>'Volume TKU Norte'!AT36</f>
        <v>-</v>
      </c>
      <c r="AU36" s="46" t="str">
        <f>'Volume TKU Norte'!AU36</f>
        <v>-</v>
      </c>
      <c r="AV36" s="46" t="str">
        <f>'Volume TKU Norte'!AV36</f>
        <v>-</v>
      </c>
      <c r="AW36" s="46" t="str">
        <f>'Volume TKU Norte'!AW36</f>
        <v>-</v>
      </c>
      <c r="AX36" s="46" t="str">
        <f>'Volume TKU Norte'!AX36</f>
        <v>-</v>
      </c>
      <c r="AY36" s="46" t="str">
        <f>'Volume TKU Norte'!AY36</f>
        <v>-</v>
      </c>
      <c r="AZ36" s="46" t="str">
        <f>'Volume TKU Norte'!AZ36</f>
        <v>-</v>
      </c>
      <c r="BA36" s="46" t="str">
        <f>'Volume TKU Norte'!BA36</f>
        <v>-</v>
      </c>
      <c r="BB36" s="46" t="str">
        <f>'Volume TKU Norte'!BB36</f>
        <v>-</v>
      </c>
      <c r="BC36" s="44">
        <f>'Volume TKU Norte'!BC36</f>
        <v>0</v>
      </c>
      <c r="BD36" s="46" t="str">
        <f>'Volume TKU Norte'!BD36</f>
        <v>-</v>
      </c>
      <c r="BE36" s="46" t="str">
        <f>'Volume TKU Norte'!BE36</f>
        <v>-</v>
      </c>
      <c r="BF36" s="46" t="str">
        <f>'Volume TKU Norte'!BF36</f>
        <v>-</v>
      </c>
      <c r="BG36" s="46" t="str">
        <f>'Volume TKU Norte'!BG36</f>
        <v>-</v>
      </c>
      <c r="BH36" s="46" t="str">
        <f>'Volume TKU Norte'!BH36</f>
        <v>-</v>
      </c>
      <c r="BI36" s="46" t="str">
        <f>'Volume TKU Norte'!BI36</f>
        <v>-</v>
      </c>
      <c r="BJ36" s="46" t="str">
        <f>'Volume TKU Norte'!BJ36</f>
        <v>-</v>
      </c>
      <c r="BK36" s="46" t="str">
        <f>'Volume TKU Norte'!BK36</f>
        <v>-</v>
      </c>
      <c r="BL36" s="46" t="str">
        <f>'Volume TKU Norte'!BL36</f>
        <v>-</v>
      </c>
      <c r="BM36" s="46" t="str">
        <f>'Volume TKU Norte'!BM36</f>
        <v>-</v>
      </c>
      <c r="BN36" s="46" t="str">
        <f>'Volume TKU Norte'!BN36</f>
        <v>-</v>
      </c>
      <c r="BO36" s="46" t="str">
        <f>'Volume TKU Norte'!BO36</f>
        <v>-</v>
      </c>
      <c r="BP36" s="44">
        <f>'Volume TKU Norte'!BP36</f>
        <v>0</v>
      </c>
      <c r="BQ36" s="46">
        <f>'Volume TKU Norte'!BQ36</f>
        <v>0</v>
      </c>
      <c r="BR36" s="46">
        <f>'Volume TKU Norte'!BR36</f>
        <v>0</v>
      </c>
      <c r="BS36" s="46">
        <f>'Volume TKU Norte'!BS36</f>
        <v>0</v>
      </c>
      <c r="BT36" s="46">
        <f>'Volume TKU Norte'!BT36</f>
        <v>0</v>
      </c>
      <c r="BU36" s="46">
        <f>'Volume TKU Norte'!BU36</f>
        <v>0</v>
      </c>
      <c r="BV36" s="46">
        <f>'Volume TKU Norte'!BV36</f>
        <v>0</v>
      </c>
      <c r="BW36" s="46">
        <f>'Volume TKU Norte'!BW36</f>
        <v>0</v>
      </c>
      <c r="BX36" s="46">
        <f>'Volume TKU Norte'!BX36</f>
        <v>0</v>
      </c>
      <c r="BY36" s="46">
        <f>'Volume TKU Norte'!BY36</f>
        <v>0</v>
      </c>
      <c r="BZ36" s="46">
        <f>'Volume TKU Norte'!BZ36</f>
        <v>0</v>
      </c>
      <c r="CA36" s="46">
        <f>'Volume TKU Norte'!CA36</f>
        <v>0</v>
      </c>
      <c r="CB36" s="46">
        <f>'Volume TKU Norte'!CB36</f>
        <v>0</v>
      </c>
      <c r="CC36" s="44">
        <f>'Volume TKU Norte'!CC36</f>
        <v>0</v>
      </c>
      <c r="CD36" s="46">
        <f>'Volume TKU Norte'!CD36</f>
        <v>0</v>
      </c>
      <c r="CE36" s="46">
        <f>'Volume TKU Norte'!CE36</f>
        <v>0</v>
      </c>
      <c r="CF36" s="46">
        <f>'Volume TKU Norte'!CF36</f>
        <v>0</v>
      </c>
      <c r="CG36" s="46">
        <f>'Volume TKU Norte'!CG36</f>
        <v>0</v>
      </c>
      <c r="CH36" s="46">
        <f>'Volume TKU Norte'!CH36</f>
        <v>0</v>
      </c>
      <c r="CI36" s="46">
        <f>'Volume TKU Norte'!CI36</f>
        <v>0</v>
      </c>
      <c r="CJ36" s="46">
        <f>'Volume TKU Norte'!CJ36</f>
        <v>0</v>
      </c>
      <c r="CK36" s="46">
        <f>'Volume TKU Norte'!CK36</f>
        <v>0</v>
      </c>
      <c r="CL36" s="46">
        <f>'Volume TKU Norte'!CL36</f>
        <v>0</v>
      </c>
      <c r="CM36" s="46">
        <f>'Volume TKU Norte'!CM36</f>
        <v>0</v>
      </c>
      <c r="CN36" s="46">
        <f>'Volume TKU Norte'!CN36</f>
        <v>0</v>
      </c>
      <c r="CO36" s="46">
        <f>'Volume TKU Norte'!CO36</f>
        <v>0</v>
      </c>
      <c r="CQ36" s="46">
        <f>'Volume TKU Norte'!CQ36</f>
        <v>0</v>
      </c>
      <c r="CR36" s="46">
        <f>'Volume TKU Norte'!CR36</f>
        <v>0</v>
      </c>
      <c r="CS36" s="46">
        <f>'Volume TKU Norte'!CS36</f>
        <v>0</v>
      </c>
      <c r="CT36" s="46">
        <f>'Volume TKU Norte'!CT36</f>
        <v>0</v>
      </c>
      <c r="CU36" s="46">
        <f>'Volume TKU Norte'!CU36</f>
        <v>0</v>
      </c>
      <c r="CV36" s="46">
        <f>'Volume TKU Norte'!CV36</f>
        <v>0</v>
      </c>
      <c r="CW36" s="46">
        <f>'Volume TKU Norte'!CW36</f>
        <v>0</v>
      </c>
      <c r="CX36" s="46">
        <f>'Volume TKU Norte'!CX36</f>
        <v>0</v>
      </c>
      <c r="CY36" s="46">
        <f>'Volume TKU Norte'!CY36</f>
        <v>0</v>
      </c>
      <c r="CZ36" s="46">
        <f>'Volume TKU Norte'!CZ36</f>
        <v>0</v>
      </c>
      <c r="DA36" s="46">
        <f>'Volume TKU Norte'!DA36</f>
        <v>0</v>
      </c>
      <c r="DB36" s="46">
        <f>'Volume TKU Norte'!DB36</f>
        <v>0</v>
      </c>
    </row>
    <row r="37" spans="2:106" ht="15.75" x14ac:dyDescent="0.25">
      <c r="B37" s="10" t="s">
        <v>79</v>
      </c>
      <c r="D37" s="46" t="str">
        <f>'Volume TKU Norte'!D37</f>
        <v>-</v>
      </c>
      <c r="E37" s="46" t="str">
        <f>'Volume TKU Norte'!E37</f>
        <v>-</v>
      </c>
      <c r="F37" s="46" t="str">
        <f>'Volume TKU Norte'!F37</f>
        <v>-</v>
      </c>
      <c r="G37" s="46" t="str">
        <f>'Volume TKU Norte'!G37</f>
        <v>-</v>
      </c>
      <c r="H37" s="46" t="str">
        <f>'Volume TKU Norte'!H37</f>
        <v>-</v>
      </c>
      <c r="I37" s="46" t="str">
        <f>'Volume TKU Norte'!I37</f>
        <v>-</v>
      </c>
      <c r="J37" s="46" t="str">
        <f>'Volume TKU Norte'!J37</f>
        <v>-</v>
      </c>
      <c r="K37" s="46" t="str">
        <f>'Volume TKU Norte'!K37</f>
        <v>-</v>
      </c>
      <c r="L37" s="46" t="str">
        <f>'Volume TKU Norte'!L37</f>
        <v>-</v>
      </c>
      <c r="M37" s="46" t="str">
        <f>'Volume TKU Norte'!M37</f>
        <v>-</v>
      </c>
      <c r="N37" s="46" t="str">
        <f>'Volume TKU Norte'!N37</f>
        <v>-</v>
      </c>
      <c r="O37" s="46" t="str">
        <f>'Volume TKU Norte'!O37</f>
        <v>-</v>
      </c>
      <c r="P37" s="44">
        <f>'Volume TKU Norte'!P37</f>
        <v>0</v>
      </c>
      <c r="Q37" s="46" t="str">
        <f>'Volume TKU Norte'!Q37</f>
        <v>-</v>
      </c>
      <c r="R37" s="46" t="str">
        <f>'Volume TKU Norte'!R37</f>
        <v>-</v>
      </c>
      <c r="S37" s="46" t="str">
        <f>'Volume TKU Norte'!S37</f>
        <v>-</v>
      </c>
      <c r="T37" s="46" t="str">
        <f>'Volume TKU Norte'!T37</f>
        <v>-</v>
      </c>
      <c r="U37" s="46" t="str">
        <f>'Volume TKU Norte'!U37</f>
        <v>-</v>
      </c>
      <c r="V37" s="46" t="str">
        <f>'Volume TKU Norte'!V37</f>
        <v>-</v>
      </c>
      <c r="W37" s="46" t="str">
        <f>'Volume TKU Norte'!W37</f>
        <v>-</v>
      </c>
      <c r="X37" s="46" t="str">
        <f>'Volume TKU Norte'!X37</f>
        <v>-</v>
      </c>
      <c r="Y37" s="46" t="str">
        <f>'Volume TKU Norte'!Y37</f>
        <v>-</v>
      </c>
      <c r="Z37" s="46" t="str">
        <f>'Volume TKU Norte'!Z37</f>
        <v>-</v>
      </c>
      <c r="AA37" s="46" t="str">
        <f>'Volume TKU Norte'!AA37</f>
        <v>-</v>
      </c>
      <c r="AB37" s="46" t="str">
        <f>'Volume TKU Norte'!AB37</f>
        <v>-</v>
      </c>
      <c r="AC37" s="44">
        <f>'Volume TKU Norte'!AC37</f>
        <v>0</v>
      </c>
      <c r="AD37" s="46" t="str">
        <f>'Volume TKU Norte'!AD37</f>
        <v>-</v>
      </c>
      <c r="AE37" s="46" t="str">
        <f>'Volume TKU Norte'!AE37</f>
        <v>-</v>
      </c>
      <c r="AF37" s="46" t="str">
        <f>'Volume TKU Norte'!AF37</f>
        <v>-</v>
      </c>
      <c r="AG37" s="46" t="str">
        <f>'Volume TKU Norte'!AG37</f>
        <v>-</v>
      </c>
      <c r="AH37" s="46" t="str">
        <f>'Volume TKU Norte'!AH37</f>
        <v>-</v>
      </c>
      <c r="AI37" s="46" t="str">
        <f>'Volume TKU Norte'!AI37</f>
        <v>-</v>
      </c>
      <c r="AJ37" s="46" t="str">
        <f>'Volume TKU Norte'!AJ37</f>
        <v>-</v>
      </c>
      <c r="AK37" s="46" t="str">
        <f>'Volume TKU Norte'!AK37</f>
        <v>-</v>
      </c>
      <c r="AL37" s="46" t="str">
        <f>'Volume TKU Norte'!AL37</f>
        <v>-</v>
      </c>
      <c r="AM37" s="46" t="str">
        <f>'Volume TKU Norte'!AM37</f>
        <v>-</v>
      </c>
      <c r="AN37" s="46" t="str">
        <f>'Volume TKU Norte'!AN37</f>
        <v>-</v>
      </c>
      <c r="AO37" s="46" t="str">
        <f>'Volume TKU Norte'!AO37</f>
        <v>-</v>
      </c>
      <c r="AP37" s="44">
        <f>'Volume TKU Norte'!AP37</f>
        <v>0</v>
      </c>
      <c r="AQ37" s="46" t="str">
        <f>'Volume TKU Norte'!AQ37</f>
        <v>-</v>
      </c>
      <c r="AR37" s="46" t="str">
        <f>'Volume TKU Norte'!AR37</f>
        <v>-</v>
      </c>
      <c r="AS37" s="46" t="str">
        <f>'Volume TKU Norte'!AS37</f>
        <v>-</v>
      </c>
      <c r="AT37" s="46" t="str">
        <f>'Volume TKU Norte'!AT37</f>
        <v>-</v>
      </c>
      <c r="AU37" s="46" t="str">
        <f>'Volume TKU Norte'!AU37</f>
        <v>-</v>
      </c>
      <c r="AV37" s="46" t="str">
        <f>'Volume TKU Norte'!AV37</f>
        <v>-</v>
      </c>
      <c r="AW37" s="46" t="str">
        <f>'Volume TKU Norte'!AW37</f>
        <v>-</v>
      </c>
      <c r="AX37" s="46" t="str">
        <f>'Volume TKU Norte'!AX37</f>
        <v>-</v>
      </c>
      <c r="AY37" s="46" t="str">
        <f>'Volume TKU Norte'!AY37</f>
        <v>-</v>
      </c>
      <c r="AZ37" s="46" t="str">
        <f>'Volume TKU Norte'!AZ37</f>
        <v>-</v>
      </c>
      <c r="BA37" s="46" t="str">
        <f>'Volume TKU Norte'!BA37</f>
        <v>-</v>
      </c>
      <c r="BB37" s="46" t="str">
        <f>'Volume TKU Norte'!BB37</f>
        <v>-</v>
      </c>
      <c r="BC37" s="44">
        <f>'Volume TKU Norte'!BC37</f>
        <v>0</v>
      </c>
      <c r="BD37" s="46" t="str">
        <f>'Volume TKU Norte'!BD37</f>
        <v>-</v>
      </c>
      <c r="BE37" s="46" t="str">
        <f>'Volume TKU Norte'!BE37</f>
        <v>-</v>
      </c>
      <c r="BF37" s="46" t="str">
        <f>'Volume TKU Norte'!BF37</f>
        <v>-</v>
      </c>
      <c r="BG37" s="46" t="str">
        <f>'Volume TKU Norte'!BG37</f>
        <v>-</v>
      </c>
      <c r="BH37" s="46" t="str">
        <f>'Volume TKU Norte'!BH37</f>
        <v>-</v>
      </c>
      <c r="BI37" s="46" t="str">
        <f>'Volume TKU Norte'!BI37</f>
        <v>-</v>
      </c>
      <c r="BJ37" s="46" t="str">
        <f>'Volume TKU Norte'!BJ37</f>
        <v>-</v>
      </c>
      <c r="BK37" s="46" t="str">
        <f>'Volume TKU Norte'!BK37</f>
        <v>-</v>
      </c>
      <c r="BL37" s="46" t="str">
        <f>'Volume TKU Norte'!BL37</f>
        <v>-</v>
      </c>
      <c r="BM37" s="46" t="str">
        <f>'Volume TKU Norte'!BM37</f>
        <v>-</v>
      </c>
      <c r="BN37" s="46" t="str">
        <f>'Volume TKU Norte'!BN37</f>
        <v>-</v>
      </c>
      <c r="BO37" s="46" t="str">
        <f>'Volume TKU Norte'!BO37</f>
        <v>-</v>
      </c>
      <c r="BP37" s="44">
        <f>'Volume TKU Norte'!BP37</f>
        <v>0</v>
      </c>
      <c r="BQ37" s="46">
        <f>'Volume TKU Norte'!BQ37</f>
        <v>0</v>
      </c>
      <c r="BR37" s="46">
        <f>'Volume TKU Norte'!BR37</f>
        <v>0</v>
      </c>
      <c r="BS37" s="46">
        <f>'Volume TKU Norte'!BS37</f>
        <v>0</v>
      </c>
      <c r="BT37" s="46">
        <f>'Volume TKU Norte'!BT37</f>
        <v>0</v>
      </c>
      <c r="BU37" s="46">
        <f>'Volume TKU Norte'!BU37</f>
        <v>0</v>
      </c>
      <c r="BV37" s="46">
        <f>'Volume TKU Norte'!BV37</f>
        <v>0</v>
      </c>
      <c r="BW37" s="46">
        <f>'Volume TKU Norte'!BW37</f>
        <v>0</v>
      </c>
      <c r="BX37" s="46">
        <f>'Volume TKU Norte'!BX37</f>
        <v>0</v>
      </c>
      <c r="BY37" s="46">
        <f>'Volume TKU Norte'!BY37</f>
        <v>0</v>
      </c>
      <c r="BZ37" s="46">
        <f>'Volume TKU Norte'!BZ37</f>
        <v>0</v>
      </c>
      <c r="CA37" s="46">
        <f>'Volume TKU Norte'!CA37</f>
        <v>0</v>
      </c>
      <c r="CB37" s="46">
        <f>'Volume TKU Norte'!CB37</f>
        <v>0</v>
      </c>
      <c r="CC37" s="44">
        <f>'Volume TKU Norte'!CC37</f>
        <v>0</v>
      </c>
      <c r="CD37" s="46">
        <f>'Volume TKU Norte'!CD37</f>
        <v>0</v>
      </c>
      <c r="CE37" s="46">
        <f>'Volume TKU Norte'!CE37</f>
        <v>0</v>
      </c>
      <c r="CF37" s="46">
        <f>'Volume TKU Norte'!CF37</f>
        <v>0</v>
      </c>
      <c r="CG37" s="46">
        <f>'Volume TKU Norte'!CG37</f>
        <v>0</v>
      </c>
      <c r="CH37" s="46">
        <f>'Volume TKU Norte'!CH37</f>
        <v>0</v>
      </c>
      <c r="CI37" s="46">
        <f>'Volume TKU Norte'!CI37</f>
        <v>0</v>
      </c>
      <c r="CJ37" s="46">
        <f>'Volume TKU Norte'!CJ37</f>
        <v>0</v>
      </c>
      <c r="CK37" s="46">
        <f>'Volume TKU Norte'!CK37</f>
        <v>0</v>
      </c>
      <c r="CL37" s="46">
        <f>'Volume TKU Norte'!CL37</f>
        <v>0</v>
      </c>
      <c r="CM37" s="46">
        <f>'Volume TKU Norte'!CM37</f>
        <v>0</v>
      </c>
      <c r="CN37" s="46">
        <f>'Volume TKU Norte'!CN37</f>
        <v>0</v>
      </c>
      <c r="CO37" s="46">
        <f>'Volume TKU Norte'!CO37</f>
        <v>0</v>
      </c>
      <c r="CQ37" s="46">
        <f>'Volume TKU Norte'!CQ37</f>
        <v>0</v>
      </c>
      <c r="CR37" s="46">
        <f>'Volume TKU Norte'!CR37</f>
        <v>0</v>
      </c>
      <c r="CS37" s="46">
        <f>'Volume TKU Norte'!CS37</f>
        <v>0</v>
      </c>
      <c r="CT37" s="46">
        <f>'Volume TKU Norte'!CT37</f>
        <v>0</v>
      </c>
      <c r="CU37" s="46">
        <f>'Volume TKU Norte'!CU37</f>
        <v>0</v>
      </c>
      <c r="CV37" s="46">
        <f>'Volume TKU Norte'!CV37</f>
        <v>0</v>
      </c>
      <c r="CW37" s="46">
        <f>'Volume TKU Norte'!CW37</f>
        <v>0</v>
      </c>
      <c r="CX37" s="46">
        <f>'Volume TKU Norte'!CX37</f>
        <v>0</v>
      </c>
      <c r="CY37" s="46">
        <f>'Volume TKU Norte'!CY37</f>
        <v>0</v>
      </c>
      <c r="CZ37" s="46">
        <f>'Volume TKU Norte'!CZ37</f>
        <v>0</v>
      </c>
      <c r="DA37" s="46">
        <f>'Volume TKU Norte'!DA37</f>
        <v>0</v>
      </c>
      <c r="DB37" s="46">
        <f>'Volume TKU Norte'!DB37</f>
        <v>0</v>
      </c>
    </row>
    <row r="38" spans="2:106" ht="15.75" x14ac:dyDescent="0.25">
      <c r="B38" s="10" t="s">
        <v>80</v>
      </c>
      <c r="D38" s="46" t="str">
        <f>'Volume TKU Norte'!D38</f>
        <v>-</v>
      </c>
      <c r="E38" s="46" t="str">
        <f>'Volume TKU Norte'!E38</f>
        <v>-</v>
      </c>
      <c r="F38" s="46" t="str">
        <f>'Volume TKU Norte'!F38</f>
        <v>-</v>
      </c>
      <c r="G38" s="46" t="str">
        <f>'Volume TKU Norte'!G38</f>
        <v>-</v>
      </c>
      <c r="H38" s="46" t="str">
        <f>'Volume TKU Norte'!H38</f>
        <v>-</v>
      </c>
      <c r="I38" s="46" t="str">
        <f>'Volume TKU Norte'!I38</f>
        <v>-</v>
      </c>
      <c r="J38" s="46" t="str">
        <f>'Volume TKU Norte'!J38</f>
        <v>-</v>
      </c>
      <c r="K38" s="46" t="str">
        <f>'Volume TKU Norte'!K38</f>
        <v>-</v>
      </c>
      <c r="L38" s="46" t="str">
        <f>'Volume TKU Norte'!L38</f>
        <v>-</v>
      </c>
      <c r="M38" s="46" t="str">
        <f>'Volume TKU Norte'!M38</f>
        <v>-</v>
      </c>
      <c r="N38" s="46" t="str">
        <f>'Volume TKU Norte'!N38</f>
        <v>-</v>
      </c>
      <c r="O38" s="46" t="str">
        <f>'Volume TKU Norte'!O38</f>
        <v>-</v>
      </c>
      <c r="P38" s="44">
        <f>'Volume TKU Norte'!P38</f>
        <v>0</v>
      </c>
      <c r="Q38" s="46" t="str">
        <f>'Volume TKU Norte'!Q38</f>
        <v>-</v>
      </c>
      <c r="R38" s="46" t="str">
        <f>'Volume TKU Norte'!R38</f>
        <v>-</v>
      </c>
      <c r="S38" s="46" t="str">
        <f>'Volume TKU Norte'!S38</f>
        <v>-</v>
      </c>
      <c r="T38" s="46" t="str">
        <f>'Volume TKU Norte'!T38</f>
        <v>-</v>
      </c>
      <c r="U38" s="46" t="str">
        <f>'Volume TKU Norte'!U38</f>
        <v>-</v>
      </c>
      <c r="V38" s="46" t="str">
        <f>'Volume TKU Norte'!V38</f>
        <v>-</v>
      </c>
      <c r="W38" s="46" t="str">
        <f>'Volume TKU Norte'!W38</f>
        <v>-</v>
      </c>
      <c r="X38" s="46" t="str">
        <f>'Volume TKU Norte'!X38</f>
        <v>-</v>
      </c>
      <c r="Y38" s="46" t="str">
        <f>'Volume TKU Norte'!Y38</f>
        <v>-</v>
      </c>
      <c r="Z38" s="46" t="str">
        <f>'Volume TKU Norte'!Z38</f>
        <v>-</v>
      </c>
      <c r="AA38" s="46" t="str">
        <f>'Volume TKU Norte'!AA38</f>
        <v>-</v>
      </c>
      <c r="AB38" s="46" t="str">
        <f>'Volume TKU Norte'!AB38</f>
        <v>-</v>
      </c>
      <c r="AC38" s="44">
        <f>'Volume TKU Norte'!AC38</f>
        <v>0</v>
      </c>
      <c r="AD38" s="46" t="str">
        <f>'Volume TKU Norte'!AD38</f>
        <v>-</v>
      </c>
      <c r="AE38" s="46" t="str">
        <f>'Volume TKU Norte'!AE38</f>
        <v>-</v>
      </c>
      <c r="AF38" s="46" t="str">
        <f>'Volume TKU Norte'!AF38</f>
        <v>-</v>
      </c>
      <c r="AG38" s="46" t="str">
        <f>'Volume TKU Norte'!AG38</f>
        <v>-</v>
      </c>
      <c r="AH38" s="46" t="str">
        <f>'Volume TKU Norte'!AH38</f>
        <v>-</v>
      </c>
      <c r="AI38" s="46" t="str">
        <f>'Volume TKU Norte'!AI38</f>
        <v>-</v>
      </c>
      <c r="AJ38" s="46" t="str">
        <f>'Volume TKU Norte'!AJ38</f>
        <v>-</v>
      </c>
      <c r="AK38" s="46" t="str">
        <f>'Volume TKU Norte'!AK38</f>
        <v>-</v>
      </c>
      <c r="AL38" s="46" t="str">
        <f>'Volume TKU Norte'!AL38</f>
        <v>-</v>
      </c>
      <c r="AM38" s="46" t="str">
        <f>'Volume TKU Norte'!AM38</f>
        <v>-</v>
      </c>
      <c r="AN38" s="46" t="str">
        <f>'Volume TKU Norte'!AN38</f>
        <v>-</v>
      </c>
      <c r="AO38" s="46" t="str">
        <f>'Volume TKU Norte'!AO38</f>
        <v>-</v>
      </c>
      <c r="AP38" s="44">
        <f>'Volume TKU Norte'!AP38</f>
        <v>0</v>
      </c>
      <c r="AQ38" s="46" t="str">
        <f>'Volume TKU Norte'!AQ38</f>
        <v>-</v>
      </c>
      <c r="AR38" s="46" t="str">
        <f>'Volume TKU Norte'!AR38</f>
        <v>-</v>
      </c>
      <c r="AS38" s="46" t="str">
        <f>'Volume TKU Norte'!AS38</f>
        <v>-</v>
      </c>
      <c r="AT38" s="46" t="str">
        <f>'Volume TKU Norte'!AT38</f>
        <v>-</v>
      </c>
      <c r="AU38" s="46" t="str">
        <f>'Volume TKU Norte'!AU38</f>
        <v>-</v>
      </c>
      <c r="AV38" s="46" t="str">
        <f>'Volume TKU Norte'!AV38</f>
        <v>-</v>
      </c>
      <c r="AW38" s="46" t="str">
        <f>'Volume TKU Norte'!AW38</f>
        <v>-</v>
      </c>
      <c r="AX38" s="46" t="str">
        <f>'Volume TKU Norte'!AX38</f>
        <v>-</v>
      </c>
      <c r="AY38" s="46" t="str">
        <f>'Volume TKU Norte'!AY38</f>
        <v>-</v>
      </c>
      <c r="AZ38" s="46" t="str">
        <f>'Volume TKU Norte'!AZ38</f>
        <v>-</v>
      </c>
      <c r="BA38" s="46" t="str">
        <f>'Volume TKU Norte'!BA38</f>
        <v>-</v>
      </c>
      <c r="BB38" s="46" t="str">
        <f>'Volume TKU Norte'!BB38</f>
        <v>-</v>
      </c>
      <c r="BC38" s="44">
        <f>'Volume TKU Norte'!BC38</f>
        <v>0</v>
      </c>
      <c r="BD38" s="46" t="str">
        <f>'Volume TKU Norte'!BD38</f>
        <v>-</v>
      </c>
      <c r="BE38" s="46" t="str">
        <f>'Volume TKU Norte'!BE38</f>
        <v>-</v>
      </c>
      <c r="BF38" s="46" t="str">
        <f>'Volume TKU Norte'!BF38</f>
        <v>-</v>
      </c>
      <c r="BG38" s="46" t="str">
        <f>'Volume TKU Norte'!BG38</f>
        <v>-</v>
      </c>
      <c r="BH38" s="46" t="str">
        <f>'Volume TKU Norte'!BH38</f>
        <v>-</v>
      </c>
      <c r="BI38" s="46" t="str">
        <f>'Volume TKU Norte'!BI38</f>
        <v>-</v>
      </c>
      <c r="BJ38" s="46" t="str">
        <f>'Volume TKU Norte'!BJ38</f>
        <v>-</v>
      </c>
      <c r="BK38" s="46" t="str">
        <f>'Volume TKU Norte'!BK38</f>
        <v>-</v>
      </c>
      <c r="BL38" s="46" t="str">
        <f>'Volume TKU Norte'!BL38</f>
        <v>-</v>
      </c>
      <c r="BM38" s="46" t="str">
        <f>'Volume TKU Norte'!BM38</f>
        <v>-</v>
      </c>
      <c r="BN38" s="46" t="str">
        <f>'Volume TKU Norte'!BN38</f>
        <v>-</v>
      </c>
      <c r="BO38" s="46" t="str">
        <f>'Volume TKU Norte'!BO38</f>
        <v>-</v>
      </c>
      <c r="BP38" s="44">
        <f>'Volume TKU Norte'!BP38</f>
        <v>0</v>
      </c>
      <c r="BQ38" s="46">
        <f>'Volume TKU Norte'!BQ38</f>
        <v>0</v>
      </c>
      <c r="BR38" s="46">
        <f>'Volume TKU Norte'!BR38</f>
        <v>0</v>
      </c>
      <c r="BS38" s="46">
        <f>'Volume TKU Norte'!BS38</f>
        <v>0</v>
      </c>
      <c r="BT38" s="46">
        <f>'Volume TKU Norte'!BT38</f>
        <v>0</v>
      </c>
      <c r="BU38" s="46">
        <f>'Volume TKU Norte'!BU38</f>
        <v>0</v>
      </c>
      <c r="BV38" s="46">
        <f>'Volume TKU Norte'!BV38</f>
        <v>0</v>
      </c>
      <c r="BW38" s="46">
        <f>'Volume TKU Norte'!BW38</f>
        <v>0</v>
      </c>
      <c r="BX38" s="46">
        <f>'Volume TKU Norte'!BX38</f>
        <v>0</v>
      </c>
      <c r="BY38" s="46">
        <f>'Volume TKU Norte'!BY38</f>
        <v>0</v>
      </c>
      <c r="BZ38" s="46">
        <f>'Volume TKU Norte'!BZ38</f>
        <v>0</v>
      </c>
      <c r="CA38" s="46">
        <f>'Volume TKU Norte'!CA38</f>
        <v>0</v>
      </c>
      <c r="CB38" s="46">
        <f>'Volume TKU Norte'!CB38</f>
        <v>0</v>
      </c>
      <c r="CC38" s="44">
        <f>'Volume TKU Norte'!CC38</f>
        <v>0</v>
      </c>
      <c r="CD38" s="46">
        <f>'Volume TKU Norte'!CD38</f>
        <v>0</v>
      </c>
      <c r="CE38" s="46">
        <f>'Volume TKU Norte'!CE38</f>
        <v>0</v>
      </c>
      <c r="CF38" s="46">
        <f>'Volume TKU Norte'!CF38</f>
        <v>0</v>
      </c>
      <c r="CG38" s="46">
        <f>'Volume TKU Norte'!CG38</f>
        <v>0</v>
      </c>
      <c r="CH38" s="46">
        <f>'Volume TKU Norte'!CH38</f>
        <v>0</v>
      </c>
      <c r="CI38" s="46">
        <f>'Volume TKU Norte'!CI38</f>
        <v>0</v>
      </c>
      <c r="CJ38" s="46">
        <f>'Volume TKU Norte'!CJ38</f>
        <v>0</v>
      </c>
      <c r="CK38" s="46">
        <f>'Volume TKU Norte'!CK38</f>
        <v>0</v>
      </c>
      <c r="CL38" s="46">
        <f>'Volume TKU Norte'!CL38</f>
        <v>0</v>
      </c>
      <c r="CM38" s="46">
        <f>'Volume TKU Norte'!CM38</f>
        <v>0</v>
      </c>
      <c r="CN38" s="46">
        <f>'Volume TKU Norte'!CN38</f>
        <v>0</v>
      </c>
      <c r="CO38" s="46">
        <f>'Volume TKU Norte'!CO38</f>
        <v>0</v>
      </c>
      <c r="CQ38" s="46">
        <f>'Volume TKU Norte'!CQ38</f>
        <v>0</v>
      </c>
      <c r="CR38" s="46">
        <f>'Volume TKU Norte'!CR38</f>
        <v>0</v>
      </c>
      <c r="CS38" s="46">
        <f>'Volume TKU Norte'!CS38</f>
        <v>0</v>
      </c>
      <c r="CT38" s="46">
        <f>'Volume TKU Norte'!CT38</f>
        <v>0</v>
      </c>
      <c r="CU38" s="46">
        <f>'Volume TKU Norte'!CU38</f>
        <v>0</v>
      </c>
      <c r="CV38" s="46">
        <f>'Volume TKU Norte'!CV38</f>
        <v>0</v>
      </c>
      <c r="CW38" s="46">
        <f>'Volume TKU Norte'!CW38</f>
        <v>0</v>
      </c>
      <c r="CX38" s="46">
        <f>'Volume TKU Norte'!CX38</f>
        <v>0</v>
      </c>
      <c r="CY38" s="46">
        <f>'Volume TKU Norte'!CY38</f>
        <v>0</v>
      </c>
      <c r="CZ38" s="46">
        <f>'Volume TKU Norte'!CZ38</f>
        <v>0</v>
      </c>
      <c r="DA38" s="46">
        <f>'Volume TKU Norte'!DA38</f>
        <v>0</v>
      </c>
      <c r="DB38" s="46">
        <f>'Volume TKU Norte'!DB38</f>
        <v>0</v>
      </c>
    </row>
  </sheetData>
  <mergeCells count="194">
    <mergeCell ref="CZ4:CZ5"/>
    <mergeCell ref="DA4:DA5"/>
    <mergeCell ref="DB4:DB5"/>
    <mergeCell ref="CQ23:CQ24"/>
    <mergeCell ref="CR23:CR24"/>
    <mergeCell ref="CS23:CS24"/>
    <mergeCell ref="CT23:CT24"/>
    <mergeCell ref="CU23:CU24"/>
    <mergeCell ref="CV23:CV24"/>
    <mergeCell ref="CW23:CW24"/>
    <mergeCell ref="CX23:CX24"/>
    <mergeCell ref="CY23:CY24"/>
    <mergeCell ref="CZ23:CZ24"/>
    <mergeCell ref="DA23:DA24"/>
    <mergeCell ref="DB23:DB24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CM4:CM5"/>
    <mergeCell ref="CN4:CN5"/>
    <mergeCell ref="CO4:CO5"/>
    <mergeCell ref="CD23:CD24"/>
    <mergeCell ref="CE23:CE24"/>
    <mergeCell ref="CF23:CF24"/>
    <mergeCell ref="CG23:CG24"/>
    <mergeCell ref="CH23:CH24"/>
    <mergeCell ref="CI23:CI24"/>
    <mergeCell ref="CJ23:CJ24"/>
    <mergeCell ref="CK23:CK24"/>
    <mergeCell ref="CL23:CL24"/>
    <mergeCell ref="CM23:CM24"/>
    <mergeCell ref="CN23:CN24"/>
    <mergeCell ref="CO23:CO24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Q23:AQ24"/>
    <mergeCell ref="AR23:AR24"/>
    <mergeCell ref="AS23:AS24"/>
    <mergeCell ref="AT23:AT24"/>
    <mergeCell ref="AU23:AU24"/>
    <mergeCell ref="AV23:AV24"/>
    <mergeCell ref="AW23:AW24"/>
    <mergeCell ref="AX23:AX24"/>
    <mergeCell ref="AY23:AY24"/>
    <mergeCell ref="AZ23:AZ24"/>
    <mergeCell ref="BA23:BA24"/>
    <mergeCell ref="BB23:BB24"/>
    <mergeCell ref="BD23:BD24"/>
    <mergeCell ref="BE23:BE24"/>
    <mergeCell ref="BF23:BF24"/>
    <mergeCell ref="BG23:BG24"/>
    <mergeCell ref="BH23:BH24"/>
    <mergeCell ref="BI23:BI24"/>
    <mergeCell ref="BJ23:BJ24"/>
    <mergeCell ref="BK23:BK24"/>
    <mergeCell ref="BL23:BL24"/>
    <mergeCell ref="BM23:BM24"/>
    <mergeCell ref="BN23:BN24"/>
    <mergeCell ref="BO23:BO24"/>
    <mergeCell ref="BQ23:BQ24"/>
    <mergeCell ref="BR23:BR24"/>
    <mergeCell ref="CB23:CB24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S23:BS24"/>
    <mergeCell ref="BT23:BT24"/>
    <mergeCell ref="BU23:BU24"/>
    <mergeCell ref="BV23:BV24"/>
    <mergeCell ref="BW23:BW24"/>
    <mergeCell ref="BX23:BX24"/>
    <mergeCell ref="BY23:BY24"/>
    <mergeCell ref="BZ23:BZ24"/>
    <mergeCell ref="CA23:CA24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2:DB19"/>
  <sheetViews>
    <sheetView showGridLines="0" zoomScale="70" zoomScaleNormal="70" workbookViewId="0">
      <pane xSplit="2" ySplit="5" topLeftCell="CB6" activePane="bottomRight" state="frozen"/>
      <selection pane="topRight" activeCell="C1" sqref="C1"/>
      <selection pane="bottomLeft" activeCell="A6" sqref="A6"/>
      <selection pane="bottomRight" activeCell="CQ7" sqref="CQ7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147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9"/>
      <c r="D4" s="60">
        <v>42370</v>
      </c>
      <c r="E4" s="60" t="s">
        <v>173</v>
      </c>
      <c r="F4" s="60">
        <v>42430</v>
      </c>
      <c r="G4" s="60" t="s">
        <v>160</v>
      </c>
      <c r="H4" s="60" t="s">
        <v>162</v>
      </c>
      <c r="I4" s="60">
        <v>42522</v>
      </c>
      <c r="J4" s="60">
        <v>42552</v>
      </c>
      <c r="K4" s="60" t="s">
        <v>163</v>
      </c>
      <c r="L4" s="60" t="s">
        <v>164</v>
      </c>
      <c r="M4" s="60" t="s">
        <v>165</v>
      </c>
      <c r="N4" s="60">
        <v>42675</v>
      </c>
      <c r="O4" s="60" t="s">
        <v>166</v>
      </c>
      <c r="Q4" s="60">
        <v>42736</v>
      </c>
      <c r="R4" s="60" t="s">
        <v>161</v>
      </c>
      <c r="S4" s="60">
        <v>42795</v>
      </c>
      <c r="T4" s="60" t="s">
        <v>167</v>
      </c>
      <c r="U4" s="60" t="s">
        <v>168</v>
      </c>
      <c r="V4" s="60">
        <v>42887</v>
      </c>
      <c r="W4" s="60">
        <v>42917</v>
      </c>
      <c r="X4" s="60" t="s">
        <v>169</v>
      </c>
      <c r="Y4" s="60" t="s">
        <v>170</v>
      </c>
      <c r="Z4" s="60" t="s">
        <v>171</v>
      </c>
      <c r="AA4" s="60">
        <v>43040</v>
      </c>
      <c r="AB4" s="60" t="s">
        <v>172</v>
      </c>
      <c r="AD4" s="60">
        <v>43101</v>
      </c>
      <c r="AE4" s="60" t="s">
        <v>202</v>
      </c>
      <c r="AF4" s="60">
        <v>43160</v>
      </c>
      <c r="AG4" s="60" t="s">
        <v>203</v>
      </c>
      <c r="AH4" s="60" t="s">
        <v>204</v>
      </c>
      <c r="AI4" s="60">
        <v>43252</v>
      </c>
      <c r="AJ4" s="60">
        <v>43282</v>
      </c>
      <c r="AK4" s="60" t="s">
        <v>205</v>
      </c>
      <c r="AL4" s="60" t="s">
        <v>206</v>
      </c>
      <c r="AM4" s="60" t="s">
        <v>207</v>
      </c>
      <c r="AN4" s="60">
        <v>43405</v>
      </c>
      <c r="AO4" s="60" t="s">
        <v>208</v>
      </c>
      <c r="AQ4" s="60">
        <v>43466</v>
      </c>
      <c r="AR4" s="60" t="s">
        <v>195</v>
      </c>
      <c r="AS4" s="60">
        <v>43525</v>
      </c>
      <c r="AT4" s="60" t="s">
        <v>196</v>
      </c>
      <c r="AU4" s="60" t="s">
        <v>197</v>
      </c>
      <c r="AV4" s="60">
        <v>43617</v>
      </c>
      <c r="AW4" s="60">
        <v>43647</v>
      </c>
      <c r="AX4" s="60" t="s">
        <v>198</v>
      </c>
      <c r="AY4" s="60" t="s">
        <v>199</v>
      </c>
      <c r="AZ4" s="60" t="s">
        <v>200</v>
      </c>
      <c r="BA4" s="60">
        <v>43770</v>
      </c>
      <c r="BB4" s="60" t="s">
        <v>201</v>
      </c>
      <c r="BD4" s="60">
        <v>43831</v>
      </c>
      <c r="BE4" s="60" t="s">
        <v>188</v>
      </c>
      <c r="BF4" s="60">
        <v>43891</v>
      </c>
      <c r="BG4" s="60" t="s">
        <v>189</v>
      </c>
      <c r="BH4" s="60" t="s">
        <v>190</v>
      </c>
      <c r="BI4" s="60">
        <v>43983</v>
      </c>
      <c r="BJ4" s="60">
        <v>44013</v>
      </c>
      <c r="BK4" s="60" t="s">
        <v>191</v>
      </c>
      <c r="BL4" s="60" t="s">
        <v>192</v>
      </c>
      <c r="BM4" s="60" t="s">
        <v>193</v>
      </c>
      <c r="BN4" s="60">
        <v>44136</v>
      </c>
      <c r="BO4" s="60" t="s">
        <v>194</v>
      </c>
      <c r="BQ4" s="60">
        <v>44197</v>
      </c>
      <c r="BR4" s="60" t="s">
        <v>181</v>
      </c>
      <c r="BS4" s="60">
        <v>44256</v>
      </c>
      <c r="BT4" s="60" t="s">
        <v>182</v>
      </c>
      <c r="BU4" s="60" t="s">
        <v>183</v>
      </c>
      <c r="BV4" s="60">
        <v>44348</v>
      </c>
      <c r="BW4" s="60">
        <v>44378</v>
      </c>
      <c r="BX4" s="60" t="s">
        <v>184</v>
      </c>
      <c r="BY4" s="60" t="s">
        <v>185</v>
      </c>
      <c r="BZ4" s="60" t="s">
        <v>186</v>
      </c>
      <c r="CA4" s="60">
        <v>44501</v>
      </c>
      <c r="CB4" s="60" t="s">
        <v>187</v>
      </c>
      <c r="CD4" s="60">
        <v>44562</v>
      </c>
      <c r="CE4" s="60" t="s">
        <v>174</v>
      </c>
      <c r="CF4" s="60">
        <v>44621</v>
      </c>
      <c r="CG4" s="60" t="s">
        <v>175</v>
      </c>
      <c r="CH4" s="60" t="s">
        <v>176</v>
      </c>
      <c r="CI4" s="60">
        <v>44713</v>
      </c>
      <c r="CJ4" s="60">
        <v>44743</v>
      </c>
      <c r="CK4" s="60" t="s">
        <v>177</v>
      </c>
      <c r="CL4" s="60" t="s">
        <v>178</v>
      </c>
      <c r="CM4" s="60" t="s">
        <v>179</v>
      </c>
      <c r="CN4" s="60">
        <v>44866</v>
      </c>
      <c r="CO4" s="60" t="s">
        <v>180</v>
      </c>
      <c r="CQ4" s="60">
        <v>44927</v>
      </c>
      <c r="CR4" s="60" t="s">
        <v>230</v>
      </c>
      <c r="CS4" s="60">
        <v>44986</v>
      </c>
      <c r="CT4" s="60" t="s">
        <v>231</v>
      </c>
      <c r="CU4" s="60" t="s">
        <v>232</v>
      </c>
      <c r="CV4" s="60">
        <v>45078</v>
      </c>
      <c r="CW4" s="60">
        <v>45108</v>
      </c>
      <c r="CX4" s="60" t="s">
        <v>233</v>
      </c>
      <c r="CY4" s="60" t="s">
        <v>234</v>
      </c>
      <c r="CZ4" s="60" t="s">
        <v>235</v>
      </c>
      <c r="DA4" s="60">
        <v>45231</v>
      </c>
      <c r="DB4" s="60" t="s">
        <v>236</v>
      </c>
    </row>
    <row r="5" spans="2:106" ht="15" customHeight="1" x14ac:dyDescent="0.25">
      <c r="B5" s="59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2:106" ht="15.75" x14ac:dyDescent="0.25">
      <c r="B6" s="6" t="s">
        <v>143</v>
      </c>
      <c r="D6" s="7">
        <f>'Volume TKU Sul'!D6</f>
        <v>782.60016200000007</v>
      </c>
      <c r="E6" s="7">
        <f>'Volume TKU Sul'!E6</f>
        <v>915.598386</v>
      </c>
      <c r="F6" s="7">
        <f>'Volume TKU Sul'!F6</f>
        <v>1103.3704600000001</v>
      </c>
      <c r="G6" s="7">
        <f>'Volume TKU Sul'!G6</f>
        <v>1106.6454189999999</v>
      </c>
      <c r="H6" s="7">
        <f>'Volume TKU Sul'!H6</f>
        <v>1150.9600420000002</v>
      </c>
      <c r="I6" s="7">
        <f>'Volume TKU Sul'!I6</f>
        <v>1164.902116</v>
      </c>
      <c r="J6" s="7">
        <f>'Volume TKU Sul'!J6</f>
        <v>1238.2712859999999</v>
      </c>
      <c r="K6" s="7">
        <f>'Volume TKU Sul'!K6</f>
        <v>1294.864779</v>
      </c>
      <c r="L6" s="7">
        <f>'Volume TKU Sul'!L6</f>
        <v>1156.337863</v>
      </c>
      <c r="M6" s="7">
        <f>'Volume TKU Sul'!M6</f>
        <v>1003.7638699999999</v>
      </c>
      <c r="N6" s="7">
        <f>'Volume TKU Sul'!N6</f>
        <v>889.10618699999998</v>
      </c>
      <c r="O6" s="7">
        <f>'Volume TKU Sul'!O6</f>
        <v>863.95478300000013</v>
      </c>
      <c r="P6">
        <f>'Volume TKU Sul'!P6</f>
        <v>0</v>
      </c>
      <c r="Q6" s="7">
        <f>'Volume TKU Sul'!Q6</f>
        <v>710.32095799999991</v>
      </c>
      <c r="R6" s="7">
        <f>'Volume TKU Sul'!R6</f>
        <v>873.03154399999994</v>
      </c>
      <c r="S6" s="7">
        <f>'Volume TKU Sul'!S6</f>
        <v>1153.4436229999999</v>
      </c>
      <c r="T6" s="7">
        <f>'Volume TKU Sul'!T6</f>
        <v>1138.3564959999999</v>
      </c>
      <c r="U6" s="7">
        <f>'Volume TKU Sul'!U6</f>
        <v>1287.1355859999999</v>
      </c>
      <c r="V6" s="7">
        <f>'Volume TKU Sul'!V6</f>
        <v>1240.0834969999999</v>
      </c>
      <c r="W6" s="7">
        <f>'Volume TKU Sul'!W6</f>
        <v>1437.122793</v>
      </c>
      <c r="X6" s="7">
        <f>'Volume TKU Sul'!X6</f>
        <v>1483.1181610000001</v>
      </c>
      <c r="Y6" s="7">
        <f>'Volume TKU Sul'!Y6</f>
        <v>1472.3020979999999</v>
      </c>
      <c r="Z6" s="7">
        <f>'Volume TKU Sul'!Z6</f>
        <v>1352.178128</v>
      </c>
      <c r="AA6" s="7">
        <f>'Volume TKU Sul'!AA6</f>
        <v>1204.3894679999999</v>
      </c>
      <c r="AB6" s="7">
        <f>'Volume TKU Sul'!AB6</f>
        <v>1116.5795260000002</v>
      </c>
      <c r="AC6">
        <f>'Volume TKU Sul'!AC6</f>
        <v>0</v>
      </c>
      <c r="AD6" s="7">
        <f>'Volume TKU Sul'!AD6</f>
        <v>937.2968689999999</v>
      </c>
      <c r="AE6" s="7">
        <f>'Volume TKU Sul'!AE6</f>
        <v>1006.6652039999999</v>
      </c>
      <c r="AF6" s="7">
        <f>'Volume TKU Sul'!AF6</f>
        <v>1255.4032629999999</v>
      </c>
      <c r="AG6" s="7">
        <f>'Volume TKU Sul'!AG6</f>
        <v>1281.4163759999999</v>
      </c>
      <c r="AH6" s="7">
        <f>'Volume TKU Sul'!AH6</f>
        <v>1283.593889</v>
      </c>
      <c r="AI6" s="7">
        <f>'Volume TKU Sul'!AI6</f>
        <v>1382.6742319999998</v>
      </c>
      <c r="AJ6" s="7">
        <f>'Volume TKU Sul'!AJ6</f>
        <v>1428.885863</v>
      </c>
      <c r="AK6" s="7">
        <f>'Volume TKU Sul'!AK6</f>
        <v>1503.1768530000002</v>
      </c>
      <c r="AL6" s="7">
        <f>'Volume TKU Sul'!AL6</f>
        <v>1418.441644</v>
      </c>
      <c r="AM6" s="7">
        <f>'Volume TKU Sul'!AM6</f>
        <v>1410.5905850000001</v>
      </c>
      <c r="AN6" s="7">
        <f>'Volume TKU Sul'!AN6</f>
        <v>1275.2254739999998</v>
      </c>
      <c r="AO6" s="7">
        <f>'Volume TKU Sul'!AO6</f>
        <v>1142.3593210000001</v>
      </c>
      <c r="AP6">
        <f>'Volume TKU Sul'!AP6</f>
        <v>0</v>
      </c>
      <c r="AQ6" s="7">
        <f>'Volume TKU Sul'!AQ6</f>
        <v>993.60351900000012</v>
      </c>
      <c r="AR6" s="7">
        <f>'Volume TKU Sul'!AR6</f>
        <v>1164.1877020000002</v>
      </c>
      <c r="AS6" s="7">
        <f>'Volume TKU Sul'!AS6</f>
        <v>1273.561267</v>
      </c>
      <c r="AT6" s="7">
        <f>'Volume TKU Sul'!AT6</f>
        <v>1106.518675</v>
      </c>
      <c r="AU6" s="7">
        <f>'Volume TKU Sul'!AU6</f>
        <v>1152.49182</v>
      </c>
      <c r="AV6" s="7">
        <f>'Volume TKU Sul'!AV6</f>
        <v>1288.020325</v>
      </c>
      <c r="AW6" s="7">
        <f>'Volume TKU Sul'!AW6</f>
        <v>1511.2137110000001</v>
      </c>
      <c r="AX6" s="7">
        <f>'Volume TKU Sul'!AX6</f>
        <v>1529.2182600000001</v>
      </c>
      <c r="AY6" s="7">
        <f>'Volume TKU Sul'!AY6</f>
        <v>1404.5972160000001</v>
      </c>
      <c r="AZ6" s="7">
        <f>'Volume TKU Sul'!AZ6</f>
        <v>1460.508034</v>
      </c>
      <c r="BA6" s="7">
        <f>'Volume TKU Sul'!BA6</f>
        <v>1363.2119680000001</v>
      </c>
      <c r="BB6" s="7">
        <f>'Volume TKU Sul'!BB6</f>
        <v>955.68922100000009</v>
      </c>
      <c r="BC6">
        <f>'Volume TKU Sul'!BC6</f>
        <v>0</v>
      </c>
      <c r="BD6" s="7">
        <f>'Volume TKU Sul'!BD6</f>
        <v>753.377028</v>
      </c>
      <c r="BE6" s="7">
        <f>'Volume TKU Sul'!BE6</f>
        <v>908.0058889999998</v>
      </c>
      <c r="BF6" s="7">
        <f>'Volume TKU Sul'!BF6</f>
        <v>1055.6007779999998</v>
      </c>
      <c r="BG6" s="7">
        <f>'Volume TKU Sul'!BG6</f>
        <v>1190.0261109999999</v>
      </c>
      <c r="BH6" s="7">
        <f>'Volume TKU Sul'!BH6</f>
        <v>1413.1090680000002</v>
      </c>
      <c r="BI6" s="7">
        <f>'Volume TKU Sul'!BI6</f>
        <v>1289.9323690000001</v>
      </c>
      <c r="BJ6" s="7">
        <f>'Volume TKU Sul'!BJ6</f>
        <v>1406.912233</v>
      </c>
      <c r="BK6" s="7">
        <f>'Volume TKU Sul'!BK6</f>
        <v>1444.6818210000001</v>
      </c>
      <c r="BL6" s="7">
        <f>'Volume TKU Sul'!BL6</f>
        <v>1387.6867999999999</v>
      </c>
      <c r="BM6" s="7">
        <f>'Volume TKU Sul'!BM6</f>
        <v>1354.4856599999998</v>
      </c>
      <c r="BN6" s="7">
        <f>'Volume TKU Sul'!BN6</f>
        <v>1330.944526</v>
      </c>
      <c r="BO6" s="7">
        <f>'Volume TKU Sul'!BO6</f>
        <v>995.69179999999983</v>
      </c>
      <c r="BP6">
        <f>'Volume TKU Sul'!BP6</f>
        <v>0</v>
      </c>
      <c r="BQ6" s="7">
        <f>'Volume TKU Sul'!BQ6</f>
        <v>677.51679000000001</v>
      </c>
      <c r="BR6" s="7">
        <f>'Volume TKU Sul'!BR6</f>
        <v>745.27946200000008</v>
      </c>
      <c r="BS6" s="7">
        <f>'Volume TKU Sul'!BS6</f>
        <v>1383.8420099999998</v>
      </c>
      <c r="BT6" s="7">
        <f>'Volume TKU Sul'!BT6</f>
        <v>1389.0768799999998</v>
      </c>
      <c r="BU6" s="7">
        <f>'Volume TKU Sul'!BU6</f>
        <v>1488.224393</v>
      </c>
      <c r="BV6" s="7">
        <f>'Volume TKU Sul'!BV6</f>
        <v>1359.0756319999998</v>
      </c>
      <c r="BW6" s="7">
        <f>'Volume TKU Sul'!BW6</f>
        <v>1400.007548</v>
      </c>
      <c r="BX6" s="7">
        <f>'Volume TKU Sul'!BX6</f>
        <v>1216.597491</v>
      </c>
      <c r="BY6" s="7">
        <f>'Volume TKU Sul'!BY6</f>
        <v>1243.8138819999999</v>
      </c>
      <c r="BZ6" s="7">
        <f>'Volume TKU Sul'!BZ6</f>
        <v>1160.317489</v>
      </c>
      <c r="CA6" s="7">
        <f>'Volume TKU Sul'!CA6</f>
        <v>1073.3240870000002</v>
      </c>
      <c r="CB6" s="7">
        <f>'Volume TKU Sul'!CB6</f>
        <v>1077.362572</v>
      </c>
      <c r="CC6">
        <f>'Volume TKU Sul'!CC6</f>
        <v>0</v>
      </c>
      <c r="CD6" s="7">
        <f>'Volume TKU Sul'!CD6</f>
        <v>876.18734600000005</v>
      </c>
      <c r="CE6" s="7">
        <f>'Volume TKU Sul'!CE6</f>
        <v>961.66227200000003</v>
      </c>
      <c r="CF6" s="7">
        <f>'Volume TKU Sul'!CF6</f>
        <v>1206.9748030000001</v>
      </c>
      <c r="CG6" s="7">
        <f>'Volume TKU Sul'!CG6</f>
        <v>899.03294200000005</v>
      </c>
      <c r="CH6" s="7">
        <f>'Volume TKU Sul'!CH6</f>
        <v>932.816326</v>
      </c>
      <c r="CI6" s="7">
        <f>'Volume TKU Sul'!CI6</f>
        <v>1115.2900089999998</v>
      </c>
      <c r="CJ6" s="7">
        <f>'Volume TKU Sul'!CJ6</f>
        <v>1310.4709049999999</v>
      </c>
      <c r="CK6" s="7">
        <f>'Volume TKU Sul'!CK6</f>
        <v>1312.0542429999998</v>
      </c>
      <c r="CL6" s="7">
        <f>'Volume TKU Sul'!CL6</f>
        <v>1289.6634799999999</v>
      </c>
      <c r="CM6" s="7">
        <f>'Volume TKU Sul'!CM6</f>
        <v>1258.757102</v>
      </c>
      <c r="CN6" s="7">
        <f>'Volume TKU Sul'!CN6</f>
        <v>1208.1034010000001</v>
      </c>
      <c r="CO6" s="7">
        <f>'Volume TKU Sul'!CO6</f>
        <v>967.50380200000018</v>
      </c>
      <c r="CQ6" s="7">
        <f>'Volume TKU Sul'!CQ6</f>
        <v>933.05818999999997</v>
      </c>
      <c r="CR6" s="7">
        <f>'Volume TKU Sul'!CR6</f>
        <v>920.4340400000001</v>
      </c>
      <c r="CS6" s="7">
        <f>'Volume TKU Sul'!CS6</f>
        <v>0</v>
      </c>
      <c r="CT6" s="7">
        <f>'Volume TKU Sul'!CT6</f>
        <v>0</v>
      </c>
      <c r="CU6" s="7">
        <f>'Volume TKU Sul'!CU6</f>
        <v>0</v>
      </c>
      <c r="CV6" s="7">
        <f>'Volume TKU Sul'!CV6</f>
        <v>0</v>
      </c>
      <c r="CW6" s="7">
        <f>'Volume TKU Sul'!CW6</f>
        <v>0</v>
      </c>
      <c r="CX6" s="7">
        <f>'Volume TKU Sul'!CX6</f>
        <v>0</v>
      </c>
      <c r="CY6" s="7">
        <f>'Volume TKU Sul'!CY6</f>
        <v>0</v>
      </c>
      <c r="CZ6" s="7">
        <f>'Volume TKU Sul'!CZ6</f>
        <v>0</v>
      </c>
      <c r="DA6" s="7">
        <f>'Volume TKU Sul'!DA6</f>
        <v>0</v>
      </c>
      <c r="DB6" s="7">
        <f>'Volume TKU Sul'!DB6</f>
        <v>0</v>
      </c>
    </row>
    <row r="7" spans="2:106" ht="15.75" x14ac:dyDescent="0.25">
      <c r="B7" s="8" t="s">
        <v>144</v>
      </c>
      <c r="D7" s="9">
        <f>'Volume TKU Sul'!D7</f>
        <v>503.51929700000005</v>
      </c>
      <c r="E7" s="9">
        <f>'Volume TKU Sul'!E7</f>
        <v>599.40745700000002</v>
      </c>
      <c r="F7" s="9">
        <f>'Volume TKU Sul'!F7</f>
        <v>757.88383500000009</v>
      </c>
      <c r="G7" s="9">
        <f>'Volume TKU Sul'!G7</f>
        <v>768.94193299999995</v>
      </c>
      <c r="H7" s="9">
        <f>'Volume TKU Sul'!H7</f>
        <v>797.65097500000002</v>
      </c>
      <c r="I7" s="9">
        <f>'Volume TKU Sul'!I7</f>
        <v>784.89417800000001</v>
      </c>
      <c r="J7" s="9">
        <f>'Volume TKU Sul'!J7</f>
        <v>827.54975999999988</v>
      </c>
      <c r="K7" s="9">
        <f>'Volume TKU Sul'!K7</f>
        <v>885.23294999999996</v>
      </c>
      <c r="L7" s="9">
        <f>'Volume TKU Sul'!L7</f>
        <v>763.33427400000005</v>
      </c>
      <c r="M7" s="9">
        <f>'Volume TKU Sul'!M7</f>
        <v>611.39804099999992</v>
      </c>
      <c r="N7" s="9">
        <f>'Volume TKU Sul'!N7</f>
        <v>529.84412999999995</v>
      </c>
      <c r="O7" s="9">
        <f>'Volume TKU Sul'!O7</f>
        <v>540.63504900000009</v>
      </c>
      <c r="P7">
        <f>'Volume TKU Sul'!P7</f>
        <v>0</v>
      </c>
      <c r="Q7" s="9">
        <f>'Volume TKU Sul'!Q7</f>
        <v>379.22543099999996</v>
      </c>
      <c r="R7" s="9">
        <f>'Volume TKU Sul'!R7</f>
        <v>588.90690099999995</v>
      </c>
      <c r="S7" s="9">
        <f>'Volume TKU Sul'!S7</f>
        <v>810.17045099999996</v>
      </c>
      <c r="T7" s="9">
        <f>'Volume TKU Sul'!T7</f>
        <v>810.06147699999997</v>
      </c>
      <c r="U7" s="9">
        <f>'Volume TKU Sul'!U7</f>
        <v>902.14555799999994</v>
      </c>
      <c r="V7" s="9">
        <f>'Volume TKU Sul'!V7</f>
        <v>889.46473300000002</v>
      </c>
      <c r="W7" s="9">
        <f>'Volume TKU Sul'!W7</f>
        <v>1028.7662420000001</v>
      </c>
      <c r="X7" s="9">
        <f>'Volume TKU Sul'!X7</f>
        <v>1065.052893</v>
      </c>
      <c r="Y7" s="9">
        <f>'Volume TKU Sul'!Y7</f>
        <v>1070.386794</v>
      </c>
      <c r="Z7" s="9">
        <f>'Volume TKU Sul'!Z7</f>
        <v>933.46684500000003</v>
      </c>
      <c r="AA7" s="9">
        <f>'Volume TKU Sul'!AA7</f>
        <v>842.57526500000006</v>
      </c>
      <c r="AB7" s="9">
        <f>'Volume TKU Sul'!AB7</f>
        <v>750.7849010000001</v>
      </c>
      <c r="AC7">
        <f>'Volume TKU Sul'!AC7</f>
        <v>0</v>
      </c>
      <c r="AD7" s="9">
        <f>'Volume TKU Sul'!AD7</f>
        <v>581.11927299999991</v>
      </c>
      <c r="AE7" s="9">
        <f>'Volume TKU Sul'!AE7</f>
        <v>654.9688329999999</v>
      </c>
      <c r="AF7" s="9">
        <f>'Volume TKU Sul'!AF7</f>
        <v>912.38328799999999</v>
      </c>
      <c r="AG7" s="9">
        <f>'Volume TKU Sul'!AG7</f>
        <v>942.09656599999994</v>
      </c>
      <c r="AH7" s="9">
        <f>'Volume TKU Sul'!AH7</f>
        <v>964.82890999999995</v>
      </c>
      <c r="AI7" s="9">
        <f>'Volume TKU Sul'!AI7</f>
        <v>992.03707899999984</v>
      </c>
      <c r="AJ7" s="9">
        <f>'Volume TKU Sul'!AJ7</f>
        <v>1037.3038469999999</v>
      </c>
      <c r="AK7" s="9">
        <f>'Volume TKU Sul'!AK7</f>
        <v>1077.5354380000001</v>
      </c>
      <c r="AL7" s="9">
        <f>'Volume TKU Sul'!AL7</f>
        <v>1003.0228960000001</v>
      </c>
      <c r="AM7" s="9">
        <f>'Volume TKU Sul'!AM7</f>
        <v>988.10531000000003</v>
      </c>
      <c r="AN7" s="9">
        <f>'Volume TKU Sul'!AN7</f>
        <v>884.58826199999999</v>
      </c>
      <c r="AO7" s="9">
        <f>'Volume TKU Sul'!AO7</f>
        <v>754.68343900000002</v>
      </c>
      <c r="AP7">
        <f>'Volume TKU Sul'!AP7</f>
        <v>0</v>
      </c>
      <c r="AQ7" s="9">
        <f>'Volume TKU Sul'!AQ7</f>
        <v>613.60075200000006</v>
      </c>
      <c r="AR7" s="9">
        <f>'Volume TKU Sul'!AR7</f>
        <v>795.78018300000019</v>
      </c>
      <c r="AS7" s="9">
        <f>'Volume TKU Sul'!AS7</f>
        <v>889.26942500000007</v>
      </c>
      <c r="AT7" s="9">
        <f>'Volume TKU Sul'!AT7</f>
        <v>731.10819199999992</v>
      </c>
      <c r="AU7" s="9">
        <f>'Volume TKU Sul'!AU7</f>
        <v>749.42967399999998</v>
      </c>
      <c r="AV7" s="9">
        <f>'Volume TKU Sul'!AV7</f>
        <v>875.27900599999998</v>
      </c>
      <c r="AW7" s="9">
        <f>'Volume TKU Sul'!AW7</f>
        <v>1076.428461</v>
      </c>
      <c r="AX7" s="9">
        <f>'Volume TKU Sul'!AX7</f>
        <v>1060.1728310000001</v>
      </c>
      <c r="AY7" s="9">
        <f>'Volume TKU Sul'!AY7</f>
        <v>960.69442400000003</v>
      </c>
      <c r="AZ7" s="9">
        <f>'Volume TKU Sul'!AZ7</f>
        <v>1013.6439789999999</v>
      </c>
      <c r="BA7" s="9">
        <f>'Volume TKU Sul'!BA7</f>
        <v>974.18247800000006</v>
      </c>
      <c r="BB7" s="9">
        <f>'Volume TKU Sul'!BB7</f>
        <v>599.93145500000003</v>
      </c>
      <c r="BC7">
        <f>'Volume TKU Sul'!BC7</f>
        <v>0</v>
      </c>
      <c r="BD7" s="9">
        <f>'Volume TKU Sul'!BD7</f>
        <v>384.06578600000006</v>
      </c>
      <c r="BE7" s="9">
        <f>'Volume TKU Sul'!BE7</f>
        <v>586.7668789999999</v>
      </c>
      <c r="BF7" s="9">
        <f>'Volume TKU Sul'!BF7</f>
        <v>806.20822099999987</v>
      </c>
      <c r="BG7" s="9">
        <f>'Volume TKU Sul'!BG7</f>
        <v>910.34882099999993</v>
      </c>
      <c r="BH7" s="9">
        <f>'Volume TKU Sul'!BH7</f>
        <v>1096.2557480000003</v>
      </c>
      <c r="BI7" s="9">
        <f>'Volume TKU Sul'!BI7</f>
        <v>966.97698700000001</v>
      </c>
      <c r="BJ7" s="9">
        <f>'Volume TKU Sul'!BJ7</f>
        <v>1032.4572990000001</v>
      </c>
      <c r="BK7" s="9">
        <f>'Volume TKU Sul'!BK7</f>
        <v>1061.2051290000002</v>
      </c>
      <c r="BL7" s="9">
        <f>'Volume TKU Sul'!BL7</f>
        <v>992.23446000000001</v>
      </c>
      <c r="BM7" s="9">
        <f>'Volume TKU Sul'!BM7</f>
        <v>954.53296399999988</v>
      </c>
      <c r="BN7" s="9">
        <f>'Volume TKU Sul'!BN7</f>
        <v>944.27825200000007</v>
      </c>
      <c r="BO7" s="9">
        <f>'Volume TKU Sul'!BO7</f>
        <v>658.3325339999999</v>
      </c>
      <c r="BP7" s="9">
        <f>'Volume TKU Sul'!BP7</f>
        <v>0</v>
      </c>
      <c r="BQ7" s="9">
        <f>'Volume TKU Sul'!BQ7</f>
        <v>300.33231700000005</v>
      </c>
      <c r="BR7" s="9">
        <f>'Volume TKU Sul'!BR7</f>
        <v>369.76899700000007</v>
      </c>
      <c r="BS7" s="9">
        <f>'Volume TKU Sul'!BS7</f>
        <v>978.859962</v>
      </c>
      <c r="BT7" s="9">
        <f>'Volume TKU Sul'!BT7</f>
        <v>997.71812</v>
      </c>
      <c r="BU7" s="9">
        <f>'Volume TKU Sul'!BU7</f>
        <v>1072.3842749999999</v>
      </c>
      <c r="BV7" s="9">
        <f>'Volume TKU Sul'!BV7</f>
        <v>977.80358699999988</v>
      </c>
      <c r="BW7" s="9">
        <f>'Volume TKU Sul'!BW7</f>
        <v>1018.8571029999999</v>
      </c>
      <c r="BX7" s="9">
        <f>'Volume TKU Sul'!BX7</f>
        <v>828.9166130000001</v>
      </c>
      <c r="BY7" s="9">
        <f>'Volume TKU Sul'!BY7</f>
        <v>891.15789700000005</v>
      </c>
      <c r="BZ7" s="9">
        <f>'Volume TKU Sul'!BZ7</f>
        <v>809.88737500000002</v>
      </c>
      <c r="CA7" s="9">
        <f>'Volume TKU Sul'!CA7</f>
        <v>734.91292800000008</v>
      </c>
      <c r="CB7" s="9">
        <f>'Volume TKU Sul'!CB7</f>
        <v>759.825514</v>
      </c>
      <c r="CC7">
        <f>'Volume TKU Sul'!CC7</f>
        <v>0</v>
      </c>
      <c r="CD7" s="9">
        <f>'Volume TKU Sul'!CD7</f>
        <v>549.11668700000007</v>
      </c>
      <c r="CE7" s="9">
        <f>'Volume TKU Sul'!CE7</f>
        <v>668.24647700000003</v>
      </c>
      <c r="CF7" s="9">
        <f>'Volume TKU Sul'!CF7</f>
        <v>853.96244100000013</v>
      </c>
      <c r="CG7" s="9">
        <f>'Volume TKU Sul'!CG7</f>
        <v>564.413948</v>
      </c>
      <c r="CH7" s="9">
        <f>'Volume TKU Sul'!CH7</f>
        <v>557.06909199999996</v>
      </c>
      <c r="CI7" s="9">
        <f>'Volume TKU Sul'!CI7</f>
        <v>750.93670399999996</v>
      </c>
      <c r="CJ7" s="9">
        <f>'Volume TKU Sul'!CJ7</f>
        <v>931.5432209999999</v>
      </c>
      <c r="CK7" s="9">
        <f>'Volume TKU Sul'!CK7</f>
        <v>925.68421799999987</v>
      </c>
      <c r="CL7" s="9">
        <f>'Volume TKU Sul'!CL7</f>
        <v>936.18738599999995</v>
      </c>
      <c r="CM7" s="9">
        <f>'Volume TKU Sul'!CM7</f>
        <v>908.02366600000005</v>
      </c>
      <c r="CN7" s="9">
        <f>'Volume TKU Sul'!CN7</f>
        <v>874.62376600000005</v>
      </c>
      <c r="CO7" s="9">
        <f>'Volume TKU Sul'!CO7</f>
        <v>652.95745000000011</v>
      </c>
      <c r="CQ7" s="9">
        <f>'Volume TKU Sul'!CQ7</f>
        <v>628.72252200000003</v>
      </c>
      <c r="CR7" s="9">
        <f>'Volume TKU Sul'!CR7</f>
        <v>641.19014200000004</v>
      </c>
      <c r="CS7" s="9">
        <f>'Volume TKU Sul'!CS7</f>
        <v>0</v>
      </c>
      <c r="CT7" s="9">
        <f>'Volume TKU Sul'!CT7</f>
        <v>0</v>
      </c>
      <c r="CU7" s="9">
        <f>'Volume TKU Sul'!CU7</f>
        <v>0</v>
      </c>
      <c r="CV7" s="9">
        <f>'Volume TKU Sul'!CV7</f>
        <v>0</v>
      </c>
      <c r="CW7" s="9">
        <f>'Volume TKU Sul'!CW7</f>
        <v>0</v>
      </c>
      <c r="CX7" s="9">
        <f>'Volume TKU Sul'!CX7</f>
        <v>0</v>
      </c>
      <c r="CY7" s="9">
        <f>'Volume TKU Sul'!CY7</f>
        <v>0</v>
      </c>
      <c r="CZ7" s="9">
        <f>'Volume TKU Sul'!CZ7</f>
        <v>0</v>
      </c>
      <c r="DA7" s="9">
        <f>'Volume TKU Sul'!DA7</f>
        <v>0</v>
      </c>
      <c r="DB7" s="9">
        <f>'Volume TKU Sul'!DB7</f>
        <v>0</v>
      </c>
    </row>
    <row r="8" spans="2:106" ht="15.75" x14ac:dyDescent="0.25">
      <c r="B8" s="10" t="s">
        <v>77</v>
      </c>
      <c r="D8" s="11">
        <f>'Volume TKU Sul'!D8</f>
        <v>49.397860999999999</v>
      </c>
      <c r="E8" s="11">
        <f>'Volume TKU Sul'!E8</f>
        <v>462.26137799999998</v>
      </c>
      <c r="F8" s="11">
        <f>'Volume TKU Sul'!F8</f>
        <v>618.98012700000004</v>
      </c>
      <c r="G8" s="11">
        <f>'Volume TKU Sul'!G8</f>
        <v>583.17332599999997</v>
      </c>
      <c r="H8" s="11">
        <f>'Volume TKU Sul'!H8</f>
        <v>505.29110200000002</v>
      </c>
      <c r="I8" s="11">
        <f>'Volume TKU Sul'!I8</f>
        <v>434.02677999999997</v>
      </c>
      <c r="J8" s="11">
        <f>'Volume TKU Sul'!J8</f>
        <v>316.793497</v>
      </c>
      <c r="K8" s="11">
        <f>'Volume TKU Sul'!K8</f>
        <v>182.78065100000001</v>
      </c>
      <c r="L8" s="11">
        <f>'Volume TKU Sul'!L8</f>
        <v>130.11925199999999</v>
      </c>
      <c r="M8" s="11">
        <f>'Volume TKU Sul'!M8</f>
        <v>95.372065000000006</v>
      </c>
      <c r="N8" s="11">
        <f>'Volume TKU Sul'!N8</f>
        <v>63.772399</v>
      </c>
      <c r="O8" s="11">
        <f>'Volume TKU Sul'!O8</f>
        <v>55.277765000000002</v>
      </c>
      <c r="P8">
        <f>'Volume TKU Sul'!P8</f>
        <v>0</v>
      </c>
      <c r="Q8" s="11">
        <f>'Volume TKU Sul'!Q8</f>
        <v>114.451553</v>
      </c>
      <c r="R8" s="11">
        <f>'Volume TKU Sul'!R8</f>
        <v>405.63507399999997</v>
      </c>
      <c r="S8" s="11">
        <f>'Volume TKU Sul'!S8</f>
        <v>670.59992399999999</v>
      </c>
      <c r="T8" s="11">
        <f>'Volume TKU Sul'!T8</f>
        <v>577.581097</v>
      </c>
      <c r="U8" s="11">
        <f>'Volume TKU Sul'!U8</f>
        <v>546.26962800000001</v>
      </c>
      <c r="V8" s="11">
        <f>'Volume TKU Sul'!V8</f>
        <v>545.82511399999999</v>
      </c>
      <c r="W8" s="11">
        <f>'Volume TKU Sul'!W8</f>
        <v>462.89329099999998</v>
      </c>
      <c r="X8" s="11">
        <f>'Volume TKU Sul'!X8</f>
        <v>326.992727</v>
      </c>
      <c r="Y8" s="11">
        <f>'Volume TKU Sul'!Y8</f>
        <v>178.126689</v>
      </c>
      <c r="Z8" s="11">
        <f>'Volume TKU Sul'!Z8</f>
        <v>208.222522</v>
      </c>
      <c r="AA8" s="11">
        <f>'Volume TKU Sul'!AA8</f>
        <v>364.80664300000001</v>
      </c>
      <c r="AB8" s="11">
        <f>'Volume TKU Sul'!AB8</f>
        <v>398.06726200000003</v>
      </c>
      <c r="AC8">
        <f>'Volume TKU Sul'!AC8</f>
        <v>0</v>
      </c>
      <c r="AD8" s="11">
        <f>'Volume TKU Sul'!AD8</f>
        <v>239.294534</v>
      </c>
      <c r="AE8" s="11">
        <f>'Volume TKU Sul'!AE8</f>
        <v>495.49919699999998</v>
      </c>
      <c r="AF8" s="11">
        <f>'Volume TKU Sul'!AF8</f>
        <v>801.33004500000004</v>
      </c>
      <c r="AG8" s="11">
        <f>'Volume TKU Sul'!AG8</f>
        <v>760.51363400000002</v>
      </c>
      <c r="AH8" s="11">
        <f>'Volume TKU Sul'!AH8</f>
        <v>677.22154999999998</v>
      </c>
      <c r="AI8" s="11">
        <f>'Volume TKU Sul'!AI8</f>
        <v>670.03567599999997</v>
      </c>
      <c r="AJ8" s="11">
        <f>'Volume TKU Sul'!AJ8</f>
        <v>706.86972900000001</v>
      </c>
      <c r="AK8" s="11">
        <f>'Volume TKU Sul'!AK8</f>
        <v>665.30776800000001</v>
      </c>
      <c r="AL8" s="11">
        <f>'Volume TKU Sul'!AL8</f>
        <v>592.26402900000005</v>
      </c>
      <c r="AM8" s="11">
        <f>'Volume TKU Sul'!AM8</f>
        <v>673.22224300000005</v>
      </c>
      <c r="AN8" s="11">
        <f>'Volume TKU Sul'!AN8</f>
        <v>512.44623799999999</v>
      </c>
      <c r="AO8" s="11">
        <f>'Volume TKU Sul'!AO8</f>
        <v>255.257497</v>
      </c>
      <c r="AP8">
        <f>'Volume TKU Sul'!AP8</f>
        <v>0</v>
      </c>
      <c r="AQ8" s="11">
        <f>'Volume TKU Sul'!AQ8</f>
        <v>322.85541000000001</v>
      </c>
      <c r="AR8" s="11">
        <f>'Volume TKU Sul'!AR8</f>
        <v>607.20865500000002</v>
      </c>
      <c r="AS8" s="11">
        <f>'Volume TKU Sul'!AS8</f>
        <v>763.71666200000004</v>
      </c>
      <c r="AT8" s="11">
        <f>'Volume TKU Sul'!AT8</f>
        <v>526.40494000000001</v>
      </c>
      <c r="AU8" s="11">
        <f>'Volume TKU Sul'!AU8</f>
        <v>460.253782</v>
      </c>
      <c r="AV8" s="11">
        <f>'Volume TKU Sul'!AV8</f>
        <v>404.06217700000002</v>
      </c>
      <c r="AW8" s="11">
        <f>'Volume TKU Sul'!AW8</f>
        <v>327.07681600000001</v>
      </c>
      <c r="AX8" s="11">
        <f>'Volume TKU Sul'!AX8</f>
        <v>304.12288799999999</v>
      </c>
      <c r="AY8" s="11">
        <f>'Volume TKU Sul'!AY8</f>
        <v>312.177573</v>
      </c>
      <c r="AZ8" s="11">
        <f>'Volume TKU Sul'!AZ8</f>
        <v>477.34268500000002</v>
      </c>
      <c r="BA8" s="11">
        <f>'Volume TKU Sul'!BA8</f>
        <v>384.67891100000003</v>
      </c>
      <c r="BB8" s="11">
        <f>'Volume TKU Sul'!BB8</f>
        <v>226.14988600000001</v>
      </c>
      <c r="BC8">
        <f>'Volume TKU Sul'!BC8</f>
        <v>0</v>
      </c>
      <c r="BD8" s="11">
        <f>'Volume TKU Sul'!BD8</f>
        <v>112.226422</v>
      </c>
      <c r="BE8" s="11">
        <f>'Volume TKU Sul'!BE8</f>
        <v>386.54129599999999</v>
      </c>
      <c r="BF8" s="11">
        <f>'Volume TKU Sul'!BF8</f>
        <v>637.83363399999996</v>
      </c>
      <c r="BG8" s="11">
        <f>'Volume TKU Sul'!BG8</f>
        <v>715.25874399999998</v>
      </c>
      <c r="BH8" s="11">
        <f>'Volume TKU Sul'!BH8</f>
        <v>739.46063600000002</v>
      </c>
      <c r="BI8" s="11">
        <f>'Volume TKU Sul'!BI8</f>
        <v>661.173812</v>
      </c>
      <c r="BJ8" s="11">
        <f>'Volume TKU Sul'!BJ8</f>
        <v>652.40006500000004</v>
      </c>
      <c r="BK8" s="11">
        <f>'Volume TKU Sul'!BK8</f>
        <v>458.361087</v>
      </c>
      <c r="BL8" s="11">
        <f>'Volume TKU Sul'!BL8</f>
        <v>249.67901800000001</v>
      </c>
      <c r="BM8" s="11">
        <f>'Volume TKU Sul'!BM8</f>
        <v>149.427977</v>
      </c>
      <c r="BN8" s="11">
        <f>'Volume TKU Sul'!BN8</f>
        <v>69.608677999999998</v>
      </c>
      <c r="BO8" s="11">
        <f>'Volume TKU Sul'!BO8</f>
        <v>53.633718000000002</v>
      </c>
      <c r="BP8">
        <f>'Volume TKU Sul'!BP8</f>
        <v>0</v>
      </c>
      <c r="BQ8" s="11">
        <f>'Volume TKU Sul'!BQ8</f>
        <v>12.514155000000001</v>
      </c>
      <c r="BR8" s="11">
        <f>'Volume TKU Sul'!BR8</f>
        <v>165.54876100000001</v>
      </c>
      <c r="BS8" s="11">
        <f>'Volume TKU Sul'!BS8</f>
        <v>808.905349</v>
      </c>
      <c r="BT8" s="11">
        <f>'Volume TKU Sul'!BT8</f>
        <v>787.45864800000004</v>
      </c>
      <c r="BU8" s="11">
        <f>'Volume TKU Sul'!BU8</f>
        <v>699.25417800000002</v>
      </c>
      <c r="BV8" s="11">
        <f>'Volume TKU Sul'!BV8</f>
        <v>494.18303600000002</v>
      </c>
      <c r="BW8" s="11">
        <f>'Volume TKU Sul'!BW8</f>
        <v>665.28959999999995</v>
      </c>
      <c r="BX8" s="11">
        <f>'Volume TKU Sul'!BX8</f>
        <v>430.87949300000002</v>
      </c>
      <c r="BY8" s="11">
        <f>'Volume TKU Sul'!BY8</f>
        <v>398.66632299999998</v>
      </c>
      <c r="BZ8" s="11">
        <f>'Volume TKU Sul'!BZ8</f>
        <v>360.46651900000001</v>
      </c>
      <c r="CA8" s="11">
        <f>'Volume TKU Sul'!CA8</f>
        <v>300.186645</v>
      </c>
      <c r="CB8" s="11">
        <f>'Volume TKU Sul'!CB8</f>
        <v>311.75387999999998</v>
      </c>
      <c r="CC8">
        <f>'Volume TKU Sul'!CC8</f>
        <v>0</v>
      </c>
      <c r="CD8" s="11">
        <f>'Volume TKU Sul'!CD8</f>
        <v>208.873177</v>
      </c>
      <c r="CE8" s="11">
        <f>'Volume TKU Sul'!CE8</f>
        <v>400.83400899999998</v>
      </c>
      <c r="CF8" s="11">
        <f>'Volume TKU Sul'!CF8</f>
        <v>607.43654400000003</v>
      </c>
      <c r="CG8" s="11">
        <f>'Volume TKU Sul'!CG8</f>
        <v>270.45984399999998</v>
      </c>
      <c r="CH8" s="11">
        <f>'Volume TKU Sul'!CH8</f>
        <v>166.71777599999999</v>
      </c>
      <c r="CI8" s="11">
        <f>'Volume TKU Sul'!CI8</f>
        <v>381.06737099999998</v>
      </c>
      <c r="CJ8" s="11">
        <f>'Volume TKU Sul'!CJ8</f>
        <v>257.24744600000002</v>
      </c>
      <c r="CK8" s="11">
        <f>'Volume TKU Sul'!CK8</f>
        <v>67.352376000000007</v>
      </c>
      <c r="CL8" s="11">
        <f>'Volume TKU Sul'!CL8</f>
        <v>69.310687999999999</v>
      </c>
      <c r="CM8" s="11">
        <f>'Volume TKU Sul'!CM8</f>
        <v>124.859632</v>
      </c>
      <c r="CN8" s="11">
        <f>'Volume TKU Sul'!CN8</f>
        <v>27.524274999999999</v>
      </c>
      <c r="CO8" s="11">
        <f>'Volume TKU Sul'!CO8</f>
        <v>10.034426</v>
      </c>
      <c r="CQ8" s="11">
        <f>'Volume TKU Sul'!CQ8</f>
        <v>16.188569000000001</v>
      </c>
      <c r="CR8" s="11">
        <f>'Volume TKU Sul'!CR8</f>
        <v>232.56991300000001</v>
      </c>
      <c r="CS8" s="11">
        <f>'Volume TKU Sul'!CS8</f>
        <v>0</v>
      </c>
      <c r="CT8" s="11">
        <f>'Volume TKU Sul'!CT8</f>
        <v>0</v>
      </c>
      <c r="CU8" s="11">
        <f>'Volume TKU Sul'!CU8</f>
        <v>0</v>
      </c>
      <c r="CV8" s="11">
        <f>'Volume TKU Sul'!CV8</f>
        <v>0</v>
      </c>
      <c r="CW8" s="11">
        <f>'Volume TKU Sul'!CW8</f>
        <v>0</v>
      </c>
      <c r="CX8" s="11">
        <f>'Volume TKU Sul'!CX8</f>
        <v>0</v>
      </c>
      <c r="CY8" s="11">
        <f>'Volume TKU Sul'!CY8</f>
        <v>0</v>
      </c>
      <c r="CZ8" s="11">
        <f>'Volume TKU Sul'!CZ8</f>
        <v>0</v>
      </c>
      <c r="DA8" s="11">
        <f>'Volume TKU Sul'!DA8</f>
        <v>0</v>
      </c>
      <c r="DB8" s="11">
        <f>'Volume TKU Sul'!DB8</f>
        <v>0</v>
      </c>
    </row>
    <row r="9" spans="2:106" ht="15.75" x14ac:dyDescent="0.25">
      <c r="B9" s="10" t="s">
        <v>75</v>
      </c>
      <c r="D9" s="11">
        <f>'Volume TKU Sul'!D9</f>
        <v>22.585139000000002</v>
      </c>
      <c r="E9" s="11">
        <f>'Volume TKU Sul'!E9</f>
        <v>27.253985</v>
      </c>
      <c r="F9" s="11">
        <f>'Volume TKU Sul'!F9</f>
        <v>38.939644999999999</v>
      </c>
      <c r="G9" s="11">
        <f>'Volume TKU Sul'!G9</f>
        <v>42.599338000000003</v>
      </c>
      <c r="H9" s="11">
        <f>'Volume TKU Sul'!H9</f>
        <v>37.227480999999997</v>
      </c>
      <c r="I9" s="11">
        <f>'Volume TKU Sul'!I9</f>
        <v>42.020553999999997</v>
      </c>
      <c r="J9" s="11">
        <f>'Volume TKU Sul'!J9</f>
        <v>35.790398000000003</v>
      </c>
      <c r="K9" s="11">
        <f>'Volume TKU Sul'!K9</f>
        <v>29.212686000000001</v>
      </c>
      <c r="L9" s="11">
        <f>'Volume TKU Sul'!L9</f>
        <v>33.941997999999998</v>
      </c>
      <c r="M9" s="11">
        <f>'Volume TKU Sul'!M9</f>
        <v>41.330551999999997</v>
      </c>
      <c r="N9" s="11">
        <f>'Volume TKU Sul'!N9</f>
        <v>45.895744999999998</v>
      </c>
      <c r="O9" s="11">
        <f>'Volume TKU Sul'!O9</f>
        <v>28.935276000000002</v>
      </c>
      <c r="P9">
        <f>'Volume TKU Sul'!P9</f>
        <v>0</v>
      </c>
      <c r="Q9" s="11">
        <f>'Volume TKU Sul'!Q9</f>
        <v>25.726133000000001</v>
      </c>
      <c r="R9" s="11">
        <f>'Volume TKU Sul'!R9</f>
        <v>23.371234000000001</v>
      </c>
      <c r="S9" s="11">
        <f>'Volume TKU Sul'!S9</f>
        <v>33.055447000000001</v>
      </c>
      <c r="T9" s="11">
        <f>'Volume TKU Sul'!T9</f>
        <v>36.291561000000002</v>
      </c>
      <c r="U9" s="11">
        <f>'Volume TKU Sul'!U9</f>
        <v>34.637470999999998</v>
      </c>
      <c r="V9" s="11">
        <f>'Volume TKU Sul'!V9</f>
        <v>30.14235</v>
      </c>
      <c r="W9" s="11">
        <f>'Volume TKU Sul'!W9</f>
        <v>33.622655999999999</v>
      </c>
      <c r="X9" s="11">
        <f>'Volume TKU Sul'!X9</f>
        <v>25.109131999999999</v>
      </c>
      <c r="Y9" s="11">
        <f>'Volume TKU Sul'!Y9</f>
        <v>25.814254999999999</v>
      </c>
      <c r="Z9" s="11">
        <f>'Volume TKU Sul'!Z9</f>
        <v>22.813295</v>
      </c>
      <c r="AA9" s="11">
        <f>'Volume TKU Sul'!AA9</f>
        <v>26.348351000000001</v>
      </c>
      <c r="AB9" s="11">
        <f>'Volume TKU Sul'!AB9</f>
        <v>27.644221999999999</v>
      </c>
      <c r="AC9">
        <f>'Volume TKU Sul'!AC9</f>
        <v>0</v>
      </c>
      <c r="AD9" s="11">
        <f>'Volume TKU Sul'!AD9</f>
        <v>34.667282</v>
      </c>
      <c r="AE9" s="11">
        <f>'Volume TKU Sul'!AE9</f>
        <v>27.340375999999999</v>
      </c>
      <c r="AF9" s="11">
        <f>'Volume TKU Sul'!AF9</f>
        <v>37.083432999999999</v>
      </c>
      <c r="AG9" s="11">
        <f>'Volume TKU Sul'!AG9</f>
        <v>44.805669999999999</v>
      </c>
      <c r="AH9" s="11">
        <f>'Volume TKU Sul'!AH9</f>
        <v>50.747230999999999</v>
      </c>
      <c r="AI9" s="11">
        <f>'Volume TKU Sul'!AI9</f>
        <v>48.932203000000001</v>
      </c>
      <c r="AJ9" s="11">
        <f>'Volume TKU Sul'!AJ9</f>
        <v>55.155977</v>
      </c>
      <c r="AK9" s="11">
        <f>'Volume TKU Sul'!AK9</f>
        <v>45.404407999999997</v>
      </c>
      <c r="AL9" s="11">
        <f>'Volume TKU Sul'!AL9</f>
        <v>40.653373000000002</v>
      </c>
      <c r="AM9" s="11">
        <f>'Volume TKU Sul'!AM9</f>
        <v>34.549920999999998</v>
      </c>
      <c r="AN9" s="11">
        <f>'Volume TKU Sul'!AN9</f>
        <v>53.257154999999997</v>
      </c>
      <c r="AO9" s="11">
        <f>'Volume TKU Sul'!AO9</f>
        <v>56.125055000000003</v>
      </c>
      <c r="AP9">
        <f>'Volume TKU Sul'!AP9</f>
        <v>0</v>
      </c>
      <c r="AQ9" s="11">
        <f>'Volume TKU Sul'!AQ9</f>
        <v>37.872917999999999</v>
      </c>
      <c r="AR9" s="11">
        <f>'Volume TKU Sul'!AR9</f>
        <v>36.030687</v>
      </c>
      <c r="AS9" s="11">
        <f>'Volume TKU Sul'!AS9</f>
        <v>51.921365999999999</v>
      </c>
      <c r="AT9" s="11">
        <f>'Volume TKU Sul'!AT9</f>
        <v>53.452486999999998</v>
      </c>
      <c r="AU9" s="11">
        <f>'Volume TKU Sul'!AU9</f>
        <v>49.568280999999999</v>
      </c>
      <c r="AV9" s="11">
        <f>'Volume TKU Sul'!AV9</f>
        <v>81.832305000000005</v>
      </c>
      <c r="AW9" s="11">
        <f>'Volume TKU Sul'!AW9</f>
        <v>77.417069999999995</v>
      </c>
      <c r="AX9" s="11">
        <f>'Volume TKU Sul'!AX9</f>
        <v>49.447999000000003</v>
      </c>
      <c r="AY9" s="11">
        <f>'Volume TKU Sul'!AY9</f>
        <v>68.021609999999995</v>
      </c>
      <c r="AZ9" s="11">
        <f>'Volume TKU Sul'!AZ9</f>
        <v>82.493910999999997</v>
      </c>
      <c r="BA9" s="11">
        <f>'Volume TKU Sul'!BA9</f>
        <v>74.181278000000006</v>
      </c>
      <c r="BB9" s="11">
        <f>'Volume TKU Sul'!BB9</f>
        <v>53.659860000000002</v>
      </c>
      <c r="BC9">
        <f>'Volume TKU Sul'!BC9</f>
        <v>0</v>
      </c>
      <c r="BD9" s="11">
        <f>'Volume TKU Sul'!BD9</f>
        <v>39.104826000000003</v>
      </c>
      <c r="BE9" s="11">
        <f>'Volume TKU Sul'!BE9</f>
        <v>31.946691999999999</v>
      </c>
      <c r="BF9" s="11">
        <f>'Volume TKU Sul'!BF9</f>
        <v>75.683285999999995</v>
      </c>
      <c r="BG9" s="11">
        <f>'Volume TKU Sul'!BG9</f>
        <v>31.554860000000001</v>
      </c>
      <c r="BH9" s="11">
        <f>'Volume TKU Sul'!BH9</f>
        <v>71.127644000000004</v>
      </c>
      <c r="BI9" s="11">
        <f>'Volume TKU Sul'!BI9</f>
        <v>55.672431000000003</v>
      </c>
      <c r="BJ9" s="11">
        <f>'Volume TKU Sul'!BJ9</f>
        <v>72.948113000000006</v>
      </c>
      <c r="BK9" s="11">
        <f>'Volume TKU Sul'!BK9</f>
        <v>61.470131000000002</v>
      </c>
      <c r="BL9" s="11">
        <f>'Volume TKU Sul'!BL9</f>
        <v>71.912588</v>
      </c>
      <c r="BM9" s="11">
        <f>'Volume TKU Sul'!BM9</f>
        <v>61.147981999999999</v>
      </c>
      <c r="BN9" s="11">
        <f>'Volume TKU Sul'!BN9</f>
        <v>44.395409000000001</v>
      </c>
      <c r="BO9" s="11">
        <f>'Volume TKU Sul'!BO9</f>
        <v>26.847304999999999</v>
      </c>
      <c r="BP9">
        <f>'Volume TKU Sul'!BP9</f>
        <v>0</v>
      </c>
      <c r="BQ9" s="11">
        <f>'Volume TKU Sul'!BQ9</f>
        <v>24.034061999999999</v>
      </c>
      <c r="BR9" s="11">
        <f>'Volume TKU Sul'!BR9</f>
        <v>17.803749</v>
      </c>
      <c r="BS9" s="11">
        <f>'Volume TKU Sul'!BS9</f>
        <v>58.240445999999999</v>
      </c>
      <c r="BT9" s="11">
        <f>'Volume TKU Sul'!BT9</f>
        <v>71.722391999999999</v>
      </c>
      <c r="BU9" s="11">
        <f>'Volume TKU Sul'!BU9</f>
        <v>74.144558000000004</v>
      </c>
      <c r="BV9" s="11">
        <f>'Volume TKU Sul'!BV9</f>
        <v>76.939860999999993</v>
      </c>
      <c r="BW9" s="11">
        <f>'Volume TKU Sul'!BW9</f>
        <v>64.156571</v>
      </c>
      <c r="BX9" s="11">
        <f>'Volume TKU Sul'!BX9</f>
        <v>76.500015000000005</v>
      </c>
      <c r="BY9" s="11">
        <f>'Volume TKU Sul'!BY9</f>
        <v>81.550635</v>
      </c>
      <c r="BZ9" s="11">
        <f>'Volume TKU Sul'!BZ9</f>
        <v>82.386433999999994</v>
      </c>
      <c r="CA9" s="11">
        <f>'Volume TKU Sul'!CA9</f>
        <v>56.700791000000002</v>
      </c>
      <c r="CB9" s="11">
        <f>'Volume TKU Sul'!CB9</f>
        <v>50.343420999999999</v>
      </c>
      <c r="CC9">
        <f>'Volume TKU Sul'!CC9</f>
        <v>0</v>
      </c>
      <c r="CD9" s="11">
        <f>'Volume TKU Sul'!CD9</f>
        <v>43.337871</v>
      </c>
      <c r="CE9" s="11">
        <f>'Volume TKU Sul'!CE9</f>
        <v>42.161555</v>
      </c>
      <c r="CF9" s="11">
        <f>'Volume TKU Sul'!CF9</f>
        <v>79.061310000000006</v>
      </c>
      <c r="CG9" s="11">
        <f>'Volume TKU Sul'!CG9</f>
        <v>80.220907999999994</v>
      </c>
      <c r="CH9" s="11">
        <f>'Volume TKU Sul'!CH9</f>
        <v>70.802290999999997</v>
      </c>
      <c r="CI9" s="11">
        <f>'Volume TKU Sul'!CI9</f>
        <v>66.665803999999994</v>
      </c>
      <c r="CJ9" s="11">
        <f>'Volume TKU Sul'!CJ9</f>
        <v>59.371383000000002</v>
      </c>
      <c r="CK9" s="11">
        <f>'Volume TKU Sul'!CK9</f>
        <v>65.232346000000007</v>
      </c>
      <c r="CL9" s="11">
        <f>'Volume TKU Sul'!CL9</f>
        <v>65.448367000000005</v>
      </c>
      <c r="CM9" s="11">
        <f>'Volume TKU Sul'!CM9</f>
        <v>53.999961999999996</v>
      </c>
      <c r="CN9" s="11">
        <f>'Volume TKU Sul'!CN9</f>
        <v>48.501905000000001</v>
      </c>
      <c r="CO9" s="11">
        <f>'Volume TKU Sul'!CO9</f>
        <v>49.260367000000002</v>
      </c>
      <c r="CQ9" s="11">
        <f>'Volume TKU Sul'!CQ9</f>
        <v>52.577354</v>
      </c>
      <c r="CR9" s="11">
        <f>'Volume TKU Sul'!CR9</f>
        <v>76.912712999999997</v>
      </c>
      <c r="CS9" s="11">
        <f>'Volume TKU Sul'!CS9</f>
        <v>0</v>
      </c>
      <c r="CT9" s="11">
        <f>'Volume TKU Sul'!CT9</f>
        <v>0</v>
      </c>
      <c r="CU9" s="11">
        <f>'Volume TKU Sul'!CU9</f>
        <v>0</v>
      </c>
      <c r="CV9" s="11">
        <f>'Volume TKU Sul'!CV9</f>
        <v>0</v>
      </c>
      <c r="CW9" s="11">
        <f>'Volume TKU Sul'!CW9</f>
        <v>0</v>
      </c>
      <c r="CX9" s="11">
        <f>'Volume TKU Sul'!CX9</f>
        <v>0</v>
      </c>
      <c r="CY9" s="11">
        <f>'Volume TKU Sul'!CY9</f>
        <v>0</v>
      </c>
      <c r="CZ9" s="11">
        <f>'Volume TKU Sul'!CZ9</f>
        <v>0</v>
      </c>
      <c r="DA9" s="11">
        <f>'Volume TKU Sul'!DA9</f>
        <v>0</v>
      </c>
      <c r="DB9" s="11">
        <f>'Volume TKU Sul'!DB9</f>
        <v>0</v>
      </c>
    </row>
    <row r="10" spans="2:106" ht="15.75" x14ac:dyDescent="0.25">
      <c r="B10" s="10" t="s">
        <v>76</v>
      </c>
      <c r="D10" s="11">
        <f>'Volume TKU Sul'!D10</f>
        <v>240.97580400000001</v>
      </c>
      <c r="E10" s="11">
        <f>'Volume TKU Sul'!E10</f>
        <v>63.792639999999999</v>
      </c>
      <c r="F10" s="11">
        <f>'Volume TKU Sul'!F10</f>
        <v>1.228532</v>
      </c>
      <c r="G10" s="11">
        <f>'Volume TKU Sul'!G10</f>
        <v>0</v>
      </c>
      <c r="H10" s="11">
        <f>'Volume TKU Sul'!H10</f>
        <v>0</v>
      </c>
      <c r="I10" s="11">
        <f>'Volume TKU Sul'!I10</f>
        <v>0.30637399999999998</v>
      </c>
      <c r="J10" s="11">
        <f>'Volume TKU Sul'!J10</f>
        <v>83.198401000000004</v>
      </c>
      <c r="K10" s="11">
        <f>'Volume TKU Sul'!K10</f>
        <v>235.05851000000001</v>
      </c>
      <c r="L10" s="11">
        <f>'Volume TKU Sul'!L10</f>
        <v>130.38484399999999</v>
      </c>
      <c r="M10" s="11">
        <f>'Volume TKU Sul'!M10</f>
        <v>80.026790000000005</v>
      </c>
      <c r="N10" s="11">
        <f>'Volume TKU Sul'!N10</f>
        <v>48.609551000000003</v>
      </c>
      <c r="O10" s="11">
        <f>'Volume TKU Sul'!O10</f>
        <v>51.992756</v>
      </c>
      <c r="P10">
        <f>'Volume TKU Sul'!P10</f>
        <v>0</v>
      </c>
      <c r="Q10" s="11">
        <f>'Volume TKU Sul'!Q10</f>
        <v>18.163383</v>
      </c>
      <c r="R10" s="11">
        <f>'Volume TKU Sul'!R10</f>
        <v>6.5696349999999999</v>
      </c>
      <c r="S10" s="11">
        <f>'Volume TKU Sul'!S10</f>
        <v>0</v>
      </c>
      <c r="T10" s="11">
        <f>'Volume TKU Sul'!T10</f>
        <v>0</v>
      </c>
      <c r="U10" s="11">
        <f>'Volume TKU Sul'!U10</f>
        <v>3.9815999999999997E-2</v>
      </c>
      <c r="V10" s="11">
        <f>'Volume TKU Sul'!V10</f>
        <v>12.185879999999999</v>
      </c>
      <c r="W10" s="11">
        <f>'Volume TKU Sul'!W10</f>
        <v>179.77858699999999</v>
      </c>
      <c r="X10" s="11">
        <f>'Volume TKU Sul'!X10</f>
        <v>357.78553399999998</v>
      </c>
      <c r="Y10" s="11">
        <f>'Volume TKU Sul'!Y10</f>
        <v>502.67458199999999</v>
      </c>
      <c r="Z10" s="11">
        <f>'Volume TKU Sul'!Z10</f>
        <v>358.04491899999999</v>
      </c>
      <c r="AA10" s="11">
        <f>'Volume TKU Sul'!AA10</f>
        <v>120.665587</v>
      </c>
      <c r="AB10" s="11">
        <f>'Volume TKU Sul'!AB10</f>
        <v>108.508093</v>
      </c>
      <c r="AC10">
        <f>'Volume TKU Sul'!AC10</f>
        <v>0</v>
      </c>
      <c r="AD10" s="11">
        <f>'Volume TKU Sul'!AD10</f>
        <v>159.79674900000001</v>
      </c>
      <c r="AE10" s="11">
        <f>'Volume TKU Sul'!AE10</f>
        <v>13.408427</v>
      </c>
      <c r="AF10" s="11">
        <f>'Volume TKU Sul'!AF10</f>
        <v>0</v>
      </c>
      <c r="AG10" s="11">
        <f>'Volume TKU Sul'!AG10</f>
        <v>0</v>
      </c>
      <c r="AH10" s="11">
        <f>'Volume TKU Sul'!AH10</f>
        <v>0.47321099999999999</v>
      </c>
      <c r="AI10" s="11">
        <f>'Volume TKU Sul'!AI10</f>
        <v>0</v>
      </c>
      <c r="AJ10" s="11">
        <f>'Volume TKU Sul'!AJ10</f>
        <v>3.127583</v>
      </c>
      <c r="AK10" s="11">
        <f>'Volume TKU Sul'!AK10</f>
        <v>74.219267000000002</v>
      </c>
      <c r="AL10" s="11">
        <f>'Volume TKU Sul'!AL10</f>
        <v>98.120824999999996</v>
      </c>
      <c r="AM10" s="11">
        <f>'Volume TKU Sul'!AM10</f>
        <v>11.823905999999999</v>
      </c>
      <c r="AN10" s="11">
        <f>'Volume TKU Sul'!AN10</f>
        <v>83.352142999999998</v>
      </c>
      <c r="AO10" s="11">
        <f>'Volume TKU Sul'!AO10</f>
        <v>161.51487499999999</v>
      </c>
      <c r="AP10">
        <f>'Volume TKU Sul'!AP10</f>
        <v>0</v>
      </c>
      <c r="AQ10" s="11">
        <f>'Volume TKU Sul'!AQ10</f>
        <v>103.928662</v>
      </c>
      <c r="AR10" s="11">
        <f>'Volume TKU Sul'!AR10</f>
        <v>74.140707000000006</v>
      </c>
      <c r="AS10" s="11">
        <f>'Volume TKU Sul'!AS10</f>
        <v>15.008298</v>
      </c>
      <c r="AT10" s="11">
        <f>'Volume TKU Sul'!AT10</f>
        <v>34.903503000000001</v>
      </c>
      <c r="AU10" s="11">
        <f>'Volume TKU Sul'!AU10</f>
        <v>38.076256000000001</v>
      </c>
      <c r="AV10" s="11">
        <f>'Volume TKU Sul'!AV10</f>
        <v>171.72449800000001</v>
      </c>
      <c r="AW10" s="11">
        <f>'Volume TKU Sul'!AW10</f>
        <v>396.718051</v>
      </c>
      <c r="AX10" s="11">
        <f>'Volume TKU Sul'!AX10</f>
        <v>482.97453999999999</v>
      </c>
      <c r="AY10" s="11">
        <f>'Volume TKU Sul'!AY10</f>
        <v>359.590034</v>
      </c>
      <c r="AZ10" s="11">
        <f>'Volume TKU Sul'!AZ10</f>
        <v>256.077696</v>
      </c>
      <c r="BA10" s="11">
        <f>'Volume TKU Sul'!BA10</f>
        <v>256.59056399999997</v>
      </c>
      <c r="BB10" s="11">
        <f>'Volume TKU Sul'!BB10</f>
        <v>155.925118</v>
      </c>
      <c r="BC10">
        <f>'Volume TKU Sul'!BC10</f>
        <v>0</v>
      </c>
      <c r="BD10" s="11">
        <f>'Volume TKU Sul'!BD10</f>
        <v>58.266331999999998</v>
      </c>
      <c r="BE10" s="11">
        <f>'Volume TKU Sul'!BE10</f>
        <v>73.095562000000001</v>
      </c>
      <c r="BF10" s="11">
        <f>'Volume TKU Sul'!BF10</f>
        <v>14.966994</v>
      </c>
      <c r="BG10" s="11">
        <f>'Volume TKU Sul'!BG10</f>
        <v>0</v>
      </c>
      <c r="BH10" s="11">
        <f>'Volume TKU Sul'!BH10</f>
        <v>3.0471000000000002E-2</v>
      </c>
      <c r="BI10" s="11">
        <f>'Volume TKU Sul'!BI10</f>
        <v>0</v>
      </c>
      <c r="BJ10" s="11">
        <f>'Volume TKU Sul'!BJ10</f>
        <v>51.366173000000003</v>
      </c>
      <c r="BK10" s="11">
        <f>'Volume TKU Sul'!BK10</f>
        <v>265.05032799999998</v>
      </c>
      <c r="BL10" s="11">
        <f>'Volume TKU Sul'!BL10</f>
        <v>313.65408200000002</v>
      </c>
      <c r="BM10" s="11">
        <f>'Volume TKU Sul'!BM10</f>
        <v>371.58925199999999</v>
      </c>
      <c r="BN10" s="11">
        <f>'Volume TKU Sul'!BN10</f>
        <v>406.77238</v>
      </c>
      <c r="BO10" s="11">
        <f>'Volume TKU Sul'!BO10</f>
        <v>241.44393199999999</v>
      </c>
      <c r="BP10">
        <f>'Volume TKU Sul'!BP10</f>
        <v>0</v>
      </c>
      <c r="BQ10" s="11">
        <f>'Volume TKU Sul'!BQ10</f>
        <v>77.983242000000004</v>
      </c>
      <c r="BR10" s="11">
        <f>'Volume TKU Sul'!BR10</f>
        <v>77.381084000000001</v>
      </c>
      <c r="BS10" s="11">
        <f>'Volume TKU Sul'!BS10</f>
        <v>6.9764609999999996</v>
      </c>
      <c r="BT10" s="11">
        <f>'Volume TKU Sul'!BT10</f>
        <v>0</v>
      </c>
      <c r="BU10" s="11">
        <f>'Volume TKU Sul'!BU10</f>
        <v>0</v>
      </c>
      <c r="BV10" s="11">
        <f>'Volume TKU Sul'!BV10</f>
        <v>0.206098</v>
      </c>
      <c r="BW10" s="11">
        <f>'Volume TKU Sul'!BW10</f>
        <v>0</v>
      </c>
      <c r="BX10" s="11">
        <f>'Volume TKU Sul'!BX10</f>
        <v>27.584924999999998</v>
      </c>
      <c r="BY10" s="11">
        <f>'Volume TKU Sul'!BY10</f>
        <v>16.786197000000001</v>
      </c>
      <c r="BZ10" s="11">
        <f>'Volume TKU Sul'!BZ10</f>
        <v>25.517578</v>
      </c>
      <c r="CA10" s="11">
        <f>'Volume TKU Sul'!CA10</f>
        <v>36.827679000000003</v>
      </c>
      <c r="CB10" s="11">
        <f>'Volume TKU Sul'!CB10</f>
        <v>121.025514</v>
      </c>
      <c r="CC10">
        <f>'Volume TKU Sul'!CC10</f>
        <v>0</v>
      </c>
      <c r="CD10" s="11">
        <f>'Volume TKU Sul'!CD10</f>
        <v>61.161329000000002</v>
      </c>
      <c r="CE10" s="11">
        <f>'Volume TKU Sul'!CE10</f>
        <v>8.2399999999999997E-4</v>
      </c>
      <c r="CF10" s="11">
        <f>'Volume TKU Sul'!CF10</f>
        <v>46.083472999999998</v>
      </c>
      <c r="CG10" s="11">
        <f>'Volume TKU Sul'!CG10</f>
        <v>108.03994400000001</v>
      </c>
      <c r="CH10" s="11">
        <f>'Volume TKU Sul'!CH10</f>
        <v>33.924596999999999</v>
      </c>
      <c r="CI10" s="11">
        <f>'Volume TKU Sul'!CI10</f>
        <v>25.620397000000001</v>
      </c>
      <c r="CJ10" s="11">
        <f>'Volume TKU Sul'!CJ10</f>
        <v>252.366455</v>
      </c>
      <c r="CK10" s="11">
        <f>'Volume TKU Sul'!CK10</f>
        <v>470.17498899999998</v>
      </c>
      <c r="CL10" s="11">
        <f>'Volume TKU Sul'!CL10</f>
        <v>446.530754</v>
      </c>
      <c r="CM10" s="11">
        <f>'Volume TKU Sul'!CM10</f>
        <v>409.08601700000003</v>
      </c>
      <c r="CN10" s="11">
        <f>'Volume TKU Sul'!CN10</f>
        <v>403.406766</v>
      </c>
      <c r="CO10" s="11">
        <f>'Volume TKU Sul'!CO10</f>
        <v>278.59316799999999</v>
      </c>
      <c r="CQ10" s="11">
        <f>'Volume TKU Sul'!CQ10</f>
        <v>307.01070099999998</v>
      </c>
      <c r="CR10" s="11">
        <f>'Volume TKU Sul'!CR10</f>
        <v>138.045154</v>
      </c>
      <c r="CS10" s="11">
        <f>'Volume TKU Sul'!CS10</f>
        <v>0</v>
      </c>
      <c r="CT10" s="11">
        <f>'Volume TKU Sul'!CT10</f>
        <v>0</v>
      </c>
      <c r="CU10" s="11">
        <f>'Volume TKU Sul'!CU10</f>
        <v>0</v>
      </c>
      <c r="CV10" s="11">
        <f>'Volume TKU Sul'!CV10</f>
        <v>0</v>
      </c>
      <c r="CW10" s="11">
        <f>'Volume TKU Sul'!CW10</f>
        <v>0</v>
      </c>
      <c r="CX10" s="11">
        <f>'Volume TKU Sul'!CX10</f>
        <v>0</v>
      </c>
      <c r="CY10" s="11">
        <f>'Volume TKU Sul'!CY10</f>
        <v>0</v>
      </c>
      <c r="CZ10" s="11">
        <f>'Volume TKU Sul'!CZ10</f>
        <v>0</v>
      </c>
      <c r="DA10" s="11">
        <f>'Volume TKU Sul'!DA10</f>
        <v>0</v>
      </c>
      <c r="DB10" s="11">
        <f>'Volume TKU Sul'!DB10</f>
        <v>0</v>
      </c>
    </row>
    <row r="11" spans="2:106" ht="15.75" x14ac:dyDescent="0.25">
      <c r="B11" s="10" t="s">
        <v>72</v>
      </c>
      <c r="D11" s="11">
        <f>'Volume TKU Sul'!D11</f>
        <v>120.293853</v>
      </c>
      <c r="E11" s="11">
        <f>'Volume TKU Sul'!E11</f>
        <v>26.733606999999999</v>
      </c>
      <c r="F11" s="11">
        <f>'Volume TKU Sul'!F11</f>
        <v>75.820767000000004</v>
      </c>
      <c r="G11" s="11">
        <f>'Volume TKU Sul'!G11</f>
        <v>120.67237799999999</v>
      </c>
      <c r="H11" s="11">
        <f>'Volume TKU Sul'!H11</f>
        <v>193.20942299999999</v>
      </c>
      <c r="I11" s="11">
        <f>'Volume TKU Sul'!I11</f>
        <v>229.121332</v>
      </c>
      <c r="J11" s="11">
        <f>'Volume TKU Sul'!J11</f>
        <v>300.25228299999998</v>
      </c>
      <c r="K11" s="11">
        <f>'Volume TKU Sul'!K11</f>
        <v>343.14651099999998</v>
      </c>
      <c r="L11" s="11">
        <f>'Volume TKU Sul'!L11</f>
        <v>345.067545</v>
      </c>
      <c r="M11" s="11">
        <f>'Volume TKU Sul'!M11</f>
        <v>295.015152</v>
      </c>
      <c r="N11" s="11">
        <f>'Volume TKU Sul'!N11</f>
        <v>258.54672199999999</v>
      </c>
      <c r="O11" s="11">
        <f>'Volume TKU Sul'!O11</f>
        <v>311.277447</v>
      </c>
      <c r="P11">
        <f>'Volume TKU Sul'!P11</f>
        <v>0</v>
      </c>
      <c r="Q11" s="11">
        <f>'Volume TKU Sul'!Q11</f>
        <v>104.562251</v>
      </c>
      <c r="R11" s="11">
        <f>'Volume TKU Sul'!R11</f>
        <v>49.086455000000001</v>
      </c>
      <c r="S11" s="11">
        <f>'Volume TKU Sul'!S11</f>
        <v>62.909754999999997</v>
      </c>
      <c r="T11" s="11">
        <f>'Volume TKU Sul'!T11</f>
        <v>126.234077</v>
      </c>
      <c r="U11" s="11">
        <f>'Volume TKU Sul'!U11</f>
        <v>251.54755499999999</v>
      </c>
      <c r="V11" s="11">
        <f>'Volume TKU Sul'!V11</f>
        <v>252.21729099999999</v>
      </c>
      <c r="W11" s="11">
        <f>'Volume TKU Sul'!W11</f>
        <v>301.191756</v>
      </c>
      <c r="X11" s="11">
        <f>'Volume TKU Sul'!X11</f>
        <v>299.77697999999998</v>
      </c>
      <c r="Y11" s="11">
        <f>'Volume TKU Sul'!Y11</f>
        <v>303.58862699999997</v>
      </c>
      <c r="Z11" s="11">
        <f>'Volume TKU Sul'!Z11</f>
        <v>273.692384</v>
      </c>
      <c r="AA11" s="11">
        <f>'Volume TKU Sul'!AA11</f>
        <v>262.142833</v>
      </c>
      <c r="AB11" s="11">
        <f>'Volume TKU Sul'!AB11</f>
        <v>147.802313</v>
      </c>
      <c r="AC11">
        <f>'Volume TKU Sul'!AC11</f>
        <v>0</v>
      </c>
      <c r="AD11" s="11">
        <f>'Volume TKU Sul'!AD11</f>
        <v>60.676673999999998</v>
      </c>
      <c r="AE11" s="11">
        <f>'Volume TKU Sul'!AE11</f>
        <v>64.822327999999999</v>
      </c>
      <c r="AF11" s="11">
        <f>'Volume TKU Sul'!AF11</f>
        <v>39.060699999999997</v>
      </c>
      <c r="AG11" s="11">
        <f>'Volume TKU Sul'!AG11</f>
        <v>90.592957999999996</v>
      </c>
      <c r="AH11" s="11">
        <f>'Volume TKU Sul'!AH11</f>
        <v>189.419363</v>
      </c>
      <c r="AI11" s="11">
        <f>'Volume TKU Sul'!AI11</f>
        <v>210.49232599999999</v>
      </c>
      <c r="AJ11" s="11">
        <f>'Volume TKU Sul'!AJ11</f>
        <v>207.16386900000001</v>
      </c>
      <c r="AK11" s="11">
        <f>'Volume TKU Sul'!AK11</f>
        <v>222.34894800000001</v>
      </c>
      <c r="AL11" s="11">
        <f>'Volume TKU Sul'!AL11</f>
        <v>207.264568</v>
      </c>
      <c r="AM11" s="11">
        <f>'Volume TKU Sul'!AM11</f>
        <v>212.209473</v>
      </c>
      <c r="AN11" s="11">
        <f>'Volume TKU Sul'!AN11</f>
        <v>121.847746</v>
      </c>
      <c r="AO11" s="11">
        <f>'Volume TKU Sul'!AO11</f>
        <v>162.426503</v>
      </c>
      <c r="AP11">
        <f>'Volume TKU Sul'!AP11</f>
        <v>0</v>
      </c>
      <c r="AQ11" s="11">
        <f>'Volume TKU Sul'!AQ11</f>
        <v>31.659285000000001</v>
      </c>
      <c r="AR11" s="11">
        <f>'Volume TKU Sul'!AR11</f>
        <v>31.551186000000001</v>
      </c>
      <c r="AS11" s="11">
        <f>'Volume TKU Sul'!AS11</f>
        <v>28.254327</v>
      </c>
      <c r="AT11" s="11">
        <f>'Volume TKU Sul'!AT11</f>
        <v>85.080896999999993</v>
      </c>
      <c r="AU11" s="11">
        <f>'Volume TKU Sul'!AU11</f>
        <v>138.41459800000001</v>
      </c>
      <c r="AV11" s="11">
        <f>'Volume TKU Sul'!AV11</f>
        <v>156.14815999999999</v>
      </c>
      <c r="AW11" s="11">
        <f>'Volume TKU Sul'!AW11</f>
        <v>210.09194500000001</v>
      </c>
      <c r="AX11" s="11">
        <f>'Volume TKU Sul'!AX11</f>
        <v>163.188221</v>
      </c>
      <c r="AY11" s="11">
        <f>'Volume TKU Sul'!AY11</f>
        <v>146.524869</v>
      </c>
      <c r="AZ11" s="11">
        <f>'Volume TKU Sul'!AZ11</f>
        <v>142.17371499999999</v>
      </c>
      <c r="BA11" s="11">
        <f>'Volume TKU Sul'!BA11</f>
        <v>196.39126300000001</v>
      </c>
      <c r="BB11" s="11">
        <f>'Volume TKU Sul'!BB11</f>
        <v>85.422180999999995</v>
      </c>
      <c r="BC11">
        <f>'Volume TKU Sul'!BC11</f>
        <v>0</v>
      </c>
      <c r="BD11" s="11">
        <f>'Volume TKU Sul'!BD11</f>
        <v>86.209055000000006</v>
      </c>
      <c r="BE11" s="11">
        <f>'Volume TKU Sul'!BE11</f>
        <v>45.179594000000002</v>
      </c>
      <c r="BF11" s="11">
        <f>'Volume TKU Sul'!BF11</f>
        <v>59.996580000000002</v>
      </c>
      <c r="BG11" s="11">
        <f>'Volume TKU Sul'!BG11</f>
        <v>119.210742</v>
      </c>
      <c r="BH11" s="11">
        <f>'Volume TKU Sul'!BH11</f>
        <v>236.809853</v>
      </c>
      <c r="BI11" s="11">
        <f>'Volume TKU Sul'!BI11</f>
        <v>207.65686400000001</v>
      </c>
      <c r="BJ11" s="11">
        <f>'Volume TKU Sul'!BJ11</f>
        <v>206.82831999999999</v>
      </c>
      <c r="BK11" s="11">
        <f>'Volume TKU Sul'!BK11</f>
        <v>232.22149400000001</v>
      </c>
      <c r="BL11" s="11">
        <f>'Volume TKU Sul'!BL11</f>
        <v>312.17192499999999</v>
      </c>
      <c r="BM11" s="11">
        <f>'Volume TKU Sul'!BM11</f>
        <v>307.48569800000001</v>
      </c>
      <c r="BN11" s="11">
        <f>'Volume TKU Sul'!BN11</f>
        <v>290.29864500000002</v>
      </c>
      <c r="BO11" s="11">
        <f>'Volume TKU Sul'!BO11</f>
        <v>227.838404</v>
      </c>
      <c r="BP11">
        <f>'Volume TKU Sul'!BP11</f>
        <v>0</v>
      </c>
      <c r="BQ11" s="11">
        <f>'Volume TKU Sul'!BQ11</f>
        <v>124.338126</v>
      </c>
      <c r="BR11" s="11">
        <f>'Volume TKU Sul'!BR11</f>
        <v>65.841560000000001</v>
      </c>
      <c r="BS11" s="11">
        <f>'Volume TKU Sul'!BS11</f>
        <v>98.681635999999997</v>
      </c>
      <c r="BT11" s="11">
        <f>'Volume TKU Sul'!BT11</f>
        <v>115.14361100000001</v>
      </c>
      <c r="BU11" s="11">
        <f>'Volume TKU Sul'!BU11</f>
        <v>259.41194300000001</v>
      </c>
      <c r="BV11" s="11">
        <f>'Volume TKU Sul'!BV11</f>
        <v>350.26707599999997</v>
      </c>
      <c r="BW11" s="11">
        <f>'Volume TKU Sul'!BW11</f>
        <v>227.93514400000001</v>
      </c>
      <c r="BX11" s="11">
        <f>'Volume TKU Sul'!BX11</f>
        <v>206.643225</v>
      </c>
      <c r="BY11" s="11">
        <f>'Volume TKU Sul'!BY11</f>
        <v>324.43139600000001</v>
      </c>
      <c r="BZ11" s="11">
        <f>'Volume TKU Sul'!BZ11</f>
        <v>278.00103100000001</v>
      </c>
      <c r="CA11" s="11">
        <f>'Volume TKU Sul'!CA11</f>
        <v>216.08413899999999</v>
      </c>
      <c r="CB11" s="11">
        <f>'Volume TKU Sul'!CB11</f>
        <v>133.89718300000001</v>
      </c>
      <c r="CC11">
        <f>'Volume TKU Sul'!CC11</f>
        <v>0</v>
      </c>
      <c r="CD11" s="11">
        <f>'Volume TKU Sul'!CD11</f>
        <v>89.617210999999998</v>
      </c>
      <c r="CE11" s="11">
        <f>'Volume TKU Sul'!CE11</f>
        <v>43.413499999999999</v>
      </c>
      <c r="CF11" s="11">
        <f>'Volume TKU Sul'!CF11</f>
        <v>39.997897000000002</v>
      </c>
      <c r="CG11" s="11">
        <f>'Volume TKU Sul'!CG11</f>
        <v>69.821129999999997</v>
      </c>
      <c r="CH11" s="11">
        <f>'Volume TKU Sul'!CH11</f>
        <v>235.74877599999999</v>
      </c>
      <c r="CI11" s="11">
        <f>'Volume TKU Sul'!CI11</f>
        <v>241.80165400000001</v>
      </c>
      <c r="CJ11" s="11">
        <f>'Volume TKU Sul'!CJ11</f>
        <v>328.23886099999999</v>
      </c>
      <c r="CK11" s="11">
        <f>'Volume TKU Sul'!CK11</f>
        <v>294.46875499999999</v>
      </c>
      <c r="CL11" s="11">
        <f>'Volume TKU Sul'!CL11</f>
        <v>324.64286099999998</v>
      </c>
      <c r="CM11" s="11">
        <f>'Volume TKU Sul'!CM11</f>
        <v>287.43024200000002</v>
      </c>
      <c r="CN11" s="11">
        <f>'Volume TKU Sul'!CN11</f>
        <v>293.47484200000002</v>
      </c>
      <c r="CO11" s="11">
        <f>'Volume TKU Sul'!CO11</f>
        <v>207.930858</v>
      </c>
      <c r="CQ11" s="11">
        <f>'Volume TKU Sul'!CQ11</f>
        <v>142.74033700000001</v>
      </c>
      <c r="CR11" s="11">
        <f>'Volume TKU Sul'!CR11</f>
        <v>100.718772</v>
      </c>
      <c r="CS11" s="11">
        <f>'Volume TKU Sul'!CS11</f>
        <v>0</v>
      </c>
      <c r="CT11" s="11">
        <f>'Volume TKU Sul'!CT11</f>
        <v>0</v>
      </c>
      <c r="CU11" s="11">
        <f>'Volume TKU Sul'!CU11</f>
        <v>0</v>
      </c>
      <c r="CV11" s="11">
        <f>'Volume TKU Sul'!CV11</f>
        <v>0</v>
      </c>
      <c r="CW11" s="11">
        <f>'Volume TKU Sul'!CW11</f>
        <v>0</v>
      </c>
      <c r="CX11" s="11">
        <f>'Volume TKU Sul'!CX11</f>
        <v>0</v>
      </c>
      <c r="CY11" s="11">
        <f>'Volume TKU Sul'!CY11</f>
        <v>0</v>
      </c>
      <c r="CZ11" s="11">
        <f>'Volume TKU Sul'!CZ11</f>
        <v>0</v>
      </c>
      <c r="DA11" s="11">
        <f>'Volume TKU Sul'!DA11</f>
        <v>0</v>
      </c>
      <c r="DB11" s="11">
        <f>'Volume TKU Sul'!DB11</f>
        <v>0</v>
      </c>
    </row>
    <row r="12" spans="2:106" ht="15.75" x14ac:dyDescent="0.25">
      <c r="B12" s="10" t="s">
        <v>74</v>
      </c>
      <c r="D12" s="11">
        <f>'Volume TKU Sul'!D12</f>
        <v>28.277885999999999</v>
      </c>
      <c r="E12" s="11">
        <f>'Volume TKU Sul'!E12</f>
        <v>17.986273000000001</v>
      </c>
      <c r="F12" s="11">
        <f>'Volume TKU Sul'!F12</f>
        <v>20.430346</v>
      </c>
      <c r="G12" s="11">
        <f>'Volume TKU Sul'!G12</f>
        <v>22.496891000000002</v>
      </c>
      <c r="H12" s="11">
        <f>'Volume TKU Sul'!H12</f>
        <v>61.922969000000002</v>
      </c>
      <c r="I12" s="11">
        <f>'Volume TKU Sul'!I12</f>
        <v>79.419138000000004</v>
      </c>
      <c r="J12" s="11">
        <f>'Volume TKU Sul'!J12</f>
        <v>91.515180999999998</v>
      </c>
      <c r="K12" s="11">
        <f>'Volume TKU Sul'!K12</f>
        <v>95.034592000000004</v>
      </c>
      <c r="L12" s="11">
        <f>'Volume TKU Sul'!L12</f>
        <v>123.820635</v>
      </c>
      <c r="M12" s="11">
        <f>'Volume TKU Sul'!M12</f>
        <v>98.535258999999996</v>
      </c>
      <c r="N12" s="11">
        <f>'Volume TKU Sul'!N12</f>
        <v>98.943488000000002</v>
      </c>
      <c r="O12" s="11">
        <f>'Volume TKU Sul'!O12</f>
        <v>76.556442000000004</v>
      </c>
      <c r="P12">
        <f>'Volume TKU Sul'!P12</f>
        <v>0</v>
      </c>
      <c r="Q12" s="11">
        <f>'Volume TKU Sul'!Q12</f>
        <v>67.081149999999994</v>
      </c>
      <c r="R12" s="11">
        <f>'Volume TKU Sul'!R12</f>
        <v>37.347427000000003</v>
      </c>
      <c r="S12" s="11">
        <f>'Volume TKU Sul'!S12</f>
        <v>30.187373999999998</v>
      </c>
      <c r="T12" s="11">
        <f>'Volume TKU Sul'!T12</f>
        <v>69.954741999999996</v>
      </c>
      <c r="U12" s="11">
        <f>'Volume TKU Sul'!U12</f>
        <v>69.651088000000001</v>
      </c>
      <c r="V12" s="11">
        <f>'Volume TKU Sul'!V12</f>
        <v>49.094098000000002</v>
      </c>
      <c r="W12" s="11">
        <f>'Volume TKU Sul'!W12</f>
        <v>51.279952000000002</v>
      </c>
      <c r="X12" s="11">
        <f>'Volume TKU Sul'!X12</f>
        <v>55.38852</v>
      </c>
      <c r="Y12" s="11">
        <f>'Volume TKU Sul'!Y12</f>
        <v>60.182640999999997</v>
      </c>
      <c r="Z12" s="11">
        <f>'Volume TKU Sul'!Z12</f>
        <v>70.693725000000001</v>
      </c>
      <c r="AA12" s="11">
        <f>'Volume TKU Sul'!AA12</f>
        <v>63.823445999999997</v>
      </c>
      <c r="AB12" s="11">
        <f>'Volume TKU Sul'!AB12</f>
        <v>58.969529999999999</v>
      </c>
      <c r="AC12">
        <f>'Volume TKU Sul'!AC12</f>
        <v>0</v>
      </c>
      <c r="AD12" s="11">
        <f>'Volume TKU Sul'!AD12</f>
        <v>67.919033999999996</v>
      </c>
      <c r="AE12" s="11">
        <f>'Volume TKU Sul'!AE12</f>
        <v>48.889296000000002</v>
      </c>
      <c r="AF12" s="11">
        <f>'Volume TKU Sul'!AF12</f>
        <v>34.909109999999998</v>
      </c>
      <c r="AG12" s="11">
        <f>'Volume TKU Sul'!AG12</f>
        <v>46.184303999999997</v>
      </c>
      <c r="AH12" s="11">
        <f>'Volume TKU Sul'!AH12</f>
        <v>46.967554999999997</v>
      </c>
      <c r="AI12" s="11">
        <f>'Volume TKU Sul'!AI12</f>
        <v>62.576873999999997</v>
      </c>
      <c r="AJ12" s="11">
        <f>'Volume TKU Sul'!AJ12</f>
        <v>64.986688999999998</v>
      </c>
      <c r="AK12" s="11">
        <f>'Volume TKU Sul'!AK12</f>
        <v>70.255047000000005</v>
      </c>
      <c r="AL12" s="11">
        <f>'Volume TKU Sul'!AL12</f>
        <v>64.720101</v>
      </c>
      <c r="AM12" s="11">
        <f>'Volume TKU Sul'!AM12</f>
        <v>56.299767000000003</v>
      </c>
      <c r="AN12" s="11">
        <f>'Volume TKU Sul'!AN12</f>
        <v>77.220560000000006</v>
      </c>
      <c r="AO12" s="11">
        <f>'Volume TKU Sul'!AO12</f>
        <v>63.024478999999999</v>
      </c>
      <c r="AP12">
        <f>'Volume TKU Sul'!AP12</f>
        <v>0</v>
      </c>
      <c r="AQ12" s="11">
        <f>'Volume TKU Sul'!AQ12</f>
        <v>86.707382999999993</v>
      </c>
      <c r="AR12" s="11">
        <f>'Volume TKU Sul'!AR12</f>
        <v>43.116118</v>
      </c>
      <c r="AS12" s="11">
        <f>'Volume TKU Sul'!AS12</f>
        <v>30.368772</v>
      </c>
      <c r="AT12" s="11">
        <f>'Volume TKU Sul'!AT12</f>
        <v>31.266365</v>
      </c>
      <c r="AU12" s="11">
        <f>'Volume TKU Sul'!AU12</f>
        <v>63.116757</v>
      </c>
      <c r="AV12" s="11">
        <f>'Volume TKU Sul'!AV12</f>
        <v>61.511865999999998</v>
      </c>
      <c r="AW12" s="11">
        <f>'Volume TKU Sul'!AW12</f>
        <v>65.124578999999997</v>
      </c>
      <c r="AX12" s="11">
        <f>'Volume TKU Sul'!AX12</f>
        <v>60.439183</v>
      </c>
      <c r="AY12" s="11">
        <f>'Volume TKU Sul'!AY12</f>
        <v>74.380337999999995</v>
      </c>
      <c r="AZ12" s="11">
        <f>'Volume TKU Sul'!AZ12</f>
        <v>55.555971999999997</v>
      </c>
      <c r="BA12" s="11">
        <f>'Volume TKU Sul'!BA12</f>
        <v>56.552371999999998</v>
      </c>
      <c r="BB12" s="11">
        <f>'Volume TKU Sul'!BB12</f>
        <v>43.153779</v>
      </c>
      <c r="BC12">
        <f>'Volume TKU Sul'!BC12</f>
        <v>0</v>
      </c>
      <c r="BD12" s="11">
        <f>'Volume TKU Sul'!BD12</f>
        <v>64.598428999999996</v>
      </c>
      <c r="BE12" s="11">
        <f>'Volume TKU Sul'!BE12</f>
        <v>48.203578999999998</v>
      </c>
      <c r="BF12" s="11">
        <f>'Volume TKU Sul'!BF12</f>
        <v>17.727727000000002</v>
      </c>
      <c r="BG12" s="11">
        <f>'Volume TKU Sul'!BG12</f>
        <v>44.324475</v>
      </c>
      <c r="BH12" s="11">
        <f>'Volume TKU Sul'!BH12</f>
        <v>48.827143999999997</v>
      </c>
      <c r="BI12" s="11">
        <f>'Volume TKU Sul'!BI12</f>
        <v>42.473880000000001</v>
      </c>
      <c r="BJ12" s="11">
        <f>'Volume TKU Sul'!BJ12</f>
        <v>48.914628</v>
      </c>
      <c r="BK12" s="11">
        <f>'Volume TKU Sul'!BK12</f>
        <v>44.102088999999999</v>
      </c>
      <c r="BL12" s="11">
        <f>'Volume TKU Sul'!BL12</f>
        <v>44.816847000000003</v>
      </c>
      <c r="BM12" s="11">
        <f>'Volume TKU Sul'!BM12</f>
        <v>52.420681999999999</v>
      </c>
      <c r="BN12" s="11">
        <f>'Volume TKU Sul'!BN12</f>
        <v>57.102867000000003</v>
      </c>
      <c r="BO12" s="11">
        <f>'Volume TKU Sul'!BO12</f>
        <v>42.398555000000002</v>
      </c>
      <c r="BP12">
        <f>'Volume TKU Sul'!BP12</f>
        <v>0</v>
      </c>
      <c r="BQ12" s="11">
        <f>'Volume TKU Sul'!BQ12</f>
        <v>57.805560999999997</v>
      </c>
      <c r="BR12" s="11">
        <f>'Volume TKU Sul'!BR12</f>
        <v>43.193843000000001</v>
      </c>
      <c r="BS12" s="11">
        <f>'Volume TKU Sul'!BS12</f>
        <v>6.0560700000000001</v>
      </c>
      <c r="BT12" s="11">
        <f>'Volume TKU Sul'!BT12</f>
        <v>23.393469</v>
      </c>
      <c r="BU12" s="11">
        <f>'Volume TKU Sul'!BU12</f>
        <v>39.573596000000002</v>
      </c>
      <c r="BV12" s="11">
        <f>'Volume TKU Sul'!BV12</f>
        <v>56.207515999999998</v>
      </c>
      <c r="BW12" s="11">
        <f>'Volume TKU Sul'!BW12</f>
        <v>61.475788000000001</v>
      </c>
      <c r="BX12" s="11">
        <f>'Volume TKU Sul'!BX12</f>
        <v>87.308954999999997</v>
      </c>
      <c r="BY12" s="11">
        <f>'Volume TKU Sul'!BY12</f>
        <v>69.723346000000006</v>
      </c>
      <c r="BZ12" s="11">
        <f>'Volume TKU Sul'!BZ12</f>
        <v>62.420209</v>
      </c>
      <c r="CA12" s="11">
        <f>'Volume TKU Sul'!CA12</f>
        <v>51.259219000000002</v>
      </c>
      <c r="CB12" s="11">
        <f>'Volume TKU Sul'!CB12</f>
        <v>39.791348999999997</v>
      </c>
      <c r="CC12">
        <f>'Volume TKU Sul'!CC12</f>
        <v>0</v>
      </c>
      <c r="CD12" s="11">
        <f>'Volume TKU Sul'!CD12</f>
        <v>48.106422000000002</v>
      </c>
      <c r="CE12" s="11">
        <f>'Volume TKU Sul'!CE12</f>
        <v>59.060834999999997</v>
      </c>
      <c r="CF12" s="11">
        <f>'Volume TKU Sul'!CF12</f>
        <v>35.789254</v>
      </c>
      <c r="CG12" s="11">
        <f>'Volume TKU Sul'!CG12</f>
        <v>29.916378999999999</v>
      </c>
      <c r="CH12" s="11">
        <f>'Volume TKU Sul'!CH12</f>
        <v>48.948957999999998</v>
      </c>
      <c r="CI12" s="11">
        <f>'Volume TKU Sul'!CI12</f>
        <v>35.781478</v>
      </c>
      <c r="CJ12" s="11">
        <f>'Volume TKU Sul'!CJ12</f>
        <v>24.988040999999999</v>
      </c>
      <c r="CK12" s="11">
        <f>'Volume TKU Sul'!CK12</f>
        <v>28.455752</v>
      </c>
      <c r="CL12" s="11">
        <f>'Volume TKU Sul'!CL12</f>
        <v>30.254715999999998</v>
      </c>
      <c r="CM12" s="11">
        <f>'Volume TKU Sul'!CM12</f>
        <v>32.099214000000003</v>
      </c>
      <c r="CN12" s="11">
        <f>'Volume TKU Sul'!CN12</f>
        <v>18.570367000000001</v>
      </c>
      <c r="CO12" s="11">
        <f>'Volume TKU Sul'!CO12</f>
        <v>10.103961</v>
      </c>
      <c r="CQ12" s="11">
        <f>'Volume TKU Sul'!CQ12</f>
        <v>15.080845</v>
      </c>
      <c r="CR12" s="11">
        <f>'Volume TKU Sul'!CR12</f>
        <v>10.72687</v>
      </c>
      <c r="CS12" s="11">
        <f>'Volume TKU Sul'!CS12</f>
        <v>0</v>
      </c>
      <c r="CT12" s="11">
        <f>'Volume TKU Sul'!CT12</f>
        <v>0</v>
      </c>
      <c r="CU12" s="11">
        <f>'Volume TKU Sul'!CU12</f>
        <v>0</v>
      </c>
      <c r="CV12" s="11">
        <f>'Volume TKU Sul'!CV12</f>
        <v>0</v>
      </c>
      <c r="CW12" s="11">
        <f>'Volume TKU Sul'!CW12</f>
        <v>0</v>
      </c>
      <c r="CX12" s="11">
        <f>'Volume TKU Sul'!CX12</f>
        <v>0</v>
      </c>
      <c r="CY12" s="11">
        <f>'Volume TKU Sul'!CY12</f>
        <v>0</v>
      </c>
      <c r="CZ12" s="11">
        <f>'Volume TKU Sul'!CZ12</f>
        <v>0</v>
      </c>
      <c r="DA12" s="11">
        <f>'Volume TKU Sul'!DA12</f>
        <v>0</v>
      </c>
      <c r="DB12" s="11">
        <f>'Volume TKU Sul'!DB12</f>
        <v>0</v>
      </c>
    </row>
    <row r="13" spans="2:106" ht="15.75" x14ac:dyDescent="0.25">
      <c r="B13" s="10" t="s">
        <v>228</v>
      </c>
      <c r="D13" s="11">
        <f>'Volume TKU Sul'!D13</f>
        <v>41.988754</v>
      </c>
      <c r="E13" s="11">
        <f>'Volume TKU Sul'!E13</f>
        <v>1.3795740000000001</v>
      </c>
      <c r="F13" s="11">
        <f>'Volume TKU Sul'!F13</f>
        <v>2.4844179999999998</v>
      </c>
      <c r="G13" s="11">
        <f>'Volume TKU Sul'!G13</f>
        <v>0</v>
      </c>
      <c r="H13" s="11">
        <f>'Volume TKU Sul'!H13</f>
        <v>0</v>
      </c>
      <c r="I13" s="11">
        <f>'Volume TKU Sul'!I13</f>
        <v>0</v>
      </c>
      <c r="J13" s="11">
        <f>'Volume TKU Sul'!J13</f>
        <v>0</v>
      </c>
      <c r="K13" s="11">
        <f>'Volume TKU Sul'!K13</f>
        <v>0</v>
      </c>
      <c r="L13" s="11">
        <f>'Volume TKU Sul'!L13</f>
        <v>0</v>
      </c>
      <c r="M13" s="11">
        <f>'Volume TKU Sul'!M13</f>
        <v>1.118223</v>
      </c>
      <c r="N13" s="11">
        <f>'Volume TKU Sul'!N13</f>
        <v>14.076225000000001</v>
      </c>
      <c r="O13" s="11">
        <f>'Volume TKU Sul'!O13</f>
        <v>16.595362999999999</v>
      </c>
      <c r="P13">
        <f>'Volume TKU Sul'!P13</f>
        <v>0</v>
      </c>
      <c r="Q13" s="11">
        <f>'Volume TKU Sul'!Q13</f>
        <v>49.240960999999999</v>
      </c>
      <c r="R13" s="11">
        <f>'Volume TKU Sul'!R13</f>
        <v>66.897075999999998</v>
      </c>
      <c r="S13" s="11">
        <f>'Volume TKU Sul'!S13</f>
        <v>13.417951</v>
      </c>
      <c r="T13" s="11">
        <f>'Volume TKU Sul'!T13</f>
        <v>0</v>
      </c>
      <c r="U13" s="11">
        <f>'Volume TKU Sul'!U13</f>
        <v>0</v>
      </c>
      <c r="V13" s="11">
        <f>'Volume TKU Sul'!V13</f>
        <v>0</v>
      </c>
      <c r="W13" s="11">
        <f>'Volume TKU Sul'!W13</f>
        <v>0</v>
      </c>
      <c r="X13" s="11">
        <f>'Volume TKU Sul'!X13</f>
        <v>0</v>
      </c>
      <c r="Y13" s="11">
        <f>'Volume TKU Sul'!Y13</f>
        <v>0</v>
      </c>
      <c r="Z13" s="11">
        <f>'Volume TKU Sul'!Z13</f>
        <v>0</v>
      </c>
      <c r="AA13" s="11">
        <f>'Volume TKU Sul'!AA13</f>
        <v>4.788405</v>
      </c>
      <c r="AB13" s="11">
        <f>'Volume TKU Sul'!AB13</f>
        <v>9.7934809999999999</v>
      </c>
      <c r="AC13">
        <f>'Volume TKU Sul'!AC13</f>
        <v>0</v>
      </c>
      <c r="AD13" s="11">
        <f>'Volume TKU Sul'!AD13</f>
        <v>18.765000000000001</v>
      </c>
      <c r="AE13" s="11">
        <f>'Volume TKU Sul'!AE13</f>
        <v>5.0092090000000002</v>
      </c>
      <c r="AF13" s="11">
        <f>'Volume TKU Sul'!AF13</f>
        <v>0</v>
      </c>
      <c r="AG13" s="11">
        <f>'Volume TKU Sul'!AG13</f>
        <v>0</v>
      </c>
      <c r="AH13" s="11">
        <f>'Volume TKU Sul'!AH13</f>
        <v>0</v>
      </c>
      <c r="AI13" s="11">
        <f>'Volume TKU Sul'!AI13</f>
        <v>0</v>
      </c>
      <c r="AJ13" s="11">
        <f>'Volume TKU Sul'!AJ13</f>
        <v>0</v>
      </c>
      <c r="AK13" s="11">
        <f>'Volume TKU Sul'!AK13</f>
        <v>0</v>
      </c>
      <c r="AL13" s="11">
        <f>'Volume TKU Sul'!AL13</f>
        <v>0</v>
      </c>
      <c r="AM13" s="11">
        <f>'Volume TKU Sul'!AM13</f>
        <v>0</v>
      </c>
      <c r="AN13" s="11">
        <f>'Volume TKU Sul'!AN13</f>
        <v>36.464419999999997</v>
      </c>
      <c r="AO13" s="11">
        <f>'Volume TKU Sul'!AO13</f>
        <v>56.335030000000003</v>
      </c>
      <c r="AP13">
        <f>'Volume TKU Sul'!AP13</f>
        <v>0</v>
      </c>
      <c r="AQ13" s="11">
        <f>'Volume TKU Sul'!AQ13</f>
        <v>30.577093999999999</v>
      </c>
      <c r="AR13" s="11">
        <f>'Volume TKU Sul'!AR13</f>
        <v>3.7328299999999999</v>
      </c>
      <c r="AS13" s="11">
        <f>'Volume TKU Sul'!AS13</f>
        <v>0</v>
      </c>
      <c r="AT13" s="11">
        <f>'Volume TKU Sul'!AT13</f>
        <v>0</v>
      </c>
      <c r="AU13" s="11">
        <f>'Volume TKU Sul'!AU13</f>
        <v>0</v>
      </c>
      <c r="AV13" s="11">
        <f>'Volume TKU Sul'!AV13</f>
        <v>0</v>
      </c>
      <c r="AW13" s="11">
        <f>'Volume TKU Sul'!AW13</f>
        <v>0</v>
      </c>
      <c r="AX13" s="11">
        <f>'Volume TKU Sul'!AX13</f>
        <v>0</v>
      </c>
      <c r="AY13" s="11">
        <f>'Volume TKU Sul'!AY13</f>
        <v>0</v>
      </c>
      <c r="AZ13" s="11">
        <f>'Volume TKU Sul'!AZ13</f>
        <v>0</v>
      </c>
      <c r="BA13" s="11">
        <f>'Volume TKU Sul'!BA13</f>
        <v>5.7880900000000004</v>
      </c>
      <c r="BB13" s="11">
        <f>'Volume TKU Sul'!BB13</f>
        <v>35.620631000000003</v>
      </c>
      <c r="BC13">
        <f>'Volume TKU Sul'!BC13</f>
        <v>0</v>
      </c>
      <c r="BD13" s="11">
        <f>'Volume TKU Sul'!BD13</f>
        <v>23.660722</v>
      </c>
      <c r="BE13" s="11">
        <f>'Volume TKU Sul'!BE13</f>
        <v>1.8001560000000001</v>
      </c>
      <c r="BF13" s="11">
        <f>'Volume TKU Sul'!BF13</f>
        <v>0</v>
      </c>
      <c r="BG13" s="11">
        <f>'Volume TKU Sul'!BG13</f>
        <v>0</v>
      </c>
      <c r="BH13" s="11">
        <f>'Volume TKU Sul'!BH13</f>
        <v>0</v>
      </c>
      <c r="BI13" s="11">
        <f>'Volume TKU Sul'!BI13</f>
        <v>0</v>
      </c>
      <c r="BJ13" s="11">
        <f>'Volume TKU Sul'!BJ13</f>
        <v>0</v>
      </c>
      <c r="BK13" s="11">
        <f>'Volume TKU Sul'!BK13</f>
        <v>0</v>
      </c>
      <c r="BL13" s="11">
        <f>'Volume TKU Sul'!BL13</f>
        <v>0</v>
      </c>
      <c r="BM13" s="11">
        <f>'Volume TKU Sul'!BM13</f>
        <v>12.461373</v>
      </c>
      <c r="BN13" s="11">
        <f>'Volume TKU Sul'!BN13</f>
        <v>76.100273000000001</v>
      </c>
      <c r="BO13" s="11">
        <f>'Volume TKU Sul'!BO13</f>
        <v>66.17062</v>
      </c>
      <c r="BP13">
        <f>'Volume TKU Sul'!BP13</f>
        <v>0</v>
      </c>
      <c r="BQ13" s="11">
        <f>'Volume TKU Sul'!BQ13</f>
        <v>3.6571709999999999</v>
      </c>
      <c r="BR13" s="11">
        <f>'Volume TKU Sul'!BR13</f>
        <v>0</v>
      </c>
      <c r="BS13" s="11">
        <f>'Volume TKU Sul'!BS13</f>
        <v>0</v>
      </c>
      <c r="BT13" s="11">
        <f>'Volume TKU Sul'!BT13</f>
        <v>0</v>
      </c>
      <c r="BU13" s="11">
        <f>'Volume TKU Sul'!BU13</f>
        <v>0</v>
      </c>
      <c r="BV13" s="11">
        <f>'Volume TKU Sul'!BV13</f>
        <v>0</v>
      </c>
      <c r="BW13" s="11">
        <f>'Volume TKU Sul'!BW13</f>
        <v>0</v>
      </c>
      <c r="BX13" s="11">
        <f>'Volume TKU Sul'!BX13</f>
        <v>0</v>
      </c>
      <c r="BY13" s="11">
        <f>'Volume TKU Sul'!BY13</f>
        <v>0</v>
      </c>
      <c r="BZ13" s="11">
        <f>'Volume TKU Sul'!BZ13</f>
        <v>1.095604</v>
      </c>
      <c r="CA13" s="11">
        <f>'Volume TKU Sul'!CA13</f>
        <v>73.854455000000002</v>
      </c>
      <c r="CB13" s="11">
        <f>'Volume TKU Sul'!CB13</f>
        <v>103.014167</v>
      </c>
      <c r="CC13">
        <f>'Volume TKU Sul'!CC13</f>
        <v>0</v>
      </c>
      <c r="CD13" s="11">
        <f>'Volume TKU Sul'!CD13</f>
        <v>98.020677000000006</v>
      </c>
      <c r="CE13" s="11">
        <f>'Volume TKU Sul'!CE13</f>
        <v>122.77575400000001</v>
      </c>
      <c r="CF13" s="11">
        <f>'Volume TKU Sul'!CF13</f>
        <v>45.593963000000002</v>
      </c>
      <c r="CG13" s="11">
        <f>'Volume TKU Sul'!CG13</f>
        <v>5.955743</v>
      </c>
      <c r="CH13" s="11">
        <f>'Volume TKU Sul'!CH13</f>
        <v>0.92669400000000002</v>
      </c>
      <c r="CI13" s="11">
        <f>'Volume TKU Sul'!CI13</f>
        <v>0</v>
      </c>
      <c r="CJ13" s="11">
        <f>'Volume TKU Sul'!CJ13</f>
        <v>9.331035</v>
      </c>
      <c r="CK13" s="11">
        <f>'Volume TKU Sul'!CK13</f>
        <v>0</v>
      </c>
      <c r="CL13" s="11">
        <f>'Volume TKU Sul'!CL13</f>
        <v>0</v>
      </c>
      <c r="CM13" s="11">
        <f>'Volume TKU Sul'!CM13</f>
        <v>0.54859899999999995</v>
      </c>
      <c r="CN13" s="11">
        <f>'Volume TKU Sul'!CN13</f>
        <v>83.145611000000002</v>
      </c>
      <c r="CO13" s="11">
        <f>'Volume TKU Sul'!CO13</f>
        <v>97.034670000000006</v>
      </c>
      <c r="CQ13" s="11">
        <f>'Volume TKU Sul'!CQ13</f>
        <v>95.124716000000006</v>
      </c>
      <c r="CR13" s="11">
        <f>'Volume TKU Sul'!CR13</f>
        <v>82.216719999999995</v>
      </c>
      <c r="CS13" s="11">
        <f>'Volume TKU Sul'!CS13</f>
        <v>0</v>
      </c>
      <c r="CT13" s="11">
        <f>'Volume TKU Sul'!CT13</f>
        <v>0</v>
      </c>
      <c r="CU13" s="11">
        <f>'Volume TKU Sul'!CU13</f>
        <v>0</v>
      </c>
      <c r="CV13" s="11">
        <f>'Volume TKU Sul'!CV13</f>
        <v>0</v>
      </c>
      <c r="CW13" s="11">
        <f>'Volume TKU Sul'!CW13</f>
        <v>0</v>
      </c>
      <c r="CX13" s="11">
        <f>'Volume TKU Sul'!CX13</f>
        <v>0</v>
      </c>
      <c r="CY13" s="11">
        <f>'Volume TKU Sul'!CY13</f>
        <v>0</v>
      </c>
      <c r="CZ13" s="11">
        <f>'Volume TKU Sul'!CZ13</f>
        <v>0</v>
      </c>
      <c r="DA13" s="11">
        <f>'Volume TKU Sul'!DA13</f>
        <v>0</v>
      </c>
      <c r="DB13" s="11">
        <f>'Volume TKU Sul'!DB13</f>
        <v>0</v>
      </c>
    </row>
    <row r="14" spans="2:106" ht="15.75" x14ac:dyDescent="0.25">
      <c r="B14" s="8" t="s">
        <v>73</v>
      </c>
      <c r="D14" s="9">
        <f>'Volume TKU Sul'!D14</f>
        <v>50.653872999999997</v>
      </c>
      <c r="E14" s="9">
        <f>'Volume TKU Sul'!E14</f>
        <v>58.678362999999997</v>
      </c>
      <c r="F14" s="9">
        <f>'Volume TKU Sul'!F14</f>
        <v>65.520111</v>
      </c>
      <c r="G14" s="9">
        <f>'Volume TKU Sul'!G14</f>
        <v>64.679544000000007</v>
      </c>
      <c r="H14" s="9">
        <f>'Volume TKU Sul'!H14</f>
        <v>57.983924999999999</v>
      </c>
      <c r="I14" s="9">
        <f>'Volume TKU Sul'!I14</f>
        <v>61.572875000000003</v>
      </c>
      <c r="J14" s="9">
        <f>'Volume TKU Sul'!J14</f>
        <v>48.561618000000003</v>
      </c>
      <c r="K14" s="9">
        <f>'Volume TKU Sul'!K14</f>
        <v>48.688918999999999</v>
      </c>
      <c r="L14" s="9">
        <f>'Volume TKU Sul'!L14</f>
        <v>48.451737999999999</v>
      </c>
      <c r="M14" s="9">
        <f>'Volume TKU Sul'!M14</f>
        <v>46.574927000000002</v>
      </c>
      <c r="N14" s="9">
        <f>'Volume TKU Sul'!N14</f>
        <v>42.185833000000002</v>
      </c>
      <c r="O14" s="9">
        <f>'Volume TKU Sul'!O14</f>
        <v>38.172204000000001</v>
      </c>
      <c r="P14">
        <f>'Volume TKU Sul'!P14</f>
        <v>0</v>
      </c>
      <c r="Q14" s="9">
        <f>'Volume TKU Sul'!Q14</f>
        <v>43.516576000000001</v>
      </c>
      <c r="R14" s="9">
        <f>'Volume TKU Sul'!R14</f>
        <v>39.319431000000002</v>
      </c>
      <c r="S14" s="9">
        <f>'Volume TKU Sul'!S14</f>
        <v>48.893445</v>
      </c>
      <c r="T14" s="9">
        <f>'Volume TKU Sul'!T14</f>
        <v>38.081878000000003</v>
      </c>
      <c r="U14" s="9">
        <f>'Volume TKU Sul'!U14</f>
        <v>42.358691999999998</v>
      </c>
      <c r="V14" s="9">
        <f>'Volume TKU Sul'!V14</f>
        <v>42.385508999999999</v>
      </c>
      <c r="W14" s="9">
        <f>'Volume TKU Sul'!W14</f>
        <v>40.273501000000003</v>
      </c>
      <c r="X14" s="9">
        <f>'Volume TKU Sul'!X14</f>
        <v>45.062682000000002</v>
      </c>
      <c r="Y14" s="9">
        <f>'Volume TKU Sul'!Y14</f>
        <v>35.134611</v>
      </c>
      <c r="Z14" s="9">
        <f>'Volume TKU Sul'!Z14</f>
        <v>34.421081000000001</v>
      </c>
      <c r="AA14" s="9">
        <f>'Volume TKU Sul'!AA14</f>
        <v>29.817316000000002</v>
      </c>
      <c r="AB14" s="9">
        <f>'Volume TKU Sul'!AB14</f>
        <v>34.774912999999998</v>
      </c>
      <c r="AC14">
        <f>'Volume TKU Sul'!AC14</f>
        <v>0</v>
      </c>
      <c r="AD14" s="9">
        <f>'Volume TKU Sul'!AD14</f>
        <v>29.603095</v>
      </c>
      <c r="AE14" s="9">
        <f>'Volume TKU Sul'!AE14</f>
        <v>39.47343</v>
      </c>
      <c r="AF14" s="9">
        <f>'Volume TKU Sul'!AF14</f>
        <v>43.525416999999997</v>
      </c>
      <c r="AG14" s="9">
        <f>'Volume TKU Sul'!AG14</f>
        <v>47.937314999999998</v>
      </c>
      <c r="AH14" s="9">
        <f>'Volume TKU Sul'!AH14</f>
        <v>39.913617000000002</v>
      </c>
      <c r="AI14" s="9">
        <f>'Volume TKU Sul'!AI14</f>
        <v>50.240031000000002</v>
      </c>
      <c r="AJ14" s="9">
        <f>'Volume TKU Sul'!AJ14</f>
        <v>52.476263000000003</v>
      </c>
      <c r="AK14" s="9">
        <f>'Volume TKU Sul'!AK14</f>
        <v>54.547398999999999</v>
      </c>
      <c r="AL14" s="9">
        <f>'Volume TKU Sul'!AL14</f>
        <v>54.147601999999999</v>
      </c>
      <c r="AM14" s="9">
        <f>'Volume TKU Sul'!AM14</f>
        <v>55.903395000000003</v>
      </c>
      <c r="AN14" s="9">
        <f>'Volume TKU Sul'!AN14</f>
        <v>52.416510000000002</v>
      </c>
      <c r="AO14" s="9">
        <f>'Volume TKU Sul'!AO14</f>
        <v>53.100599000000003</v>
      </c>
      <c r="AP14">
        <f>'Volume TKU Sul'!AP14</f>
        <v>0</v>
      </c>
      <c r="AQ14" s="9">
        <f>'Volume TKU Sul'!AQ14</f>
        <v>50.731259000000001</v>
      </c>
      <c r="AR14" s="9">
        <f>'Volume TKU Sul'!AR14</f>
        <v>49.206107000000003</v>
      </c>
      <c r="AS14" s="9">
        <f>'Volume TKU Sul'!AS14</f>
        <v>56.186678999999998</v>
      </c>
      <c r="AT14" s="9">
        <f>'Volume TKU Sul'!AT14</f>
        <v>56.894691999999999</v>
      </c>
      <c r="AU14" s="9">
        <f>'Volume TKU Sul'!AU14</f>
        <v>59.538119000000002</v>
      </c>
      <c r="AV14" s="9">
        <f>'Volume TKU Sul'!AV14</f>
        <v>58.457293</v>
      </c>
      <c r="AW14" s="9">
        <f>'Volume TKU Sul'!AW14</f>
        <v>64.026664999999994</v>
      </c>
      <c r="AX14" s="9">
        <f>'Volume TKU Sul'!AX14</f>
        <v>67.365780999999998</v>
      </c>
      <c r="AY14" s="9">
        <f>'Volume TKU Sul'!AY14</f>
        <v>71.301327999999998</v>
      </c>
      <c r="AZ14" s="9">
        <f>'Volume TKU Sul'!AZ14</f>
        <v>63.691011000000003</v>
      </c>
      <c r="BA14" s="9">
        <f>'Volume TKU Sul'!BA14</f>
        <v>62.699147000000004</v>
      </c>
      <c r="BB14" s="9">
        <f>'Volume TKU Sul'!BB14</f>
        <v>57.983685000000001</v>
      </c>
      <c r="BC14">
        <f>'Volume TKU Sul'!BC14</f>
        <v>0</v>
      </c>
      <c r="BD14" s="9">
        <f>'Volume TKU Sul'!BD14</f>
        <v>63.577573999999998</v>
      </c>
      <c r="BE14" s="9">
        <f>'Volume TKU Sul'!BE14</f>
        <v>62.719521</v>
      </c>
      <c r="BF14" s="9">
        <f>'Volume TKU Sul'!BF14</f>
        <v>60.617429999999999</v>
      </c>
      <c r="BG14" s="9">
        <f>'Volume TKU Sul'!BG14</f>
        <v>74.631833</v>
      </c>
      <c r="BH14" s="9">
        <f>'Volume TKU Sul'!BH14</f>
        <v>76.715235000000007</v>
      </c>
      <c r="BI14" s="9">
        <f>'Volume TKU Sul'!BI14</f>
        <v>81.775490000000005</v>
      </c>
      <c r="BJ14" s="9">
        <f>'Volume TKU Sul'!BJ14</f>
        <v>84.424301999999997</v>
      </c>
      <c r="BK14" s="9">
        <f>'Volume TKU Sul'!BK14</f>
        <v>79.692530000000005</v>
      </c>
      <c r="BL14" s="9">
        <f>'Volume TKU Sul'!BL14</f>
        <v>79.207928999999993</v>
      </c>
      <c r="BM14" s="9">
        <f>'Volume TKU Sul'!BM14</f>
        <v>80.026894999999996</v>
      </c>
      <c r="BN14" s="9">
        <f>'Volume TKU Sul'!BN14</f>
        <v>78.185827000000003</v>
      </c>
      <c r="BO14" s="9">
        <f>'Volume TKU Sul'!BO14</f>
        <v>69.169015000000002</v>
      </c>
      <c r="BP14">
        <f>'Volume TKU Sul'!BP14</f>
        <v>0</v>
      </c>
      <c r="BQ14" s="9">
        <f>'Volume TKU Sul'!BQ14</f>
        <v>71.761609000000007</v>
      </c>
      <c r="BR14" s="9">
        <f>'Volume TKU Sul'!BR14</f>
        <v>79.964934999999997</v>
      </c>
      <c r="BS14" s="9">
        <f>'Volume TKU Sul'!BS14</f>
        <v>74.866251000000005</v>
      </c>
      <c r="BT14" s="9">
        <f>'Volume TKU Sul'!BT14</f>
        <v>80.125343000000001</v>
      </c>
      <c r="BU14" s="9">
        <f>'Volume TKU Sul'!BU14</f>
        <v>76.592072999999999</v>
      </c>
      <c r="BV14" s="9">
        <f>'Volume TKU Sul'!BV14</f>
        <v>70.037726000000006</v>
      </c>
      <c r="BW14" s="9">
        <f>'Volume TKU Sul'!BW14</f>
        <v>71.624944999999997</v>
      </c>
      <c r="BX14" s="9">
        <f>'Volume TKU Sul'!BX14</f>
        <v>66.443759999999997</v>
      </c>
      <c r="BY14" s="9">
        <f>'Volume TKU Sul'!BY14</f>
        <v>57.244092000000002</v>
      </c>
      <c r="BZ14" s="9">
        <f>'Volume TKU Sul'!BZ14</f>
        <v>59.003812000000003</v>
      </c>
      <c r="CA14" s="9">
        <f>'Volume TKU Sul'!CA14</f>
        <v>61.449129999999997</v>
      </c>
      <c r="CB14" s="9">
        <f>'Volume TKU Sul'!CB14</f>
        <v>62.603934000000002</v>
      </c>
      <c r="CC14">
        <f>'Volume TKU Sul'!CC14</f>
        <v>0</v>
      </c>
      <c r="CD14" s="9">
        <f>'Volume TKU Sul'!CD14</f>
        <v>76.499689000000004</v>
      </c>
      <c r="CE14" s="9">
        <f>'Volume TKU Sul'!CE14</f>
        <v>79.542843000000005</v>
      </c>
      <c r="CF14" s="9">
        <f>'Volume TKU Sul'!CF14</f>
        <v>83.331629000000007</v>
      </c>
      <c r="CG14" s="9">
        <f>'Volume TKU Sul'!CG14</f>
        <v>87.451539999999994</v>
      </c>
      <c r="CH14" s="9">
        <f>'Volume TKU Sul'!CH14</f>
        <v>91.258866999999995</v>
      </c>
      <c r="CI14" s="9">
        <f>'Volume TKU Sul'!CI14</f>
        <v>92.116501</v>
      </c>
      <c r="CJ14" s="9">
        <f>'Volume TKU Sul'!CJ14</f>
        <v>94.227518000000003</v>
      </c>
      <c r="CK14" s="9">
        <f>'Volume TKU Sul'!CK14</f>
        <v>92.337903999999995</v>
      </c>
      <c r="CL14" s="9">
        <f>'Volume TKU Sul'!CL14</f>
        <v>84.457627000000002</v>
      </c>
      <c r="CM14" s="9">
        <f>'Volume TKU Sul'!CM14</f>
        <v>81.823678000000001</v>
      </c>
      <c r="CN14" s="9">
        <f>'Volume TKU Sul'!CN14</f>
        <v>76.035071000000002</v>
      </c>
      <c r="CO14" s="9">
        <f>'Volume TKU Sul'!CO14</f>
        <v>82.450222999999994</v>
      </c>
      <c r="CQ14" s="9">
        <f>'Volume TKU Sul'!CQ14</f>
        <v>90.144321000000005</v>
      </c>
      <c r="CR14" s="9">
        <f>'Volume TKU Sul'!CR14</f>
        <v>71.358371000000005</v>
      </c>
      <c r="CS14" s="9">
        <f>'Volume TKU Sul'!CS14</f>
        <v>0</v>
      </c>
      <c r="CT14" s="9">
        <f>'Volume TKU Sul'!CT14</f>
        <v>0</v>
      </c>
      <c r="CU14" s="9">
        <f>'Volume TKU Sul'!CU14</f>
        <v>0</v>
      </c>
      <c r="CV14" s="9">
        <f>'Volume TKU Sul'!CV14</f>
        <v>0</v>
      </c>
      <c r="CW14" s="9">
        <f>'Volume TKU Sul'!CW14</f>
        <v>0</v>
      </c>
      <c r="CX14" s="9">
        <f>'Volume TKU Sul'!CX14</f>
        <v>0</v>
      </c>
      <c r="CY14" s="9">
        <f>'Volume TKU Sul'!CY14</f>
        <v>0</v>
      </c>
      <c r="CZ14" s="9">
        <f>'Volume TKU Sul'!CZ14</f>
        <v>0</v>
      </c>
      <c r="DA14" s="9">
        <f>'Volume TKU Sul'!DA14</f>
        <v>0</v>
      </c>
      <c r="DB14" s="9">
        <f>'Volume TKU Sul'!DB14</f>
        <v>0</v>
      </c>
    </row>
    <row r="15" spans="2:106" ht="15.75" x14ac:dyDescent="0.25">
      <c r="B15" s="8" t="s">
        <v>145</v>
      </c>
      <c r="D15" s="9">
        <f>'Volume TKU Sul'!D15</f>
        <v>228.42699200000001</v>
      </c>
      <c r="E15" s="9">
        <f>'Volume TKU Sul'!E15</f>
        <v>257.51256599999999</v>
      </c>
      <c r="F15" s="9">
        <f>'Volume TKU Sul'!F15</f>
        <v>279.96651399999996</v>
      </c>
      <c r="G15" s="9">
        <f>'Volume TKU Sul'!G15</f>
        <v>273.02394200000003</v>
      </c>
      <c r="H15" s="9">
        <f>'Volume TKU Sul'!H15</f>
        <v>295.32514200000003</v>
      </c>
      <c r="I15" s="9">
        <f>'Volume TKU Sul'!I15</f>
        <v>318.43506300000001</v>
      </c>
      <c r="J15" s="9">
        <f>'Volume TKU Sul'!J15</f>
        <v>362.15990799999997</v>
      </c>
      <c r="K15" s="9">
        <f>'Volume TKU Sul'!K15</f>
        <v>360.94291000000004</v>
      </c>
      <c r="L15" s="9">
        <f>'Volume TKU Sul'!L15</f>
        <v>344.551851</v>
      </c>
      <c r="M15" s="9">
        <f>'Volume TKU Sul'!M15</f>
        <v>345.79090200000002</v>
      </c>
      <c r="N15" s="9">
        <f>'Volume TKU Sul'!N15</f>
        <v>317.07622400000002</v>
      </c>
      <c r="O15" s="9">
        <f>'Volume TKU Sul'!O15</f>
        <v>285.14753000000002</v>
      </c>
      <c r="P15">
        <f>'Volume TKU Sul'!P15</f>
        <v>0</v>
      </c>
      <c r="Q15" s="9">
        <f>'Volume TKU Sul'!Q15</f>
        <v>287.57895099999996</v>
      </c>
      <c r="R15" s="9">
        <f>'Volume TKU Sul'!R15</f>
        <v>244.80521200000001</v>
      </c>
      <c r="S15" s="9">
        <f>'Volume TKU Sul'!S15</f>
        <v>294.37972699999995</v>
      </c>
      <c r="T15" s="9">
        <f>'Volume TKU Sul'!T15</f>
        <v>290.21314099999995</v>
      </c>
      <c r="U15" s="9">
        <f>'Volume TKU Sul'!U15</f>
        <v>342.63133599999998</v>
      </c>
      <c r="V15" s="9">
        <f>'Volume TKU Sul'!V15</f>
        <v>308.23325499999999</v>
      </c>
      <c r="W15" s="9">
        <f>'Volume TKU Sul'!W15</f>
        <v>368.08305000000001</v>
      </c>
      <c r="X15" s="9">
        <f>'Volume TKU Sul'!X15</f>
        <v>373.00258600000001</v>
      </c>
      <c r="Y15" s="9">
        <f>'Volume TKU Sul'!Y15</f>
        <v>366.78069299999999</v>
      </c>
      <c r="Z15" s="9">
        <f>'Volume TKU Sul'!Z15</f>
        <v>384.29020200000002</v>
      </c>
      <c r="AA15" s="9">
        <f>'Volume TKU Sul'!AA15</f>
        <v>331.99688699999996</v>
      </c>
      <c r="AB15" s="9">
        <f>'Volume TKU Sul'!AB15</f>
        <v>331.01971200000003</v>
      </c>
      <c r="AC15">
        <f>'Volume TKU Sul'!AC15</f>
        <v>0</v>
      </c>
      <c r="AD15" s="9">
        <f>'Volume TKU Sul'!AD15</f>
        <v>326.574501</v>
      </c>
      <c r="AE15" s="9">
        <f>'Volume TKU Sul'!AE15</f>
        <v>312.22294099999993</v>
      </c>
      <c r="AF15" s="9">
        <f>'Volume TKU Sul'!AF15</f>
        <v>299.49455799999998</v>
      </c>
      <c r="AG15" s="9">
        <f>'Volume TKU Sul'!AG15</f>
        <v>291.38249500000001</v>
      </c>
      <c r="AH15" s="9">
        <f>'Volume TKU Sul'!AH15</f>
        <v>278.85136199999999</v>
      </c>
      <c r="AI15" s="9">
        <f>'Volume TKU Sul'!AI15</f>
        <v>340.39712200000002</v>
      </c>
      <c r="AJ15" s="9">
        <f>'Volume TKU Sul'!AJ15</f>
        <v>339.10575299999994</v>
      </c>
      <c r="AK15" s="9">
        <f>'Volume TKU Sul'!AK15</f>
        <v>371.09401600000001</v>
      </c>
      <c r="AL15" s="9">
        <f>'Volume TKU Sul'!AL15</f>
        <v>361.27114600000004</v>
      </c>
      <c r="AM15" s="9">
        <f>'Volume TKU Sul'!AM15</f>
        <v>366.58188000000001</v>
      </c>
      <c r="AN15" s="9">
        <f>'Volume TKU Sul'!AN15</f>
        <v>338.22070199999996</v>
      </c>
      <c r="AO15" s="9">
        <f>'Volume TKU Sul'!AO15</f>
        <v>334.57528300000001</v>
      </c>
      <c r="AP15">
        <f>'Volume TKU Sul'!AP15</f>
        <v>0</v>
      </c>
      <c r="AQ15" s="9">
        <f>'Volume TKU Sul'!AQ15</f>
        <v>329.27150799999998</v>
      </c>
      <c r="AR15" s="9">
        <f>'Volume TKU Sul'!AR15</f>
        <v>319.201412</v>
      </c>
      <c r="AS15" s="9">
        <f>'Volume TKU Sul'!AS15</f>
        <v>328.105163</v>
      </c>
      <c r="AT15" s="9">
        <f>'Volume TKU Sul'!AT15</f>
        <v>318.51579100000004</v>
      </c>
      <c r="AU15" s="9">
        <f>'Volume TKU Sul'!AU15</f>
        <v>343.52402699999993</v>
      </c>
      <c r="AV15" s="9">
        <f>'Volume TKU Sul'!AV15</f>
        <v>354.28402599999998</v>
      </c>
      <c r="AW15" s="9">
        <f>'Volume TKU Sul'!AW15</f>
        <v>370.75858499999998</v>
      </c>
      <c r="AX15" s="9">
        <f>'Volume TKU Sul'!AX15</f>
        <v>401.67964799999999</v>
      </c>
      <c r="AY15" s="9">
        <f>'Volume TKU Sul'!AY15</f>
        <v>372.60146400000002</v>
      </c>
      <c r="AZ15" s="9">
        <f>'Volume TKU Sul'!AZ15</f>
        <v>383.173044</v>
      </c>
      <c r="BA15" s="9">
        <f>'Volume TKU Sul'!BA15</f>
        <v>326.33034299999997</v>
      </c>
      <c r="BB15" s="9">
        <f>'Volume TKU Sul'!BB15</f>
        <v>297.77408100000002</v>
      </c>
      <c r="BC15">
        <f>'Volume TKU Sul'!BC15</f>
        <v>0</v>
      </c>
      <c r="BD15" s="9">
        <f>'Volume TKU Sul'!BD15</f>
        <v>305.73366799999997</v>
      </c>
      <c r="BE15" s="9">
        <f>'Volume TKU Sul'!BE15</f>
        <v>258.51948899999996</v>
      </c>
      <c r="BF15" s="9">
        <f>'Volume TKU Sul'!BF15</f>
        <v>188.775127</v>
      </c>
      <c r="BG15" s="9">
        <f>'Volume TKU Sul'!BG15</f>
        <v>205.04545700000003</v>
      </c>
      <c r="BH15" s="9">
        <f>'Volume TKU Sul'!BH15</f>
        <v>240.13808500000002</v>
      </c>
      <c r="BI15" s="9">
        <f>'Volume TKU Sul'!BI15</f>
        <v>241.179892</v>
      </c>
      <c r="BJ15" s="9">
        <f>'Volume TKU Sul'!BJ15</f>
        <v>290.03063200000003</v>
      </c>
      <c r="BK15" s="9">
        <f>'Volume TKU Sul'!BK15</f>
        <v>303.78416199999998</v>
      </c>
      <c r="BL15" s="9">
        <f>'Volume TKU Sul'!BL15</f>
        <v>316.24441099999996</v>
      </c>
      <c r="BM15" s="9">
        <f>'Volume TKU Sul'!BM15</f>
        <v>319.92580100000004</v>
      </c>
      <c r="BN15" s="9">
        <f>'Volume TKU Sul'!BN15</f>
        <v>308.48044699999997</v>
      </c>
      <c r="BO15" s="9">
        <f>'Volume TKU Sul'!BO15</f>
        <v>268.19025099999999</v>
      </c>
      <c r="BP15" s="9">
        <f>'Volume TKU Sul'!BP15</f>
        <v>0</v>
      </c>
      <c r="BQ15" s="9">
        <f>'Volume TKU Sul'!BQ15</f>
        <v>305.422864</v>
      </c>
      <c r="BR15" s="9">
        <f>'Volume TKU Sul'!BR15</f>
        <v>295.54553000000004</v>
      </c>
      <c r="BS15" s="9">
        <f>'Volume TKU Sul'!BS15</f>
        <v>330.11579699999999</v>
      </c>
      <c r="BT15" s="9">
        <f>'Volume TKU Sul'!BT15</f>
        <v>311.23341699999997</v>
      </c>
      <c r="BU15" s="9">
        <f>'Volume TKU Sul'!BU15</f>
        <v>339.24804500000005</v>
      </c>
      <c r="BV15" s="9">
        <f>'Volume TKU Sul'!BV15</f>
        <v>311.23431899999997</v>
      </c>
      <c r="BW15" s="9">
        <f>'Volume TKU Sul'!BW15</f>
        <v>309.52550000000002</v>
      </c>
      <c r="BX15" s="9">
        <f>'Volume TKU Sul'!BX15</f>
        <v>321.23711800000001</v>
      </c>
      <c r="BY15" s="9">
        <f>'Volume TKU Sul'!BY15</f>
        <v>295.41189300000002</v>
      </c>
      <c r="BZ15" s="9">
        <f>'Volume TKU Sul'!BZ15</f>
        <v>291.42630200000002</v>
      </c>
      <c r="CA15" s="9">
        <f>'Volume TKU Sul'!CA15</f>
        <v>276.96202900000003</v>
      </c>
      <c r="CB15" s="9">
        <f>'Volume TKU Sul'!CB15</f>
        <v>254.93312399999999</v>
      </c>
      <c r="CC15">
        <f>'Volume TKU Sul'!CC15</f>
        <v>0</v>
      </c>
      <c r="CD15" s="9">
        <f>'Volume TKU Sul'!CD15</f>
        <v>250.57097000000002</v>
      </c>
      <c r="CE15" s="9">
        <f>'Volume TKU Sul'!CE15</f>
        <v>213.872952</v>
      </c>
      <c r="CF15" s="9">
        <f>'Volume TKU Sul'!CF15</f>
        <v>269.68073299999998</v>
      </c>
      <c r="CG15" s="9">
        <f>'Volume TKU Sul'!CG15</f>
        <v>247.16745400000002</v>
      </c>
      <c r="CH15" s="9">
        <f>'Volume TKU Sul'!CH15</f>
        <v>284.48836700000004</v>
      </c>
      <c r="CI15" s="9">
        <f>'Volume TKU Sul'!CI15</f>
        <v>272.23680399999995</v>
      </c>
      <c r="CJ15" s="9">
        <f>'Volume TKU Sul'!CJ15</f>
        <v>284.70016599999997</v>
      </c>
      <c r="CK15" s="9">
        <f>'Volume TKU Sul'!CK15</f>
        <v>294.03212100000002</v>
      </c>
      <c r="CL15" s="9">
        <f>'Volume TKU Sul'!CL15</f>
        <v>269.01846699999999</v>
      </c>
      <c r="CM15" s="9">
        <f>'Volume TKU Sul'!CM15</f>
        <v>268.90975799999995</v>
      </c>
      <c r="CN15" s="9">
        <f>'Volume TKU Sul'!CN15</f>
        <v>257.44456400000001</v>
      </c>
      <c r="CO15" s="9">
        <f>'Volume TKU Sul'!CO15</f>
        <v>232.09612899999999</v>
      </c>
      <c r="CQ15" s="9">
        <f>'Volume TKU Sul'!CQ15</f>
        <v>214.19134699999998</v>
      </c>
      <c r="CR15" s="9">
        <f>'Volume TKU Sul'!CR15</f>
        <v>207.88552700000002</v>
      </c>
      <c r="CS15" s="9">
        <f>'Volume TKU Sul'!CS15</f>
        <v>0</v>
      </c>
      <c r="CT15" s="9">
        <f>'Volume TKU Sul'!CT15</f>
        <v>0</v>
      </c>
      <c r="CU15" s="9">
        <f>'Volume TKU Sul'!CU15</f>
        <v>0</v>
      </c>
      <c r="CV15" s="9">
        <f>'Volume TKU Sul'!CV15</f>
        <v>0</v>
      </c>
      <c r="CW15" s="9">
        <f>'Volume TKU Sul'!CW15</f>
        <v>0</v>
      </c>
      <c r="CX15" s="9">
        <f>'Volume TKU Sul'!CX15</f>
        <v>0</v>
      </c>
      <c r="CY15" s="9">
        <f>'Volume TKU Sul'!CY15</f>
        <v>0</v>
      </c>
      <c r="CZ15" s="9">
        <f>'Volume TKU Sul'!CZ15</f>
        <v>0</v>
      </c>
      <c r="DA15" s="9">
        <f>'Volume TKU Sul'!DA15</f>
        <v>0</v>
      </c>
      <c r="DB15" s="9">
        <f>'Volume TKU Sul'!DB15</f>
        <v>0</v>
      </c>
    </row>
    <row r="16" spans="2:106" ht="15.75" x14ac:dyDescent="0.25">
      <c r="B16" s="10" t="s">
        <v>81</v>
      </c>
      <c r="D16" s="11">
        <f>'Volume TKU Sul'!D16</f>
        <v>141.026849</v>
      </c>
      <c r="E16" s="11">
        <f>'Volume TKU Sul'!E16</f>
        <v>158.18764899999999</v>
      </c>
      <c r="F16" s="11">
        <f>'Volume TKU Sul'!F16</f>
        <v>164.00340399999999</v>
      </c>
      <c r="G16" s="11">
        <f>'Volume TKU Sul'!G16</f>
        <v>152.20710600000001</v>
      </c>
      <c r="H16" s="11">
        <f>'Volume TKU Sul'!H16</f>
        <v>165.906353</v>
      </c>
      <c r="I16" s="11">
        <f>'Volume TKU Sul'!I16</f>
        <v>177.59219100000001</v>
      </c>
      <c r="J16" s="11">
        <f>'Volume TKU Sul'!J16</f>
        <v>189.75936799999999</v>
      </c>
      <c r="K16" s="11">
        <f>'Volume TKU Sul'!K16</f>
        <v>185.81068500000001</v>
      </c>
      <c r="L16" s="11">
        <f>'Volume TKU Sul'!L16</f>
        <v>183.298305</v>
      </c>
      <c r="M16" s="11">
        <f>'Volume TKU Sul'!M16</f>
        <v>182.14684600000001</v>
      </c>
      <c r="N16" s="11">
        <f>'Volume TKU Sul'!N16</f>
        <v>162.34235100000001</v>
      </c>
      <c r="O16" s="11">
        <f>'Volume TKU Sul'!O16</f>
        <v>144.96276800000001</v>
      </c>
      <c r="P16">
        <f>'Volume TKU Sul'!P16</f>
        <v>0</v>
      </c>
      <c r="Q16" s="11">
        <f>'Volume TKU Sul'!Q16</f>
        <v>143.62894499999999</v>
      </c>
      <c r="R16" s="11">
        <f>'Volume TKU Sul'!R16</f>
        <v>132.900733</v>
      </c>
      <c r="S16" s="11">
        <f>'Volume TKU Sul'!S16</f>
        <v>144.560417</v>
      </c>
      <c r="T16" s="11">
        <f>'Volume TKU Sul'!T16</f>
        <v>137.94608299999999</v>
      </c>
      <c r="U16" s="11">
        <f>'Volume TKU Sul'!U16</f>
        <v>163.325928</v>
      </c>
      <c r="V16" s="11">
        <f>'Volume TKU Sul'!V16</f>
        <v>145.708583</v>
      </c>
      <c r="W16" s="11">
        <f>'Volume TKU Sul'!W16</f>
        <v>191.22140200000001</v>
      </c>
      <c r="X16" s="11">
        <f>'Volume TKU Sul'!X16</f>
        <v>191.70513800000001</v>
      </c>
      <c r="Y16" s="11">
        <f>'Volume TKU Sul'!Y16</f>
        <v>186.27211199999999</v>
      </c>
      <c r="Z16" s="11">
        <f>'Volume TKU Sul'!Z16</f>
        <v>203.974715</v>
      </c>
      <c r="AA16" s="11">
        <f>'Volume TKU Sul'!AA16</f>
        <v>171.53195600000001</v>
      </c>
      <c r="AB16" s="11">
        <f>'Volume TKU Sul'!AB16</f>
        <v>158.942565</v>
      </c>
      <c r="AC16">
        <f>'Volume TKU Sul'!AC16</f>
        <v>0</v>
      </c>
      <c r="AD16" s="11">
        <f>'Volume TKU Sul'!AD16</f>
        <v>158.606315</v>
      </c>
      <c r="AE16" s="11">
        <f>'Volume TKU Sul'!AE16</f>
        <v>161.694107</v>
      </c>
      <c r="AF16" s="11">
        <f>'Volume TKU Sul'!AF16</f>
        <v>166.599616</v>
      </c>
      <c r="AG16" s="11">
        <f>'Volume TKU Sul'!AG16</f>
        <v>153.60662500000001</v>
      </c>
      <c r="AH16" s="11">
        <f>'Volume TKU Sul'!AH16</f>
        <v>144.449736</v>
      </c>
      <c r="AI16" s="11">
        <f>'Volume TKU Sul'!AI16</f>
        <v>168.88579100000001</v>
      </c>
      <c r="AJ16" s="11">
        <f>'Volume TKU Sul'!AJ16</f>
        <v>177.63853800000001</v>
      </c>
      <c r="AK16" s="11">
        <f>'Volume TKU Sul'!AK16</f>
        <v>193.32590500000001</v>
      </c>
      <c r="AL16" s="11">
        <f>'Volume TKU Sul'!AL16</f>
        <v>195.904583</v>
      </c>
      <c r="AM16" s="11">
        <f>'Volume TKU Sul'!AM16</f>
        <v>185.02983499999999</v>
      </c>
      <c r="AN16" s="11">
        <f>'Volume TKU Sul'!AN16</f>
        <v>169.63896600000001</v>
      </c>
      <c r="AO16" s="11">
        <f>'Volume TKU Sul'!AO16</f>
        <v>177.16954100000001</v>
      </c>
      <c r="AP16">
        <f>'Volume TKU Sul'!AP16</f>
        <v>0</v>
      </c>
      <c r="AQ16" s="11">
        <f>'Volume TKU Sul'!AQ16</f>
        <v>170.41812200000001</v>
      </c>
      <c r="AR16" s="11">
        <f>'Volume TKU Sul'!AR16</f>
        <v>177.358056</v>
      </c>
      <c r="AS16" s="11">
        <f>'Volume TKU Sul'!AS16</f>
        <v>178.09361999999999</v>
      </c>
      <c r="AT16" s="11">
        <f>'Volume TKU Sul'!AT16</f>
        <v>186.10663400000001</v>
      </c>
      <c r="AU16" s="11">
        <f>'Volume TKU Sul'!AU16</f>
        <v>194.41169199999999</v>
      </c>
      <c r="AV16" s="11">
        <f>'Volume TKU Sul'!AV16</f>
        <v>189.300803</v>
      </c>
      <c r="AW16" s="11">
        <f>'Volume TKU Sul'!AW16</f>
        <v>214.79091399999999</v>
      </c>
      <c r="AX16" s="11">
        <f>'Volume TKU Sul'!AX16</f>
        <v>225.453225</v>
      </c>
      <c r="AY16" s="11">
        <f>'Volume TKU Sul'!AY16</f>
        <v>210.03759400000001</v>
      </c>
      <c r="AZ16" s="11">
        <f>'Volume TKU Sul'!AZ16</f>
        <v>212.65567799999999</v>
      </c>
      <c r="BA16" s="11">
        <f>'Volume TKU Sul'!BA16</f>
        <v>173.596079</v>
      </c>
      <c r="BB16" s="11">
        <f>'Volume TKU Sul'!BB16</f>
        <v>161.27325500000001</v>
      </c>
      <c r="BC16">
        <f>'Volume TKU Sul'!BC16</f>
        <v>0</v>
      </c>
      <c r="BD16" s="11">
        <f>'Volume TKU Sul'!BD16</f>
        <v>157.859982</v>
      </c>
      <c r="BE16" s="11">
        <f>'Volume TKU Sul'!BE16</f>
        <v>154.06072499999999</v>
      </c>
      <c r="BF16" s="11">
        <f>'Volume TKU Sul'!BF16</f>
        <v>96.066029999999998</v>
      </c>
      <c r="BG16" s="11">
        <f>'Volume TKU Sul'!BG16</f>
        <v>115.754942</v>
      </c>
      <c r="BH16" s="11">
        <f>'Volume TKU Sul'!BH16</f>
        <v>130.800231</v>
      </c>
      <c r="BI16" s="11">
        <f>'Volume TKU Sul'!BI16</f>
        <v>141.332987</v>
      </c>
      <c r="BJ16" s="11">
        <f>'Volume TKU Sul'!BJ16</f>
        <v>149.329871</v>
      </c>
      <c r="BK16" s="11">
        <f>'Volume TKU Sul'!BK16</f>
        <v>148.90823599999999</v>
      </c>
      <c r="BL16" s="11">
        <f>'Volume TKU Sul'!BL16</f>
        <v>159.478025</v>
      </c>
      <c r="BM16" s="11">
        <f>'Volume TKU Sul'!BM16</f>
        <v>168.96901199999999</v>
      </c>
      <c r="BN16" s="11">
        <f>'Volume TKU Sul'!BN16</f>
        <v>164.82403299999999</v>
      </c>
      <c r="BO16" s="11">
        <f>'Volume TKU Sul'!BO16</f>
        <v>156.70591400000001</v>
      </c>
      <c r="BP16">
        <f>'Volume TKU Sul'!BP16</f>
        <v>0</v>
      </c>
      <c r="BQ16" s="11">
        <f>'Volume TKU Sul'!BQ16</f>
        <v>159.64147199999999</v>
      </c>
      <c r="BR16" s="11">
        <f>'Volume TKU Sul'!BR16</f>
        <v>156.637643</v>
      </c>
      <c r="BS16" s="11">
        <f>'Volume TKU Sul'!BS16</f>
        <v>171.63832500000001</v>
      </c>
      <c r="BT16" s="11">
        <f>'Volume TKU Sul'!BT16</f>
        <v>145.432695</v>
      </c>
      <c r="BU16" s="11">
        <f>'Volume TKU Sul'!BU16</f>
        <v>169.32135500000001</v>
      </c>
      <c r="BV16" s="11">
        <f>'Volume TKU Sul'!BV16</f>
        <v>156.79630900000001</v>
      </c>
      <c r="BW16" s="11">
        <f>'Volume TKU Sul'!BW16</f>
        <v>162.64579000000001</v>
      </c>
      <c r="BX16" s="11">
        <f>'Volume TKU Sul'!BX16</f>
        <v>166.47714500000001</v>
      </c>
      <c r="BY16" s="11">
        <f>'Volume TKU Sul'!BY16</f>
        <v>168.52400399999999</v>
      </c>
      <c r="BZ16" s="11">
        <f>'Volume TKU Sul'!BZ16</f>
        <v>164.40358000000001</v>
      </c>
      <c r="CA16" s="11">
        <f>'Volume TKU Sul'!CA16</f>
        <v>153.10808700000001</v>
      </c>
      <c r="CB16" s="11">
        <f>'Volume TKU Sul'!CB16</f>
        <v>142.90641099999999</v>
      </c>
      <c r="CC16">
        <f>'Volume TKU Sul'!CC16</f>
        <v>0</v>
      </c>
      <c r="CD16" s="11">
        <f>'Volume TKU Sul'!CD16</f>
        <v>145.328427</v>
      </c>
      <c r="CE16" s="11">
        <f>'Volume TKU Sul'!CE16</f>
        <v>138.44821200000001</v>
      </c>
      <c r="CF16" s="11">
        <f>'Volume TKU Sul'!CF16</f>
        <v>153.88332</v>
      </c>
      <c r="CG16" s="11">
        <f>'Volume TKU Sul'!CG16</f>
        <v>144.583415</v>
      </c>
      <c r="CH16" s="11">
        <f>'Volume TKU Sul'!CH16</f>
        <v>174.12671800000001</v>
      </c>
      <c r="CI16" s="11">
        <f>'Volume TKU Sul'!CI16</f>
        <v>156.64563899999999</v>
      </c>
      <c r="CJ16" s="11">
        <f>'Volume TKU Sul'!CJ16</f>
        <v>170.34160199999999</v>
      </c>
      <c r="CK16" s="11">
        <f>'Volume TKU Sul'!CK16</f>
        <v>172.93216100000001</v>
      </c>
      <c r="CL16" s="11">
        <f>'Volume TKU Sul'!CL16</f>
        <v>159.393216</v>
      </c>
      <c r="CM16" s="11">
        <f>'Volume TKU Sul'!CM16</f>
        <v>166.87145899999999</v>
      </c>
      <c r="CN16" s="11">
        <f>'Volume TKU Sul'!CN16</f>
        <v>157.698408</v>
      </c>
      <c r="CO16" s="11">
        <f>'Volume TKU Sul'!CO16</f>
        <v>136.42152400000001</v>
      </c>
      <c r="CQ16" s="11">
        <f>'Volume TKU Sul'!CQ16</f>
        <v>111.634394</v>
      </c>
      <c r="CR16" s="11">
        <f>'Volume TKU Sul'!CR16</f>
        <v>107.32811700000001</v>
      </c>
      <c r="CS16" s="11">
        <f>'Volume TKU Sul'!CS16</f>
        <v>0</v>
      </c>
      <c r="CT16" s="11">
        <f>'Volume TKU Sul'!CT16</f>
        <v>0</v>
      </c>
      <c r="CU16" s="11">
        <f>'Volume TKU Sul'!CU16</f>
        <v>0</v>
      </c>
      <c r="CV16" s="11">
        <f>'Volume TKU Sul'!CV16</f>
        <v>0</v>
      </c>
      <c r="CW16" s="11">
        <f>'Volume TKU Sul'!CW16</f>
        <v>0</v>
      </c>
      <c r="CX16" s="11">
        <f>'Volume TKU Sul'!CX16</f>
        <v>0</v>
      </c>
      <c r="CY16" s="11">
        <f>'Volume TKU Sul'!CY16</f>
        <v>0</v>
      </c>
      <c r="CZ16" s="11">
        <f>'Volume TKU Sul'!CZ16</f>
        <v>0</v>
      </c>
      <c r="DA16" s="11">
        <f>'Volume TKU Sul'!DA16</f>
        <v>0</v>
      </c>
      <c r="DB16" s="11">
        <f>'Volume TKU Sul'!DB16</f>
        <v>0</v>
      </c>
    </row>
    <row r="17" spans="2:106" ht="15.75" x14ac:dyDescent="0.25">
      <c r="B17" s="10" t="s">
        <v>78</v>
      </c>
      <c r="D17" s="11">
        <f>'Volume TKU Sul'!D17</f>
        <v>39.271479999999997</v>
      </c>
      <c r="E17" s="11">
        <f>'Volume TKU Sul'!E17</f>
        <v>41.010998999999998</v>
      </c>
      <c r="F17" s="11">
        <f>'Volume TKU Sul'!F17</f>
        <v>53.520448999999999</v>
      </c>
      <c r="G17" s="11">
        <f>'Volume TKU Sul'!G17</f>
        <v>56.006704999999997</v>
      </c>
      <c r="H17" s="11">
        <f>'Volume TKU Sul'!H17</f>
        <v>68.264671000000007</v>
      </c>
      <c r="I17" s="11">
        <f>'Volume TKU Sul'!I17</f>
        <v>68.705703999999997</v>
      </c>
      <c r="J17" s="11">
        <f>'Volume TKU Sul'!J17</f>
        <v>90.784820999999994</v>
      </c>
      <c r="K17" s="11">
        <f>'Volume TKU Sul'!K17</f>
        <v>89.140709000000001</v>
      </c>
      <c r="L17" s="11">
        <f>'Volume TKU Sul'!L17</f>
        <v>82.280722999999995</v>
      </c>
      <c r="M17" s="11">
        <f>'Volume TKU Sul'!M17</f>
        <v>86.509163999999998</v>
      </c>
      <c r="N17" s="11">
        <f>'Volume TKU Sul'!N17</f>
        <v>81.662906000000007</v>
      </c>
      <c r="O17" s="11">
        <f>'Volume TKU Sul'!O17</f>
        <v>71.449663999999999</v>
      </c>
      <c r="P17">
        <f>'Volume TKU Sul'!P17</f>
        <v>0</v>
      </c>
      <c r="Q17" s="11">
        <f>'Volume TKU Sul'!Q17</f>
        <v>66.679985000000002</v>
      </c>
      <c r="R17" s="11">
        <f>'Volume TKU Sul'!R17</f>
        <v>42.680686999999999</v>
      </c>
      <c r="S17" s="11">
        <f>'Volume TKU Sul'!S17</f>
        <v>74.238529999999997</v>
      </c>
      <c r="T17" s="11">
        <f>'Volume TKU Sul'!T17</f>
        <v>78.450040000000001</v>
      </c>
      <c r="U17" s="11">
        <f>'Volume TKU Sul'!U17</f>
        <v>92.155349000000001</v>
      </c>
      <c r="V17" s="11">
        <f>'Volume TKU Sul'!V17</f>
        <v>89.135938999999993</v>
      </c>
      <c r="W17" s="11">
        <f>'Volume TKU Sul'!W17</f>
        <v>90.885902999999999</v>
      </c>
      <c r="X17" s="11">
        <f>'Volume TKU Sul'!X17</f>
        <v>95.005221000000006</v>
      </c>
      <c r="Y17" s="11">
        <f>'Volume TKU Sul'!Y17</f>
        <v>96.33475</v>
      </c>
      <c r="Z17" s="11">
        <f>'Volume TKU Sul'!Z17</f>
        <v>93.099720000000005</v>
      </c>
      <c r="AA17" s="11">
        <f>'Volume TKU Sul'!AA17</f>
        <v>87.427345000000003</v>
      </c>
      <c r="AB17" s="11">
        <f>'Volume TKU Sul'!AB17</f>
        <v>96.234429000000006</v>
      </c>
      <c r="AC17">
        <f>'Volume TKU Sul'!AC17</f>
        <v>0</v>
      </c>
      <c r="AD17" s="11">
        <f>'Volume TKU Sul'!AD17</f>
        <v>93.788546999999994</v>
      </c>
      <c r="AE17" s="11">
        <f>'Volume TKU Sul'!AE17</f>
        <v>85.493602999999993</v>
      </c>
      <c r="AF17" s="11">
        <f>'Volume TKU Sul'!AF17</f>
        <v>56.390697000000003</v>
      </c>
      <c r="AG17" s="11">
        <f>'Volume TKU Sul'!AG17</f>
        <v>66.413342999999998</v>
      </c>
      <c r="AH17" s="11">
        <f>'Volume TKU Sul'!AH17</f>
        <v>56.414752999999997</v>
      </c>
      <c r="AI17" s="11">
        <f>'Volume TKU Sul'!AI17</f>
        <v>95.271071000000006</v>
      </c>
      <c r="AJ17" s="11">
        <f>'Volume TKU Sul'!AJ17</f>
        <v>84.781267999999997</v>
      </c>
      <c r="AK17" s="11">
        <f>'Volume TKU Sul'!AK17</f>
        <v>105.109363</v>
      </c>
      <c r="AL17" s="11">
        <f>'Volume TKU Sul'!AL17</f>
        <v>90.776336000000001</v>
      </c>
      <c r="AM17" s="11">
        <f>'Volume TKU Sul'!AM17</f>
        <v>99.935901999999999</v>
      </c>
      <c r="AN17" s="11">
        <f>'Volume TKU Sul'!AN17</f>
        <v>88.300899000000001</v>
      </c>
      <c r="AO17" s="11">
        <f>'Volume TKU Sul'!AO17</f>
        <v>92.920283999999995</v>
      </c>
      <c r="AP17">
        <f>'Volume TKU Sul'!AP17</f>
        <v>0</v>
      </c>
      <c r="AQ17" s="11">
        <f>'Volume TKU Sul'!AQ17</f>
        <v>87.367407</v>
      </c>
      <c r="AR17" s="11">
        <f>'Volume TKU Sul'!AR17</f>
        <v>74.329041000000004</v>
      </c>
      <c r="AS17" s="11">
        <f>'Volume TKU Sul'!AS17</f>
        <v>84.445127999999997</v>
      </c>
      <c r="AT17" s="11">
        <f>'Volume TKU Sul'!AT17</f>
        <v>70.886548000000005</v>
      </c>
      <c r="AU17" s="11">
        <f>'Volume TKU Sul'!AU17</f>
        <v>76.339152999999996</v>
      </c>
      <c r="AV17" s="11">
        <f>'Volume TKU Sul'!AV17</f>
        <v>82.758572000000001</v>
      </c>
      <c r="AW17" s="11">
        <f>'Volume TKU Sul'!AW17</f>
        <v>75.037268999999995</v>
      </c>
      <c r="AX17" s="11">
        <f>'Volume TKU Sul'!AX17</f>
        <v>88.602018000000001</v>
      </c>
      <c r="AY17" s="11">
        <f>'Volume TKU Sul'!AY17</f>
        <v>84.258656999999999</v>
      </c>
      <c r="AZ17" s="11">
        <f>'Volume TKU Sul'!AZ17</f>
        <v>86.954138999999998</v>
      </c>
      <c r="BA17" s="11">
        <f>'Volume TKU Sul'!BA17</f>
        <v>87.908630000000002</v>
      </c>
      <c r="BB17" s="11">
        <f>'Volume TKU Sul'!BB17</f>
        <v>84.965933000000007</v>
      </c>
      <c r="BC17">
        <f>'Volume TKU Sul'!BC17</f>
        <v>0</v>
      </c>
      <c r="BD17" s="11">
        <f>'Volume TKU Sul'!BD17</f>
        <v>81.487995999999995</v>
      </c>
      <c r="BE17" s="11">
        <f>'Volume TKU Sul'!BE17</f>
        <v>38.670603</v>
      </c>
      <c r="BF17" s="11">
        <f>'Volume TKU Sul'!BF17</f>
        <v>34.737673999999998</v>
      </c>
      <c r="BG17" s="11">
        <f>'Volume TKU Sul'!BG17</f>
        <v>16.049403999999999</v>
      </c>
      <c r="BH17" s="11">
        <f>'Volume TKU Sul'!BH17</f>
        <v>35.203684000000003</v>
      </c>
      <c r="BI17" s="11">
        <f>'Volume TKU Sul'!BI17</f>
        <v>33.983635</v>
      </c>
      <c r="BJ17" s="11">
        <f>'Volume TKU Sul'!BJ17</f>
        <v>73.206428000000002</v>
      </c>
      <c r="BK17" s="11">
        <f>'Volume TKU Sul'!BK17</f>
        <v>83.106746000000001</v>
      </c>
      <c r="BL17" s="11">
        <f>'Volume TKU Sul'!BL17</f>
        <v>86.564171999999999</v>
      </c>
      <c r="BM17" s="11">
        <f>'Volume TKU Sul'!BM17</f>
        <v>79.177233000000001</v>
      </c>
      <c r="BN17" s="11">
        <f>'Volume TKU Sul'!BN17</f>
        <v>77.089853000000005</v>
      </c>
      <c r="BO17" s="11">
        <f>'Volume TKU Sul'!BO17</f>
        <v>46.338448</v>
      </c>
      <c r="BP17">
        <f>'Volume TKU Sul'!BP17</f>
        <v>0</v>
      </c>
      <c r="BQ17" s="11">
        <f>'Volume TKU Sul'!BQ17</f>
        <v>79.039736000000005</v>
      </c>
      <c r="BR17" s="11">
        <f>'Volume TKU Sul'!BR17</f>
        <v>74.568740000000005</v>
      </c>
      <c r="BS17" s="11">
        <f>'Volume TKU Sul'!BS17</f>
        <v>74.194892999999993</v>
      </c>
      <c r="BT17" s="11">
        <f>'Volume TKU Sul'!BT17</f>
        <v>82.483877000000007</v>
      </c>
      <c r="BU17" s="11">
        <f>'Volume TKU Sul'!BU17</f>
        <v>82.267655000000005</v>
      </c>
      <c r="BV17" s="11">
        <f>'Volume TKU Sul'!BV17</f>
        <v>72.881084999999999</v>
      </c>
      <c r="BW17" s="11">
        <f>'Volume TKU Sul'!BW17</f>
        <v>60.175027</v>
      </c>
      <c r="BX17" s="11">
        <f>'Volume TKU Sul'!BX17</f>
        <v>75.382767999999999</v>
      </c>
      <c r="BY17" s="11">
        <f>'Volume TKU Sul'!BY17</f>
        <v>50.178054000000003</v>
      </c>
      <c r="BZ17" s="11">
        <f>'Volume TKU Sul'!BZ17</f>
        <v>46.641477999999999</v>
      </c>
      <c r="CA17" s="11">
        <f>'Volume TKU Sul'!CA17</f>
        <v>43.288106999999997</v>
      </c>
      <c r="CB17" s="11">
        <f>'Volume TKU Sul'!CB17</f>
        <v>38.443731999999997</v>
      </c>
      <c r="CC17">
        <f>'Volume TKU Sul'!CC17</f>
        <v>0</v>
      </c>
      <c r="CD17" s="11">
        <f>'Volume TKU Sul'!CD17</f>
        <v>32.393967000000004</v>
      </c>
      <c r="CE17" s="11">
        <f>'Volume TKU Sul'!CE17</f>
        <v>7.8433809999999999</v>
      </c>
      <c r="CF17" s="11">
        <f>'Volume TKU Sul'!CF17</f>
        <v>35.634661000000001</v>
      </c>
      <c r="CG17" s="11">
        <f>'Volume TKU Sul'!CG17</f>
        <v>33.682139999999997</v>
      </c>
      <c r="CH17" s="11">
        <f>'Volume TKU Sul'!CH17</f>
        <v>32.024670999999998</v>
      </c>
      <c r="CI17" s="11">
        <f>'Volume TKU Sul'!CI17</f>
        <v>32.111621999999997</v>
      </c>
      <c r="CJ17" s="11">
        <f>'Volume TKU Sul'!CJ17</f>
        <v>29.390478999999999</v>
      </c>
      <c r="CK17" s="11">
        <f>'Volume TKU Sul'!CK17</f>
        <v>34.688459999999999</v>
      </c>
      <c r="CL17" s="11">
        <f>'Volume TKU Sul'!CL17</f>
        <v>26.962546</v>
      </c>
      <c r="CM17" s="11">
        <f>'Volume TKU Sul'!CM17</f>
        <v>30.130420000000001</v>
      </c>
      <c r="CN17" s="11">
        <f>'Volume TKU Sul'!CN17</f>
        <v>23.056578999999999</v>
      </c>
      <c r="CO17" s="11">
        <f>'Volume TKU Sul'!CO17</f>
        <v>30.071224999999998</v>
      </c>
      <c r="CQ17" s="11">
        <f>'Volume TKU Sul'!CQ17</f>
        <v>31.225534</v>
      </c>
      <c r="CR17" s="11">
        <f>'Volume TKU Sul'!CR17</f>
        <v>29.153697000000001</v>
      </c>
      <c r="CS17" s="11">
        <f>'Volume TKU Sul'!CS17</f>
        <v>0</v>
      </c>
      <c r="CT17" s="11">
        <f>'Volume TKU Sul'!CT17</f>
        <v>0</v>
      </c>
      <c r="CU17" s="11">
        <f>'Volume TKU Sul'!CU17</f>
        <v>0</v>
      </c>
      <c r="CV17" s="11">
        <f>'Volume TKU Sul'!CV17</f>
        <v>0</v>
      </c>
      <c r="CW17" s="11">
        <f>'Volume TKU Sul'!CW17</f>
        <v>0</v>
      </c>
      <c r="CX17" s="11">
        <f>'Volume TKU Sul'!CX17</f>
        <v>0</v>
      </c>
      <c r="CY17" s="11">
        <f>'Volume TKU Sul'!CY17</f>
        <v>0</v>
      </c>
      <c r="CZ17" s="11">
        <f>'Volume TKU Sul'!CZ17</f>
        <v>0</v>
      </c>
      <c r="DA17" s="11">
        <f>'Volume TKU Sul'!DA17</f>
        <v>0</v>
      </c>
      <c r="DB17" s="11">
        <f>'Volume TKU Sul'!DB17</f>
        <v>0</v>
      </c>
    </row>
    <row r="18" spans="2:106" ht="15.75" x14ac:dyDescent="0.25">
      <c r="B18" s="10" t="s">
        <v>79</v>
      </c>
      <c r="D18" s="11">
        <f>'Volume TKU Sul'!D18</f>
        <v>36.146979999999999</v>
      </c>
      <c r="E18" s="11">
        <f>'Volume TKU Sul'!E18</f>
        <v>45.827058999999998</v>
      </c>
      <c r="F18" s="11">
        <f>'Volume TKU Sul'!F18</f>
        <v>51.114310000000003</v>
      </c>
      <c r="G18" s="11">
        <f>'Volume TKU Sul'!G18</f>
        <v>52.249645000000001</v>
      </c>
      <c r="H18" s="11">
        <f>'Volume TKU Sul'!H18</f>
        <v>49.190775000000002</v>
      </c>
      <c r="I18" s="11">
        <f>'Volume TKU Sul'!I18</f>
        <v>60.071762</v>
      </c>
      <c r="J18" s="11">
        <f>'Volume TKU Sul'!J18</f>
        <v>64.777552</v>
      </c>
      <c r="K18" s="11">
        <f>'Volume TKU Sul'!K18</f>
        <v>69.127803999999998</v>
      </c>
      <c r="L18" s="11">
        <f>'Volume TKU Sul'!L18</f>
        <v>65.878789999999995</v>
      </c>
      <c r="M18" s="11">
        <f>'Volume TKU Sul'!M18</f>
        <v>61.566234999999999</v>
      </c>
      <c r="N18" s="11">
        <f>'Volume TKU Sul'!N18</f>
        <v>61.028593000000001</v>
      </c>
      <c r="O18" s="11">
        <f>'Volume TKU Sul'!O18</f>
        <v>57.386997999999998</v>
      </c>
      <c r="P18">
        <f>'Volume TKU Sul'!P18</f>
        <v>0</v>
      </c>
      <c r="Q18" s="11">
        <f>'Volume TKU Sul'!Q18</f>
        <v>65.66601</v>
      </c>
      <c r="R18" s="11">
        <f>'Volume TKU Sul'!R18</f>
        <v>55.575082000000002</v>
      </c>
      <c r="S18" s="11">
        <f>'Volume TKU Sul'!S18</f>
        <v>59.600560999999999</v>
      </c>
      <c r="T18" s="11">
        <f>'Volume TKU Sul'!T18</f>
        <v>56.194758</v>
      </c>
      <c r="U18" s="11">
        <f>'Volume TKU Sul'!U18</f>
        <v>65.604108999999994</v>
      </c>
      <c r="V18" s="11">
        <f>'Volume TKU Sul'!V18</f>
        <v>50.665117000000002</v>
      </c>
      <c r="W18" s="11">
        <f>'Volume TKU Sul'!W18</f>
        <v>63.763026000000004</v>
      </c>
      <c r="X18" s="11">
        <f>'Volume TKU Sul'!X18</f>
        <v>62.402293999999998</v>
      </c>
      <c r="Y18" s="11">
        <f>'Volume TKU Sul'!Y18</f>
        <v>60.580528999999999</v>
      </c>
      <c r="Z18" s="11">
        <f>'Volume TKU Sul'!Z18</f>
        <v>64.152682999999996</v>
      </c>
      <c r="AA18" s="11">
        <f>'Volume TKU Sul'!AA18</f>
        <v>51.531522000000002</v>
      </c>
      <c r="AB18" s="11">
        <f>'Volume TKU Sul'!AB18</f>
        <v>55.288829</v>
      </c>
      <c r="AC18">
        <f>'Volume TKU Sul'!AC18</f>
        <v>0</v>
      </c>
      <c r="AD18" s="11">
        <f>'Volume TKU Sul'!AD18</f>
        <v>52.730674999999998</v>
      </c>
      <c r="AE18" s="11">
        <f>'Volume TKU Sul'!AE18</f>
        <v>48.090178999999999</v>
      </c>
      <c r="AF18" s="11">
        <f>'Volume TKU Sul'!AF18</f>
        <v>56.033644000000002</v>
      </c>
      <c r="AG18" s="11">
        <f>'Volume TKU Sul'!AG18</f>
        <v>50.322405000000003</v>
      </c>
      <c r="AH18" s="11">
        <f>'Volume TKU Sul'!AH18</f>
        <v>51.599339000000001</v>
      </c>
      <c r="AI18" s="11">
        <f>'Volume TKU Sul'!AI18</f>
        <v>52.036932</v>
      </c>
      <c r="AJ18" s="11">
        <f>'Volume TKU Sul'!AJ18</f>
        <v>49.466149999999999</v>
      </c>
      <c r="AK18" s="11">
        <f>'Volume TKU Sul'!AK18</f>
        <v>46.488675999999998</v>
      </c>
      <c r="AL18" s="11">
        <f>'Volume TKU Sul'!AL18</f>
        <v>54.157528999999997</v>
      </c>
      <c r="AM18" s="11">
        <f>'Volume TKU Sul'!AM18</f>
        <v>61.839779</v>
      </c>
      <c r="AN18" s="11">
        <f>'Volume TKU Sul'!AN18</f>
        <v>59.668979999999998</v>
      </c>
      <c r="AO18" s="11">
        <f>'Volume TKU Sul'!AO18</f>
        <v>42.025801999999999</v>
      </c>
      <c r="AP18">
        <f>'Volume TKU Sul'!AP18</f>
        <v>0</v>
      </c>
      <c r="AQ18" s="11">
        <f>'Volume TKU Sul'!AQ18</f>
        <v>54.429172000000001</v>
      </c>
      <c r="AR18" s="11">
        <f>'Volume TKU Sul'!AR18</f>
        <v>51.728222000000002</v>
      </c>
      <c r="AS18" s="11">
        <f>'Volume TKU Sul'!AS18</f>
        <v>53.895175000000002</v>
      </c>
      <c r="AT18" s="11">
        <f>'Volume TKU Sul'!AT18</f>
        <v>43.234752999999998</v>
      </c>
      <c r="AU18" s="11">
        <f>'Volume TKU Sul'!AU18</f>
        <v>52.935913999999997</v>
      </c>
      <c r="AV18" s="11">
        <f>'Volume TKU Sul'!AV18</f>
        <v>57.029544999999999</v>
      </c>
      <c r="AW18" s="11">
        <f>'Volume TKU Sul'!AW18</f>
        <v>56.869478000000001</v>
      </c>
      <c r="AX18" s="11">
        <f>'Volume TKU Sul'!AX18</f>
        <v>62.587448999999999</v>
      </c>
      <c r="AY18" s="11">
        <f>'Volume TKU Sul'!AY18</f>
        <v>56.165497999999999</v>
      </c>
      <c r="AZ18" s="11">
        <f>'Volume TKU Sul'!AZ18</f>
        <v>59.440604</v>
      </c>
      <c r="BA18" s="11">
        <f>'Volume TKU Sul'!BA18</f>
        <v>48.727550999999998</v>
      </c>
      <c r="BB18" s="11">
        <f>'Volume TKU Sul'!BB18</f>
        <v>47.119295999999999</v>
      </c>
      <c r="BC18">
        <f>'Volume TKU Sul'!BC18</f>
        <v>0</v>
      </c>
      <c r="BD18" s="11">
        <f>'Volume TKU Sul'!BD18</f>
        <v>52.785445000000003</v>
      </c>
      <c r="BE18" s="11">
        <f>'Volume TKU Sul'!BE18</f>
        <v>55.624032</v>
      </c>
      <c r="BF18" s="11">
        <f>'Volume TKU Sul'!BF18</f>
        <v>40.774196000000003</v>
      </c>
      <c r="BG18" s="11">
        <f>'Volume TKU Sul'!BG18</f>
        <v>52.201680000000003</v>
      </c>
      <c r="BH18" s="11">
        <f>'Volume TKU Sul'!BH18</f>
        <v>63.436933000000003</v>
      </c>
      <c r="BI18" s="11">
        <f>'Volume TKU Sul'!BI18</f>
        <v>54.593823</v>
      </c>
      <c r="BJ18" s="11">
        <f>'Volume TKU Sul'!BJ18</f>
        <v>51.830165999999998</v>
      </c>
      <c r="BK18" s="11">
        <f>'Volume TKU Sul'!BK18</f>
        <v>58.609205000000003</v>
      </c>
      <c r="BL18" s="11">
        <f>'Volume TKU Sul'!BL18</f>
        <v>56.657111999999998</v>
      </c>
      <c r="BM18" s="11">
        <f>'Volume TKU Sul'!BM18</f>
        <v>70.559619999999995</v>
      </c>
      <c r="BN18" s="11">
        <f>'Volume TKU Sul'!BN18</f>
        <v>61.878512999999998</v>
      </c>
      <c r="BO18" s="11">
        <f>'Volume TKU Sul'!BO18</f>
        <v>54.786934000000002</v>
      </c>
      <c r="BP18">
        <f>'Volume TKU Sul'!BP18</f>
        <v>0</v>
      </c>
      <c r="BQ18" s="11">
        <f>'Volume TKU Sul'!BQ18</f>
        <v>57.909204000000003</v>
      </c>
      <c r="BR18" s="11">
        <f>'Volume TKU Sul'!BR18</f>
        <v>54.774956000000003</v>
      </c>
      <c r="BS18" s="11">
        <f>'Volume TKU Sul'!BS18</f>
        <v>66.333736000000002</v>
      </c>
      <c r="BT18" s="11">
        <f>'Volume TKU Sul'!BT18</f>
        <v>66.221830999999995</v>
      </c>
      <c r="BU18" s="11">
        <f>'Volume TKU Sul'!BU18</f>
        <v>65.085325999999995</v>
      </c>
      <c r="BV18" s="11">
        <f>'Volume TKU Sul'!BV18</f>
        <v>62.460762000000003</v>
      </c>
      <c r="BW18" s="11">
        <f>'Volume TKU Sul'!BW18</f>
        <v>66.431854999999999</v>
      </c>
      <c r="BX18" s="11">
        <f>'Volume TKU Sul'!BX18</f>
        <v>68.781409999999994</v>
      </c>
      <c r="BY18" s="11">
        <f>'Volume TKU Sul'!BY18</f>
        <v>69.288462999999993</v>
      </c>
      <c r="BZ18" s="11">
        <f>'Volume TKU Sul'!BZ18</f>
        <v>65.171104</v>
      </c>
      <c r="CA18" s="11">
        <f>'Volume TKU Sul'!CA18</f>
        <v>64.980664000000004</v>
      </c>
      <c r="CB18" s="11">
        <f>'Volume TKU Sul'!CB18</f>
        <v>58.487743999999999</v>
      </c>
      <c r="CC18">
        <f>'Volume TKU Sul'!CC18</f>
        <v>0</v>
      </c>
      <c r="CD18" s="11">
        <f>'Volume TKU Sul'!CD18</f>
        <v>58.495223000000003</v>
      </c>
      <c r="CE18" s="11">
        <f>'Volume TKU Sul'!CE18</f>
        <v>61.188867999999999</v>
      </c>
      <c r="CF18" s="11">
        <f>'Volume TKU Sul'!CF18</f>
        <v>62.708154999999998</v>
      </c>
      <c r="CG18" s="11">
        <f>'Volume TKU Sul'!CG18</f>
        <v>57.831187</v>
      </c>
      <c r="CH18" s="11">
        <f>'Volume TKU Sul'!CH18</f>
        <v>66.374943999999999</v>
      </c>
      <c r="CI18" s="11">
        <f>'Volume TKU Sul'!CI18</f>
        <v>64.140592999999996</v>
      </c>
      <c r="CJ18" s="11">
        <f>'Volume TKU Sul'!CJ18</f>
        <v>65.998338000000004</v>
      </c>
      <c r="CK18" s="11">
        <f>'Volume TKU Sul'!CK18</f>
        <v>65.271980999999997</v>
      </c>
      <c r="CL18" s="11">
        <f>'Volume TKU Sul'!CL18</f>
        <v>63.935856000000001</v>
      </c>
      <c r="CM18" s="11">
        <f>'Volume TKU Sul'!CM18</f>
        <v>55.899552999999997</v>
      </c>
      <c r="CN18" s="11">
        <f>'Volume TKU Sul'!CN18</f>
        <v>60.528813</v>
      </c>
      <c r="CO18" s="11">
        <f>'Volume TKU Sul'!CO18</f>
        <v>55.93253</v>
      </c>
      <c r="CQ18" s="11">
        <f>'Volume TKU Sul'!CQ18</f>
        <v>57.665584000000003</v>
      </c>
      <c r="CR18" s="11">
        <f>'Volume TKU Sul'!CR18</f>
        <v>59.310934000000003</v>
      </c>
      <c r="CS18" s="11">
        <f>'Volume TKU Sul'!CS18</f>
        <v>0</v>
      </c>
      <c r="CT18" s="11">
        <f>'Volume TKU Sul'!CT18</f>
        <v>0</v>
      </c>
      <c r="CU18" s="11">
        <f>'Volume TKU Sul'!CU18</f>
        <v>0</v>
      </c>
      <c r="CV18" s="11">
        <f>'Volume TKU Sul'!CV18</f>
        <v>0</v>
      </c>
      <c r="CW18" s="11">
        <f>'Volume TKU Sul'!CW18</f>
        <v>0</v>
      </c>
      <c r="CX18" s="11">
        <f>'Volume TKU Sul'!CX18</f>
        <v>0</v>
      </c>
      <c r="CY18" s="11">
        <f>'Volume TKU Sul'!CY18</f>
        <v>0</v>
      </c>
      <c r="CZ18" s="11">
        <f>'Volume TKU Sul'!CZ18</f>
        <v>0</v>
      </c>
      <c r="DA18" s="11">
        <f>'Volume TKU Sul'!DA18</f>
        <v>0</v>
      </c>
      <c r="DB18" s="11">
        <f>'Volume TKU Sul'!DB18</f>
        <v>0</v>
      </c>
    </row>
    <row r="19" spans="2:106" ht="15.75" x14ac:dyDescent="0.25">
      <c r="B19" s="10" t="s">
        <v>80</v>
      </c>
      <c r="D19" s="11">
        <f>'Volume TKU Sul'!D19</f>
        <v>11.981683</v>
      </c>
      <c r="E19" s="11">
        <f>'Volume TKU Sul'!E19</f>
        <v>12.486859000000001</v>
      </c>
      <c r="F19" s="11">
        <f>'Volume TKU Sul'!F19</f>
        <v>11.328351</v>
      </c>
      <c r="G19" s="11">
        <f>'Volume TKU Sul'!G19</f>
        <v>12.560485999999999</v>
      </c>
      <c r="H19" s="11">
        <f>'Volume TKU Sul'!H19</f>
        <v>11.963343</v>
      </c>
      <c r="I19" s="11">
        <f>'Volume TKU Sul'!I19</f>
        <v>12.065405999999999</v>
      </c>
      <c r="J19" s="11">
        <f>'Volume TKU Sul'!J19</f>
        <v>16.838166999999999</v>
      </c>
      <c r="K19" s="11">
        <f>'Volume TKU Sul'!K19</f>
        <v>16.863712</v>
      </c>
      <c r="L19" s="11">
        <f>'Volume TKU Sul'!L19</f>
        <v>13.094033</v>
      </c>
      <c r="M19" s="11">
        <f>'Volume TKU Sul'!M19</f>
        <v>15.568657</v>
      </c>
      <c r="N19" s="11">
        <f>'Volume TKU Sul'!N19</f>
        <v>12.042374000000001</v>
      </c>
      <c r="O19" s="11">
        <f>'Volume TKU Sul'!O19</f>
        <v>11.348100000000001</v>
      </c>
      <c r="P19">
        <f>'Volume TKU Sul'!P19</f>
        <v>0</v>
      </c>
      <c r="Q19" s="11">
        <f>'Volume TKU Sul'!Q19</f>
        <v>11.604011</v>
      </c>
      <c r="R19" s="11">
        <f>'Volume TKU Sul'!R19</f>
        <v>13.648709999999999</v>
      </c>
      <c r="S19" s="11">
        <f>'Volume TKU Sul'!S19</f>
        <v>15.980219</v>
      </c>
      <c r="T19" s="11">
        <f>'Volume TKU Sul'!T19</f>
        <v>17.622260000000001</v>
      </c>
      <c r="U19" s="11">
        <f>'Volume TKU Sul'!U19</f>
        <v>21.545950000000001</v>
      </c>
      <c r="V19" s="11">
        <f>'Volume TKU Sul'!V19</f>
        <v>22.723616</v>
      </c>
      <c r="W19" s="11">
        <f>'Volume TKU Sul'!W19</f>
        <v>22.212719</v>
      </c>
      <c r="X19" s="11">
        <f>'Volume TKU Sul'!X19</f>
        <v>23.889932999999999</v>
      </c>
      <c r="Y19" s="11">
        <f>'Volume TKU Sul'!Y19</f>
        <v>23.593302000000001</v>
      </c>
      <c r="Z19" s="11">
        <f>'Volume TKU Sul'!Z19</f>
        <v>23.063084</v>
      </c>
      <c r="AA19" s="11">
        <f>'Volume TKU Sul'!AA19</f>
        <v>21.506063999999999</v>
      </c>
      <c r="AB19" s="11">
        <f>'Volume TKU Sul'!AB19</f>
        <v>20.553889000000002</v>
      </c>
      <c r="AC19">
        <f>'Volume TKU Sul'!AC19</f>
        <v>0</v>
      </c>
      <c r="AD19" s="11">
        <f>'Volume TKU Sul'!AD19</f>
        <v>21.448964</v>
      </c>
      <c r="AE19" s="11">
        <f>'Volume TKU Sul'!AE19</f>
        <v>16.945052</v>
      </c>
      <c r="AF19" s="11">
        <f>'Volume TKU Sul'!AF19</f>
        <v>20.470600999999998</v>
      </c>
      <c r="AG19" s="11">
        <f>'Volume TKU Sul'!AG19</f>
        <v>21.040122</v>
      </c>
      <c r="AH19" s="11">
        <f>'Volume TKU Sul'!AH19</f>
        <v>26.387533999999999</v>
      </c>
      <c r="AI19" s="11">
        <f>'Volume TKU Sul'!AI19</f>
        <v>24.203327999999999</v>
      </c>
      <c r="AJ19" s="11">
        <f>'Volume TKU Sul'!AJ19</f>
        <v>27.219797</v>
      </c>
      <c r="AK19" s="11">
        <f>'Volume TKU Sul'!AK19</f>
        <v>26.170072000000001</v>
      </c>
      <c r="AL19" s="11">
        <f>'Volume TKU Sul'!AL19</f>
        <v>20.432697999999998</v>
      </c>
      <c r="AM19" s="11">
        <f>'Volume TKU Sul'!AM19</f>
        <v>19.776364000000001</v>
      </c>
      <c r="AN19" s="11">
        <f>'Volume TKU Sul'!AN19</f>
        <v>20.611857000000001</v>
      </c>
      <c r="AO19" s="11">
        <f>'Volume TKU Sul'!AO19</f>
        <v>22.459655999999999</v>
      </c>
      <c r="AP19">
        <f>'Volume TKU Sul'!AP19</f>
        <v>0</v>
      </c>
      <c r="AQ19" s="11">
        <f>'Volume TKU Sul'!AQ19</f>
        <v>17.056806999999999</v>
      </c>
      <c r="AR19" s="11">
        <f>'Volume TKU Sul'!AR19</f>
        <v>15.786092999999999</v>
      </c>
      <c r="AS19" s="11">
        <f>'Volume TKU Sul'!AS19</f>
        <v>11.671239999999999</v>
      </c>
      <c r="AT19" s="11">
        <f>'Volume TKU Sul'!AT19</f>
        <v>18.287856000000001</v>
      </c>
      <c r="AU19" s="11">
        <f>'Volume TKU Sul'!AU19</f>
        <v>19.837268000000002</v>
      </c>
      <c r="AV19" s="11">
        <f>'Volume TKU Sul'!AV19</f>
        <v>25.195105999999999</v>
      </c>
      <c r="AW19" s="11">
        <f>'Volume TKU Sul'!AW19</f>
        <v>24.060924</v>
      </c>
      <c r="AX19" s="11">
        <f>'Volume TKU Sul'!AX19</f>
        <v>25.036956</v>
      </c>
      <c r="AY19" s="11">
        <f>'Volume TKU Sul'!AY19</f>
        <v>22.139714999999999</v>
      </c>
      <c r="AZ19" s="11">
        <f>'Volume TKU Sul'!AZ19</f>
        <v>24.122623000000001</v>
      </c>
      <c r="BA19" s="11">
        <f>'Volume TKU Sul'!BA19</f>
        <v>16.098082999999999</v>
      </c>
      <c r="BB19" s="11">
        <f>'Volume TKU Sul'!BB19</f>
        <v>4.415597</v>
      </c>
      <c r="BC19">
        <f>'Volume TKU Sul'!BC19</f>
        <v>0</v>
      </c>
      <c r="BD19" s="11">
        <f>'Volume TKU Sul'!BD19</f>
        <v>13.600244999999999</v>
      </c>
      <c r="BE19" s="11">
        <f>'Volume TKU Sul'!BE19</f>
        <v>10.164129000000001</v>
      </c>
      <c r="BF19" s="11">
        <f>'Volume TKU Sul'!BF19</f>
        <v>17.197227000000002</v>
      </c>
      <c r="BG19" s="11">
        <f>'Volume TKU Sul'!BG19</f>
        <v>21.039431</v>
      </c>
      <c r="BH19" s="11">
        <f>'Volume TKU Sul'!BH19</f>
        <v>10.697236999999999</v>
      </c>
      <c r="BI19" s="11">
        <f>'Volume TKU Sul'!BI19</f>
        <v>11.269447</v>
      </c>
      <c r="BJ19" s="11">
        <f>'Volume TKU Sul'!BJ19</f>
        <v>15.664167000000001</v>
      </c>
      <c r="BK19" s="11">
        <f>'Volume TKU Sul'!BK19</f>
        <v>13.159974999999999</v>
      </c>
      <c r="BL19" s="11">
        <f>'Volume TKU Sul'!BL19</f>
        <v>13.545102</v>
      </c>
      <c r="BM19" s="11">
        <f>'Volume TKU Sul'!BM19</f>
        <v>1.2199359999999999</v>
      </c>
      <c r="BN19" s="11">
        <f>'Volume TKU Sul'!BN19</f>
        <v>4.6880480000000002</v>
      </c>
      <c r="BO19" s="11">
        <f>'Volume TKU Sul'!BO19</f>
        <v>10.358955</v>
      </c>
      <c r="BP19">
        <f>'Volume TKU Sul'!BP19</f>
        <v>0</v>
      </c>
      <c r="BQ19" s="11">
        <f>'Volume TKU Sul'!BQ19</f>
        <v>8.832452</v>
      </c>
      <c r="BR19" s="11">
        <f>'Volume TKU Sul'!BR19</f>
        <v>9.5641909999999992</v>
      </c>
      <c r="BS19" s="11">
        <f>'Volume TKU Sul'!BS19</f>
        <v>17.948843</v>
      </c>
      <c r="BT19" s="11">
        <f>'Volume TKU Sul'!BT19</f>
        <v>17.095013999999999</v>
      </c>
      <c r="BU19" s="11">
        <f>'Volume TKU Sul'!BU19</f>
        <v>22.573709000000001</v>
      </c>
      <c r="BV19" s="11">
        <f>'Volume TKU Sul'!BV19</f>
        <v>19.096163000000001</v>
      </c>
      <c r="BW19" s="11">
        <f>'Volume TKU Sul'!BW19</f>
        <v>20.272828000000001</v>
      </c>
      <c r="BX19" s="11">
        <f>'Volume TKU Sul'!BX19</f>
        <v>10.595795000000001</v>
      </c>
      <c r="BY19" s="11">
        <f>'Volume TKU Sul'!BY19</f>
        <v>7.4213719999999999</v>
      </c>
      <c r="BZ19" s="11">
        <f>'Volume TKU Sul'!BZ19</f>
        <v>15.210140000000001</v>
      </c>
      <c r="CA19" s="11">
        <f>'Volume TKU Sul'!CA19</f>
        <v>15.585171000000001</v>
      </c>
      <c r="CB19" s="11">
        <f>'Volume TKU Sul'!CB19</f>
        <v>15.095236999999999</v>
      </c>
      <c r="CC19">
        <f>'Volume TKU Sul'!CC19</f>
        <v>0</v>
      </c>
      <c r="CD19" s="11">
        <f>'Volume TKU Sul'!CD19</f>
        <v>14.353353</v>
      </c>
      <c r="CE19" s="11">
        <f>'Volume TKU Sul'!CE19</f>
        <v>6.3924909999999997</v>
      </c>
      <c r="CF19" s="11">
        <f>'Volume TKU Sul'!CF19</f>
        <v>17.454597</v>
      </c>
      <c r="CG19" s="11">
        <f>'Volume TKU Sul'!CG19</f>
        <v>11.070712</v>
      </c>
      <c r="CH19" s="11">
        <f>'Volume TKU Sul'!CH19</f>
        <v>11.962033999999999</v>
      </c>
      <c r="CI19" s="11">
        <f>'Volume TKU Sul'!CI19</f>
        <v>19.338950000000001</v>
      </c>
      <c r="CJ19" s="11">
        <f>'Volume TKU Sul'!CJ19</f>
        <v>18.969747000000002</v>
      </c>
      <c r="CK19" s="11">
        <f>'Volume TKU Sul'!CK19</f>
        <v>21.139519</v>
      </c>
      <c r="CL19" s="11">
        <f>'Volume TKU Sul'!CL19</f>
        <v>18.726849000000001</v>
      </c>
      <c r="CM19" s="11">
        <f>'Volume TKU Sul'!CM19</f>
        <v>16.008326</v>
      </c>
      <c r="CN19" s="11">
        <f>'Volume TKU Sul'!CN19</f>
        <v>16.160764</v>
      </c>
      <c r="CO19" s="11">
        <f>'Volume TKU Sul'!CO19</f>
        <v>9.6708499999999997</v>
      </c>
      <c r="CQ19" s="11">
        <f>'Volume TKU Sul'!CQ19</f>
        <v>13.665835</v>
      </c>
      <c r="CR19" s="11">
        <f>'Volume TKU Sul'!CR19</f>
        <v>12.092779</v>
      </c>
      <c r="CS19" s="11">
        <f>'Volume TKU Sul'!CS19</f>
        <v>0</v>
      </c>
      <c r="CT19" s="11">
        <f>'Volume TKU Sul'!CT19</f>
        <v>0</v>
      </c>
      <c r="CU19" s="11">
        <f>'Volume TKU Sul'!CU19</f>
        <v>0</v>
      </c>
      <c r="CV19" s="11">
        <f>'Volume TKU Sul'!CV19</f>
        <v>0</v>
      </c>
      <c r="CW19" s="11">
        <f>'Volume TKU Sul'!CW19</f>
        <v>0</v>
      </c>
      <c r="CX19" s="11">
        <f>'Volume TKU Sul'!CX19</f>
        <v>0</v>
      </c>
      <c r="CY19" s="11">
        <f>'Volume TKU Sul'!CY19</f>
        <v>0</v>
      </c>
      <c r="CZ19" s="11">
        <f>'Volume TKU Sul'!CZ19</f>
        <v>0</v>
      </c>
      <c r="DA19" s="11">
        <f>'Volume TKU Sul'!DA19</f>
        <v>0</v>
      </c>
      <c r="DB19" s="11">
        <f>'Volume TKU Sul'!DB19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tabColor theme="3" tint="0.59999389629810485"/>
  </sheetPr>
  <dimension ref="B2:DB23"/>
  <sheetViews>
    <sheetView showGridLines="0" zoomScale="70" zoomScaleNormal="70" workbookViewId="0">
      <pane xSplit="2" ySplit="5" topLeftCell="CD6" activePane="bottomRight" state="frozen"/>
      <selection pane="topRight" activeCell="C1" sqref="C1"/>
      <selection pane="bottomLeft" activeCell="A6" sqref="A6"/>
      <selection pane="bottomRight" activeCell="CQ22" sqref="CQ22:CR22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8.8554687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148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9"/>
      <c r="C4" s="33"/>
      <c r="D4" s="60">
        <v>42370</v>
      </c>
      <c r="E4" s="60" t="s">
        <v>173</v>
      </c>
      <c r="F4" s="60">
        <v>42430</v>
      </c>
      <c r="G4" s="60" t="s">
        <v>160</v>
      </c>
      <c r="H4" s="60" t="s">
        <v>162</v>
      </c>
      <c r="I4" s="60">
        <v>42522</v>
      </c>
      <c r="J4" s="60">
        <v>42552</v>
      </c>
      <c r="K4" s="60" t="s">
        <v>163</v>
      </c>
      <c r="L4" s="60" t="s">
        <v>164</v>
      </c>
      <c r="M4" s="60" t="s">
        <v>165</v>
      </c>
      <c r="N4" s="60">
        <v>42675</v>
      </c>
      <c r="O4" s="60" t="s">
        <v>166</v>
      </c>
      <c r="Q4" s="60">
        <v>42736</v>
      </c>
      <c r="R4" s="60" t="s">
        <v>161</v>
      </c>
      <c r="S4" s="60">
        <v>42795</v>
      </c>
      <c r="T4" s="60" t="s">
        <v>167</v>
      </c>
      <c r="U4" s="60" t="s">
        <v>168</v>
      </c>
      <c r="V4" s="60">
        <v>42887</v>
      </c>
      <c r="W4" s="60">
        <v>42917</v>
      </c>
      <c r="X4" s="60" t="s">
        <v>169</v>
      </c>
      <c r="Y4" s="60" t="s">
        <v>170</v>
      </c>
      <c r="Z4" s="60" t="s">
        <v>171</v>
      </c>
      <c r="AA4" s="60">
        <v>43040</v>
      </c>
      <c r="AB4" s="60" t="s">
        <v>172</v>
      </c>
      <c r="AD4" s="60">
        <v>43101</v>
      </c>
      <c r="AE4" s="60" t="s">
        <v>202</v>
      </c>
      <c r="AF4" s="60">
        <v>43160</v>
      </c>
      <c r="AG4" s="60" t="s">
        <v>203</v>
      </c>
      <c r="AH4" s="60" t="s">
        <v>204</v>
      </c>
      <c r="AI4" s="60">
        <v>43252</v>
      </c>
      <c r="AJ4" s="60">
        <v>43282</v>
      </c>
      <c r="AK4" s="60" t="s">
        <v>205</v>
      </c>
      <c r="AL4" s="60" t="s">
        <v>206</v>
      </c>
      <c r="AM4" s="60" t="s">
        <v>207</v>
      </c>
      <c r="AN4" s="60">
        <v>43405</v>
      </c>
      <c r="AO4" s="60" t="s">
        <v>208</v>
      </c>
      <c r="AQ4" s="60">
        <v>43466</v>
      </c>
      <c r="AR4" s="60" t="s">
        <v>195</v>
      </c>
      <c r="AS4" s="60">
        <v>43525</v>
      </c>
      <c r="AT4" s="60" t="s">
        <v>196</v>
      </c>
      <c r="AU4" s="60" t="s">
        <v>197</v>
      </c>
      <c r="AV4" s="60">
        <v>43617</v>
      </c>
      <c r="AW4" s="60">
        <v>43647</v>
      </c>
      <c r="AX4" s="60" t="s">
        <v>198</v>
      </c>
      <c r="AY4" s="60" t="s">
        <v>199</v>
      </c>
      <c r="AZ4" s="60" t="s">
        <v>200</v>
      </c>
      <c r="BA4" s="60">
        <v>43770</v>
      </c>
      <c r="BB4" s="60" t="s">
        <v>201</v>
      </c>
      <c r="BD4" s="60">
        <v>43831</v>
      </c>
      <c r="BE4" s="60" t="s">
        <v>188</v>
      </c>
      <c r="BF4" s="60">
        <v>43891</v>
      </c>
      <c r="BG4" s="60" t="s">
        <v>189</v>
      </c>
      <c r="BH4" s="60" t="s">
        <v>190</v>
      </c>
      <c r="BI4" s="60">
        <v>43983</v>
      </c>
      <c r="BJ4" s="60">
        <v>44013</v>
      </c>
      <c r="BK4" s="60" t="s">
        <v>191</v>
      </c>
      <c r="BL4" s="60" t="s">
        <v>192</v>
      </c>
      <c r="BM4" s="60" t="s">
        <v>193</v>
      </c>
      <c r="BN4" s="60">
        <v>44136</v>
      </c>
      <c r="BO4" s="60" t="s">
        <v>194</v>
      </c>
      <c r="BQ4" s="60">
        <v>44197</v>
      </c>
      <c r="BR4" s="60" t="s">
        <v>181</v>
      </c>
      <c r="BS4" s="60">
        <v>44256</v>
      </c>
      <c r="BT4" s="60" t="s">
        <v>182</v>
      </c>
      <c r="BU4" s="60" t="s">
        <v>183</v>
      </c>
      <c r="BV4" s="60">
        <v>44348</v>
      </c>
      <c r="BW4" s="60">
        <v>44378</v>
      </c>
      <c r="BX4" s="60" t="s">
        <v>184</v>
      </c>
      <c r="BY4" s="60" t="s">
        <v>185</v>
      </c>
      <c r="BZ4" s="60" t="s">
        <v>186</v>
      </c>
      <c r="CA4" s="60">
        <v>44501</v>
      </c>
      <c r="CB4" s="60" t="s">
        <v>187</v>
      </c>
      <c r="CD4" s="60">
        <v>44562</v>
      </c>
      <c r="CE4" s="60" t="s">
        <v>174</v>
      </c>
      <c r="CF4" s="60">
        <v>44621</v>
      </c>
      <c r="CG4" s="60" t="s">
        <v>175</v>
      </c>
      <c r="CH4" s="60" t="s">
        <v>176</v>
      </c>
      <c r="CI4" s="60">
        <v>44713</v>
      </c>
      <c r="CJ4" s="60">
        <v>44743</v>
      </c>
      <c r="CK4" s="60" t="s">
        <v>177</v>
      </c>
      <c r="CL4" s="60" t="s">
        <v>178</v>
      </c>
      <c r="CM4" s="60" t="s">
        <v>179</v>
      </c>
      <c r="CN4" s="60">
        <v>44866</v>
      </c>
      <c r="CO4" s="60" t="s">
        <v>180</v>
      </c>
      <c r="CQ4" s="60">
        <v>44927</v>
      </c>
      <c r="CR4" s="60" t="s">
        <v>230</v>
      </c>
      <c r="CS4" s="60">
        <v>44986</v>
      </c>
      <c r="CT4" s="60" t="s">
        <v>231</v>
      </c>
      <c r="CU4" s="60" t="s">
        <v>232</v>
      </c>
      <c r="CV4" s="60">
        <v>45078</v>
      </c>
      <c r="CW4" s="60">
        <v>45108</v>
      </c>
      <c r="CX4" s="60" t="s">
        <v>233</v>
      </c>
      <c r="CY4" s="60" t="s">
        <v>234</v>
      </c>
      <c r="CZ4" s="60" t="s">
        <v>235</v>
      </c>
      <c r="DA4" s="60">
        <v>45231</v>
      </c>
      <c r="DB4" s="60" t="s">
        <v>236</v>
      </c>
    </row>
    <row r="5" spans="2:106" ht="15.75" x14ac:dyDescent="0.25">
      <c r="B5" s="59"/>
      <c r="C5" s="33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2:106" ht="15.75" x14ac:dyDescent="0.25">
      <c r="B6" s="6" t="s">
        <v>149</v>
      </c>
      <c r="C6" s="33"/>
      <c r="D6" s="7">
        <f>'Volume TU Consolidado'!D6</f>
        <v>2909.1950000000002</v>
      </c>
      <c r="E6" s="7">
        <f>'Volume TU Consolidado'!E6</f>
        <v>3118.6780000000008</v>
      </c>
      <c r="F6" s="7">
        <f>'Volume TU Consolidado'!F6</f>
        <v>3786.3539999999998</v>
      </c>
      <c r="G6" s="7">
        <f>'Volume TU Consolidado'!G6</f>
        <v>3852.7069999999999</v>
      </c>
      <c r="H6" s="7">
        <f>'Volume TU Consolidado'!H6</f>
        <v>3858.808</v>
      </c>
      <c r="I6" s="7">
        <f>'Volume TU Consolidado'!I6</f>
        <v>3662.2449999999999</v>
      </c>
      <c r="J6" s="7">
        <f>'Volume TU Consolidado'!J6</f>
        <v>4102.7709999999997</v>
      </c>
      <c r="K6" s="7">
        <f>'Volume TU Consolidado'!K6</f>
        <v>4293.9399999999996</v>
      </c>
      <c r="L6" s="7">
        <f>'Volume TU Consolidado'!L6</f>
        <v>3969.0239999999999</v>
      </c>
      <c r="M6" s="7">
        <f>'Volume TU Consolidado'!M6</f>
        <v>3362.1260000000002</v>
      </c>
      <c r="N6" s="7">
        <f>'Volume TU Consolidado'!N6</f>
        <v>2991.0120000000002</v>
      </c>
      <c r="O6" s="7">
        <f>'Volume TU Consolidado'!O6</f>
        <v>2932.9670000000001</v>
      </c>
      <c r="P6">
        <f>'Volume TU Consolidado'!P6</f>
        <v>0</v>
      </c>
      <c r="Q6" s="7">
        <f>'Volume TU Consolidado'!Q6</f>
        <v>2665.3030000000003</v>
      </c>
      <c r="R6" s="7">
        <f>'Volume TU Consolidado'!R6</f>
        <v>3365.7510000000002</v>
      </c>
      <c r="S6" s="7">
        <f>'Volume TU Consolidado'!S6</f>
        <v>4003.8339999999998</v>
      </c>
      <c r="T6" s="7">
        <f>'Volume TU Consolidado'!T6</f>
        <v>3976.0330000000004</v>
      </c>
      <c r="U6" s="7">
        <f>'Volume TU Consolidado'!U6</f>
        <v>4472.5960000000005</v>
      </c>
      <c r="V6" s="7">
        <f>'Volume TU Consolidado'!V6</f>
        <v>4244.2179999999998</v>
      </c>
      <c r="W6" s="7">
        <f>'Volume TU Consolidado'!W6</f>
        <v>4614.9469999999992</v>
      </c>
      <c r="X6" s="7">
        <f>'Volume TU Consolidado'!X6</f>
        <v>4804.3019999999997</v>
      </c>
      <c r="Y6" s="7">
        <f>'Volume TU Consolidado'!Y6</f>
        <v>4628.6889999999994</v>
      </c>
      <c r="Z6" s="7">
        <f>'Volume TU Consolidado'!Z6</f>
        <v>4713.4979999999996</v>
      </c>
      <c r="AA6" s="7">
        <f>'Volume TU Consolidado'!AA6</f>
        <v>4318.1499999999996</v>
      </c>
      <c r="AB6" s="7">
        <f>'Volume TU Consolidado'!AB6</f>
        <v>4109.3460000000005</v>
      </c>
      <c r="AC6">
        <f>'Volume TU Consolidado'!AC6</f>
        <v>0</v>
      </c>
      <c r="AD6" s="7">
        <f>'Volume TU Consolidado'!AD6</f>
        <v>3411.5789999999997</v>
      </c>
      <c r="AE6" s="7">
        <f>'Volume TU Consolidado'!AE6</f>
        <v>3955.5920000000001</v>
      </c>
      <c r="AF6" s="7">
        <f>'Volume TU Consolidado'!AF6</f>
        <v>4605.6480000000001</v>
      </c>
      <c r="AG6" s="7">
        <f>'Volume TU Consolidado'!AG6</f>
        <v>4521.4909999999991</v>
      </c>
      <c r="AH6" s="7">
        <f>'Volume TU Consolidado'!AH6</f>
        <v>4470.57</v>
      </c>
      <c r="AI6" s="7">
        <f>'Volume TU Consolidado'!AI6</f>
        <v>4918.5349999999999</v>
      </c>
      <c r="AJ6" s="7">
        <f>'Volume TU Consolidado'!AJ6</f>
        <v>5150.1570000000002</v>
      </c>
      <c r="AK6" s="7">
        <f>'Volume TU Consolidado'!AK6</f>
        <v>5334.0119999999997</v>
      </c>
      <c r="AL6" s="7">
        <f>'Volume TU Consolidado'!AL6</f>
        <v>5105.982</v>
      </c>
      <c r="AM6" s="7">
        <f>'Volume TU Consolidado'!AM6</f>
        <v>4939.817</v>
      </c>
      <c r="AN6" s="7">
        <f>'Volume TU Consolidado'!AN6</f>
        <v>4954.2089999999998</v>
      </c>
      <c r="AO6" s="7">
        <f>'Volume TU Consolidado'!AO6</f>
        <v>4579.4708700000001</v>
      </c>
      <c r="AP6">
        <f>'Volume TU Consolidado'!AP6</f>
        <v>0</v>
      </c>
      <c r="AQ6" s="7">
        <f>'Volume TU Consolidado'!AQ6</f>
        <v>3939.4719999999998</v>
      </c>
      <c r="AR6" s="7">
        <f>'Volume TU Consolidado'!AR6</f>
        <v>3916.7370000000001</v>
      </c>
      <c r="AS6" s="7">
        <f>'Volume TU Consolidado'!AS6</f>
        <v>4849.313000000001</v>
      </c>
      <c r="AT6" s="7">
        <f>'Volume TU Consolidado'!AT6</f>
        <v>4535.7109999999993</v>
      </c>
      <c r="AU6" s="7">
        <f>'Volume TU Consolidado'!AU6</f>
        <v>4343.2820000000002</v>
      </c>
      <c r="AV6" s="7">
        <f>'Volume TU Consolidado'!AV6</f>
        <v>5204.0699999999988</v>
      </c>
      <c r="AW6" s="7">
        <f>'Volume TU Consolidado'!AW6</f>
        <v>5792.1469999999999</v>
      </c>
      <c r="AX6" s="7">
        <f>'Volume TU Consolidado'!AX6</f>
        <v>5571.4480000000003</v>
      </c>
      <c r="AY6" s="7">
        <f>'Volume TU Consolidado'!AY6</f>
        <v>5121.8169999999991</v>
      </c>
      <c r="AZ6" s="7">
        <f>'Volume TU Consolidado'!AZ6</f>
        <v>5346.7190000000001</v>
      </c>
      <c r="BA6" s="7">
        <f>'Volume TU Consolidado'!BA6</f>
        <v>5206.2749999999996</v>
      </c>
      <c r="BB6" s="7">
        <f>'Volume TU Consolidado'!BB6</f>
        <v>3847.0489999999995</v>
      </c>
      <c r="BC6">
        <f>'Volume TU Consolidado'!BC6</f>
        <v>0</v>
      </c>
      <c r="BD6" s="7">
        <f>'Volume TU Consolidado'!BD6</f>
        <v>3427.9700000000003</v>
      </c>
      <c r="BE6" s="7">
        <f>'Volume TU Consolidado'!BE6</f>
        <v>4438.8269999999993</v>
      </c>
      <c r="BF6" s="7">
        <f>'Volume TU Consolidado'!BF6</f>
        <v>3727.259</v>
      </c>
      <c r="BG6" s="7">
        <f>'Volume TU Consolidado'!BG6</f>
        <v>4924.0169999999998</v>
      </c>
      <c r="BH6" s="7">
        <f>'Volume TU Consolidado'!BH6</f>
        <v>5475.9210000000003</v>
      </c>
      <c r="BI6" s="7">
        <f>'Volume TU Consolidado'!BI6</f>
        <v>5076.7950000000001</v>
      </c>
      <c r="BJ6" s="7">
        <f>'Volume TU Consolidado'!BJ6</f>
        <v>5666.9120000000012</v>
      </c>
      <c r="BK6" s="7">
        <f>'Volume TU Consolidado'!BK6</f>
        <v>5622.31</v>
      </c>
      <c r="BL6" s="7">
        <f>'Volume TU Consolidado'!BL6</f>
        <v>5569.5970000000007</v>
      </c>
      <c r="BM6" s="7">
        <f>'Volume TU Consolidado'!BM6</f>
        <v>5452.4699999999993</v>
      </c>
      <c r="BN6" s="7">
        <f>'Volume TU Consolidado'!BN6</f>
        <v>5057.38</v>
      </c>
      <c r="BO6" s="7">
        <f>'Volume TU Consolidado'!BO6</f>
        <v>4545.0439999999999</v>
      </c>
      <c r="BP6">
        <f>'Volume TU Consolidado'!BP6</f>
        <v>0</v>
      </c>
      <c r="BQ6" s="7">
        <f>'Volume TU Consolidado'!BQ6</f>
        <v>2801.241</v>
      </c>
      <c r="BR6" s="7">
        <f>'Volume TU Consolidado'!BR6</f>
        <v>4187.8909999999996</v>
      </c>
      <c r="BS6" s="7">
        <f>'Volume TU Consolidado'!BS6</f>
        <v>5588.5680000000002</v>
      </c>
      <c r="BT6" s="7">
        <f>'Volume TU Consolidado'!BT6</f>
        <v>5690.6620000000003</v>
      </c>
      <c r="BU6" s="7">
        <f>'Volume TU Consolidado'!BU6</f>
        <v>6090.7030000000004</v>
      </c>
      <c r="BV6" s="7">
        <f>'Volume TU Consolidado'!BV6</f>
        <v>5617.7000000000007</v>
      </c>
      <c r="BW6" s="7">
        <f>'Volume TU Consolidado'!BW6</f>
        <v>5803.0749999999998</v>
      </c>
      <c r="BX6" s="7">
        <f>'Volume TU Consolidado'!BX6</f>
        <v>5127.5930000000008</v>
      </c>
      <c r="BY6" s="7">
        <f>'Volume TU Consolidado'!BY6</f>
        <v>4722.7</v>
      </c>
      <c r="BZ6" s="7">
        <f>'Volume TU Consolidado'!BZ6</f>
        <v>4897.1049999999996</v>
      </c>
      <c r="CA6" s="7">
        <f>'Volume TU Consolidado'!CA6</f>
        <v>4953.4569999999994</v>
      </c>
      <c r="CB6" s="7">
        <f>'Volume TU Consolidado'!CB6</f>
        <v>4935.1140000000005</v>
      </c>
      <c r="CC6">
        <f>'Volume TU Consolidado'!CC6</f>
        <v>0</v>
      </c>
      <c r="CD6" s="7">
        <f>'Volume TU Consolidado'!CD6</f>
        <v>4532.7979999999998</v>
      </c>
      <c r="CE6" s="7">
        <f>'Volume TU Consolidado'!CE6</f>
        <v>5227.9829999999993</v>
      </c>
      <c r="CF6" s="7">
        <f>'Volume TU Consolidado'!CF6</f>
        <v>5999.8649999999989</v>
      </c>
      <c r="CG6" s="7">
        <f>'Volume TU Consolidado'!CG6</f>
        <v>5173.0670000000009</v>
      </c>
      <c r="CH6" s="7">
        <f>'Volume TU Consolidado'!CH6</f>
        <v>5498.99</v>
      </c>
      <c r="CI6" s="7">
        <f>'Volume TU Consolidado'!CI6</f>
        <v>5760.3330000000005</v>
      </c>
      <c r="CJ6" s="7">
        <f>'Volume TU Consolidado'!CJ6</f>
        <v>6351.8619999999992</v>
      </c>
      <c r="CK6" s="7">
        <f>'Volume TU Consolidado'!CK6</f>
        <v>6205.0640000000003</v>
      </c>
      <c r="CL6" s="7">
        <f>'Volume TU Consolidado'!CL6</f>
        <v>6005.5510000000004</v>
      </c>
      <c r="CM6" s="7">
        <f>'Volume TU Consolidado'!CM6</f>
        <v>5982.5259999999998</v>
      </c>
      <c r="CN6" s="7">
        <f>'Volume TU Consolidado'!CN6</f>
        <v>5497.3189999999995</v>
      </c>
      <c r="CO6" s="7">
        <f>'Volume TU Consolidado'!CO6</f>
        <v>4823.8969999999999</v>
      </c>
      <c r="CQ6" s="7">
        <f>'Volume TU Consolidado'!CQ6</f>
        <v>3823.6660000000011</v>
      </c>
      <c r="CR6" s="7">
        <f>'Volume TU Consolidado'!CR6</f>
        <v>4920.7490000000007</v>
      </c>
      <c r="CS6" s="7">
        <f>'Volume TU Consolidado'!CS6</f>
        <v>0</v>
      </c>
      <c r="CT6" s="7">
        <f>'Volume TU Consolidado'!CT6</f>
        <v>0</v>
      </c>
      <c r="CU6" s="7">
        <f>'Volume TU Consolidado'!CU6</f>
        <v>0</v>
      </c>
      <c r="CV6" s="7">
        <f>'Volume TU Consolidado'!CV6</f>
        <v>0</v>
      </c>
      <c r="CW6" s="7">
        <f>'Volume TU Consolidado'!CW6</f>
        <v>0</v>
      </c>
      <c r="CX6" s="7">
        <f>'Volume TU Consolidado'!CX6</f>
        <v>0</v>
      </c>
      <c r="CY6" s="7">
        <f>'Volume TU Consolidado'!CY6</f>
        <v>0</v>
      </c>
      <c r="CZ6" s="7">
        <f>'Volume TU Consolidado'!CZ6</f>
        <v>0</v>
      </c>
      <c r="DA6" s="7">
        <f>'Volume TU Consolidado'!DA6</f>
        <v>0</v>
      </c>
      <c r="DB6" s="7">
        <f>'Volume TU Consolidado'!DB6</f>
        <v>0</v>
      </c>
    </row>
    <row r="7" spans="2:106" ht="15.75" x14ac:dyDescent="0.25">
      <c r="B7" s="8" t="s">
        <v>144</v>
      </c>
      <c r="C7" s="33"/>
      <c r="D7" s="9">
        <f>'Volume TU Consolidado'!D7</f>
        <v>2028.933</v>
      </c>
      <c r="E7" s="9">
        <f>'Volume TU Consolidado'!E7</f>
        <v>2230.5350000000008</v>
      </c>
      <c r="F7" s="9">
        <f>'Volume TU Consolidado'!F7</f>
        <v>2791.97</v>
      </c>
      <c r="G7" s="9">
        <f>'Volume TU Consolidado'!G7</f>
        <v>2886.9569999999999</v>
      </c>
      <c r="H7" s="9">
        <f>'Volume TU Consolidado'!H7</f>
        <v>2819.0059999999999</v>
      </c>
      <c r="I7" s="9">
        <f>'Volume TU Consolidado'!I7</f>
        <v>2557.9679999999998</v>
      </c>
      <c r="J7" s="9">
        <f>'Volume TU Consolidado'!J7</f>
        <v>2933.7000000000003</v>
      </c>
      <c r="K7" s="9">
        <f>'Volume TU Consolidado'!K7</f>
        <v>3089.8029999999999</v>
      </c>
      <c r="L7" s="9">
        <f>'Volume TU Consolidado'!L7</f>
        <v>2837.098</v>
      </c>
      <c r="M7" s="9">
        <f>'Volume TU Consolidado'!M7</f>
        <v>2229.2760000000003</v>
      </c>
      <c r="N7" s="9">
        <f>'Volume TU Consolidado'!N7</f>
        <v>1944.8390000000002</v>
      </c>
      <c r="O7" s="9">
        <f>'Volume TU Consolidado'!O7</f>
        <v>1968.8820000000001</v>
      </c>
      <c r="P7">
        <f>'Volume TU Consolidado'!P7</f>
        <v>0</v>
      </c>
      <c r="Q7" s="9">
        <f>'Volume TU Consolidado'!Q7</f>
        <v>1608.461</v>
      </c>
      <c r="R7" s="9">
        <f>'Volume TU Consolidado'!R7</f>
        <v>2409.732</v>
      </c>
      <c r="S7" s="9">
        <f>'Volume TU Consolidado'!S7</f>
        <v>2953.8009999999999</v>
      </c>
      <c r="T7" s="9">
        <f>'Volume TU Consolidado'!T7</f>
        <v>2945.6790000000005</v>
      </c>
      <c r="U7" s="9">
        <f>'Volume TU Consolidado'!U7</f>
        <v>3297.1730000000002</v>
      </c>
      <c r="V7" s="9">
        <f>'Volume TU Consolidado'!V7</f>
        <v>3084.2039999999997</v>
      </c>
      <c r="W7" s="9">
        <f>'Volume TU Consolidado'!W7</f>
        <v>3390.4339999999997</v>
      </c>
      <c r="X7" s="9">
        <f>'Volume TU Consolidado'!X7</f>
        <v>3545.4189999999999</v>
      </c>
      <c r="Y7" s="9">
        <f>'Volume TU Consolidado'!Y7</f>
        <v>3430.2599999999998</v>
      </c>
      <c r="Z7" s="9">
        <f>'Volume TU Consolidado'!Z7</f>
        <v>3415.8649999999998</v>
      </c>
      <c r="AA7" s="9">
        <f>'Volume TU Consolidado'!AA7</f>
        <v>3156.7</v>
      </c>
      <c r="AB7" s="9">
        <f>'Volume TU Consolidado'!AB7</f>
        <v>2932.3050000000003</v>
      </c>
      <c r="AC7">
        <f>'Volume TU Consolidado'!AC7</f>
        <v>0</v>
      </c>
      <c r="AD7" s="9">
        <f>'Volume TU Consolidado'!AD7</f>
        <v>2303.7969999999996</v>
      </c>
      <c r="AE7" s="9">
        <f>'Volume TU Consolidado'!AE7</f>
        <v>2771.895</v>
      </c>
      <c r="AF7" s="9">
        <f>'Volume TU Consolidado'!AF7</f>
        <v>3387.1130000000003</v>
      </c>
      <c r="AG7" s="9">
        <f>'Volume TU Consolidado'!AG7</f>
        <v>3355.4229999999998</v>
      </c>
      <c r="AH7" s="9">
        <f>'Volume TU Consolidado'!AH7</f>
        <v>3276.7779999999998</v>
      </c>
      <c r="AI7" s="9">
        <f>'Volume TU Consolidado'!AI7</f>
        <v>3607.431</v>
      </c>
      <c r="AJ7" s="9">
        <f>'Volume TU Consolidado'!AJ7</f>
        <v>3794.5609999999997</v>
      </c>
      <c r="AK7" s="9">
        <f>'Volume TU Consolidado'!AK7</f>
        <v>3924.8399999999997</v>
      </c>
      <c r="AL7" s="9">
        <f>'Volume TU Consolidado'!AL7</f>
        <v>3756.1419999999998</v>
      </c>
      <c r="AM7" s="9">
        <f>'Volume TU Consolidado'!AM7</f>
        <v>3562.846</v>
      </c>
      <c r="AN7" s="9">
        <f>'Volume TU Consolidado'!AN7</f>
        <v>3637.1100000000006</v>
      </c>
      <c r="AO7" s="9">
        <f>'Volume TU Consolidado'!AO7</f>
        <v>3270.99487</v>
      </c>
      <c r="AP7">
        <f>'Volume TU Consolidado'!AP7</f>
        <v>0</v>
      </c>
      <c r="AQ7" s="9">
        <f>'Volume TU Consolidado'!AQ7</f>
        <v>2749.538</v>
      </c>
      <c r="AR7" s="9">
        <f>'Volume TU Consolidado'!AR7</f>
        <v>2859.7550000000001</v>
      </c>
      <c r="AS7" s="9">
        <f>'Volume TU Consolidado'!AS7</f>
        <v>3639.6160000000004</v>
      </c>
      <c r="AT7" s="9">
        <f>'Volume TU Consolidado'!AT7</f>
        <v>3277.93</v>
      </c>
      <c r="AU7" s="9">
        <f>'Volume TU Consolidado'!AU7</f>
        <v>3038.1330000000003</v>
      </c>
      <c r="AV7" s="9">
        <f>'Volume TU Consolidado'!AV7</f>
        <v>3859.7499999999995</v>
      </c>
      <c r="AW7" s="9">
        <f>'Volume TU Consolidado'!AW7</f>
        <v>4364.2979999999998</v>
      </c>
      <c r="AX7" s="9">
        <f>'Volume TU Consolidado'!AX7</f>
        <v>4093.971</v>
      </c>
      <c r="AY7" s="9">
        <f>'Volume TU Consolidado'!AY7</f>
        <v>3696.3619999999996</v>
      </c>
      <c r="AZ7" s="9">
        <f>'Volume TU Consolidado'!AZ7</f>
        <v>3909.79</v>
      </c>
      <c r="BA7" s="9">
        <f>'Volume TU Consolidado'!BA7</f>
        <v>3880.9269999999997</v>
      </c>
      <c r="BB7" s="9">
        <f>'Volume TU Consolidado'!BB7</f>
        <v>2714.9719999999998</v>
      </c>
      <c r="BC7">
        <f>'Volume TU Consolidado'!BC7</f>
        <v>0</v>
      </c>
      <c r="BD7" s="9">
        <f>'Volume TU Consolidado'!BD7</f>
        <v>2239.9960000000005</v>
      </c>
      <c r="BE7" s="9">
        <f>'Volume TU Consolidado'!BE7</f>
        <v>3240.2280000000001</v>
      </c>
      <c r="BF7" s="9">
        <f>'Volume TU Consolidado'!BF7</f>
        <v>2753.047</v>
      </c>
      <c r="BG7" s="9">
        <f>'Volume TU Consolidado'!BG7</f>
        <v>3851.317</v>
      </c>
      <c r="BH7" s="9">
        <f>'Volume TU Consolidado'!BH7</f>
        <v>4304.143</v>
      </c>
      <c r="BI7" s="9">
        <f>'Volume TU Consolidado'!BI7</f>
        <v>3883.279</v>
      </c>
      <c r="BJ7" s="9">
        <f>'Volume TU Consolidado'!BJ7</f>
        <v>4315.8270000000002</v>
      </c>
      <c r="BK7" s="9">
        <f>'Volume TU Consolidado'!BK7</f>
        <v>4237.6959999999999</v>
      </c>
      <c r="BL7" s="9">
        <f>'Volume TU Consolidado'!BL7</f>
        <v>4155.3010000000004</v>
      </c>
      <c r="BM7" s="9">
        <f>'Volume TU Consolidado'!BM7</f>
        <v>4229.2389999999996</v>
      </c>
      <c r="BN7" s="9">
        <f>'Volume TU Consolidado'!BN7</f>
        <v>3891.9859999999999</v>
      </c>
      <c r="BO7" s="9">
        <f>'Volume TU Consolidado'!BO7</f>
        <v>3476.7849999999999</v>
      </c>
      <c r="BP7">
        <f>'Volume TU Consolidado'!BP7</f>
        <v>0</v>
      </c>
      <c r="BQ7" s="9">
        <f>'Volume TU Consolidado'!BQ7</f>
        <v>1636.643</v>
      </c>
      <c r="BR7" s="9">
        <f>'Volume TU Consolidado'!BR7</f>
        <v>2944.5919999999996</v>
      </c>
      <c r="BS7" s="9">
        <f>'Volume TU Consolidado'!BS7</f>
        <v>4254.7740000000003</v>
      </c>
      <c r="BT7" s="9">
        <f>'Volume TU Consolidado'!BT7</f>
        <v>4317.8530000000001</v>
      </c>
      <c r="BU7" s="9">
        <f>'Volume TU Consolidado'!BU7</f>
        <v>4656.0020000000004</v>
      </c>
      <c r="BV7" s="9">
        <f>'Volume TU Consolidado'!BV7</f>
        <v>4258.4420000000009</v>
      </c>
      <c r="BW7" s="9">
        <f>'Volume TU Consolidado'!BW7</f>
        <v>4394.6289999999999</v>
      </c>
      <c r="BX7" s="9">
        <f>'Volume TU Consolidado'!BX7</f>
        <v>3659.2739999999999</v>
      </c>
      <c r="BY7" s="9">
        <f>'Volume TU Consolidado'!BY7</f>
        <v>3427.3240000000001</v>
      </c>
      <c r="BZ7" s="9">
        <f>'Volume TU Consolidado'!BZ7</f>
        <v>3571.5819999999999</v>
      </c>
      <c r="CA7" s="9">
        <f>'Volume TU Consolidado'!CA7</f>
        <v>3724.06</v>
      </c>
      <c r="CB7" s="9">
        <f>'Volume TU Consolidado'!CB7</f>
        <v>3702.08</v>
      </c>
      <c r="CC7">
        <f>'Volume TU Consolidado'!CC7</f>
        <v>0</v>
      </c>
      <c r="CD7" s="9">
        <f>'Volume TU Consolidado'!CD7</f>
        <v>3300.2329999999997</v>
      </c>
      <c r="CE7" s="9">
        <f>'Volume TU Consolidado'!CE7</f>
        <v>4021.4559999999997</v>
      </c>
      <c r="CF7" s="9">
        <f>'Volume TU Consolidado'!CF7</f>
        <v>4578.1699999999992</v>
      </c>
      <c r="CG7" s="9">
        <f>'Volume TU Consolidado'!CG7</f>
        <v>3818.6590000000001</v>
      </c>
      <c r="CH7" s="9">
        <f>'Volume TU Consolidado'!CH7</f>
        <v>3994.8690000000001</v>
      </c>
      <c r="CI7" s="9">
        <f>'Volume TU Consolidado'!CI7</f>
        <v>4265.1109999999999</v>
      </c>
      <c r="CJ7" s="9">
        <f>'Volume TU Consolidado'!CJ7</f>
        <v>4833.6399999999994</v>
      </c>
      <c r="CK7" s="9">
        <f>'Volume TU Consolidado'!CK7</f>
        <v>4664.1860000000006</v>
      </c>
      <c r="CL7" s="9">
        <f>'Volume TU Consolidado'!CL7</f>
        <v>4540.8459999999995</v>
      </c>
      <c r="CM7" s="9">
        <f>'Volume TU Consolidado'!CM7</f>
        <v>4476.1210000000001</v>
      </c>
      <c r="CN7" s="9">
        <f>'Volume TU Consolidado'!CN7</f>
        <v>4114.1419999999998</v>
      </c>
      <c r="CO7" s="9">
        <f>'Volume TU Consolidado'!CO7</f>
        <v>3565.3919999999998</v>
      </c>
      <c r="CQ7" s="9">
        <f>'Volume TU Consolidado'!CQ7</f>
        <v>2681.9560000000006</v>
      </c>
      <c r="CR7" s="9">
        <f>'Volume TU Consolidado'!CR7</f>
        <v>3692.9380000000006</v>
      </c>
      <c r="CS7" s="9">
        <f>'Volume TU Consolidado'!CS7</f>
        <v>0</v>
      </c>
      <c r="CT7" s="9">
        <f>'Volume TU Consolidado'!CT7</f>
        <v>0</v>
      </c>
      <c r="CU7" s="9">
        <f>'Volume TU Consolidado'!CU7</f>
        <v>0</v>
      </c>
      <c r="CV7" s="9">
        <f>'Volume TU Consolidado'!CV7</f>
        <v>0</v>
      </c>
      <c r="CW7" s="9">
        <f>'Volume TU Consolidado'!CW7</f>
        <v>0</v>
      </c>
      <c r="CX7" s="9">
        <f>'Volume TU Consolidado'!CX7</f>
        <v>0</v>
      </c>
      <c r="CY7" s="9">
        <f>'Volume TU Consolidado'!CY7</f>
        <v>0</v>
      </c>
      <c r="CZ7" s="9">
        <f>'Volume TU Consolidado'!CZ7</f>
        <v>0</v>
      </c>
      <c r="DA7" s="9">
        <f>'Volume TU Consolidado'!DA7</f>
        <v>0</v>
      </c>
      <c r="DB7" s="9">
        <f>'Volume TU Consolidado'!DB7</f>
        <v>0</v>
      </c>
    </row>
    <row r="8" spans="2:106" ht="15.75" x14ac:dyDescent="0.25">
      <c r="B8" s="10" t="s">
        <v>77</v>
      </c>
      <c r="C8" s="33"/>
      <c r="D8" s="11">
        <f>'Volume TU Consolidado'!D8</f>
        <v>142.74600000000001</v>
      </c>
      <c r="E8" s="11">
        <f>'Volume TU Consolidado'!E8</f>
        <v>1528.5630000000001</v>
      </c>
      <c r="F8" s="11">
        <f>'Volume TU Consolidado'!F8</f>
        <v>2107.5079999999998</v>
      </c>
      <c r="G8" s="11">
        <f>'Volume TU Consolidado'!G8</f>
        <v>2097.5590000000002</v>
      </c>
      <c r="H8" s="11">
        <f>'Volume TU Consolidado'!H8</f>
        <v>1680.5550000000001</v>
      </c>
      <c r="I8" s="11">
        <f>'Volume TU Consolidado'!I8</f>
        <v>941.28499999999997</v>
      </c>
      <c r="J8" s="11">
        <f>'Volume TU Consolidado'!J8</f>
        <v>471.32100000000003</v>
      </c>
      <c r="K8" s="11">
        <f>'Volume TU Consolidado'!K8</f>
        <v>259.01400000000001</v>
      </c>
      <c r="L8" s="11">
        <f>'Volume TU Consolidado'!L8</f>
        <v>178.351</v>
      </c>
      <c r="M8" s="11">
        <f>'Volume TU Consolidado'!M8</f>
        <v>131.99100000000001</v>
      </c>
      <c r="N8" s="11">
        <f>'Volume TU Consolidado'!N8</f>
        <v>106.65600000000001</v>
      </c>
      <c r="O8" s="11">
        <f>'Volume TU Consolidado'!O8</f>
        <v>165.78399999999999</v>
      </c>
      <c r="P8">
        <f>'Volume TU Consolidado'!P8</f>
        <v>0</v>
      </c>
      <c r="Q8" s="11">
        <f>'Volume TU Consolidado'!Q8</f>
        <v>609.42399999999998</v>
      </c>
      <c r="R8" s="11">
        <f>'Volume TU Consolidado'!R8</f>
        <v>1735.2360000000001</v>
      </c>
      <c r="S8" s="11">
        <f>'Volume TU Consolidado'!S8</f>
        <v>2309.471</v>
      </c>
      <c r="T8" s="11">
        <f>'Volume TU Consolidado'!T8</f>
        <v>2030.9590000000001</v>
      </c>
      <c r="U8" s="11">
        <f>'Volume TU Consolidado'!U8</f>
        <v>1941.127</v>
      </c>
      <c r="V8" s="11">
        <f>'Volume TU Consolidado'!V8</f>
        <v>1231.9269999999999</v>
      </c>
      <c r="W8" s="11">
        <f>'Volume TU Consolidado'!W8</f>
        <v>769.84699999999998</v>
      </c>
      <c r="X8" s="11">
        <f>'Volume TU Consolidado'!X8</f>
        <v>531.851</v>
      </c>
      <c r="Y8" s="11">
        <f>'Volume TU Consolidado'!Y8</f>
        <v>248.45099999999999</v>
      </c>
      <c r="Z8" s="11">
        <f>'Volume TU Consolidado'!Z8</f>
        <v>307.33100000000002</v>
      </c>
      <c r="AA8" s="11">
        <f>'Volume TU Consolidado'!AA8</f>
        <v>519.91099999999994</v>
      </c>
      <c r="AB8" s="11">
        <f>'Volume TU Consolidado'!AB8</f>
        <v>544.00300000000004</v>
      </c>
      <c r="AC8">
        <f>'Volume TU Consolidado'!AC8</f>
        <v>0</v>
      </c>
      <c r="AD8" s="11">
        <f>'Volume TU Consolidado'!AD8</f>
        <v>788.63099999999997</v>
      </c>
      <c r="AE8" s="11">
        <f>'Volume TU Consolidado'!AE8</f>
        <v>1917.713</v>
      </c>
      <c r="AF8" s="11">
        <f>'Volume TU Consolidado'!AF8</f>
        <v>2641.4540000000002</v>
      </c>
      <c r="AG8" s="11">
        <f>'Volume TU Consolidado'!AG8</f>
        <v>2517.6149999999998</v>
      </c>
      <c r="AH8" s="11">
        <f>'Volume TU Consolidado'!AH8</f>
        <v>2080.9229999999998</v>
      </c>
      <c r="AI8" s="11">
        <f>'Volume TU Consolidado'!AI8</f>
        <v>2080.9259999999999</v>
      </c>
      <c r="AJ8" s="11">
        <f>'Volume TU Consolidado'!AJ8</f>
        <v>1235.597</v>
      </c>
      <c r="AK8" s="11">
        <f>'Volume TU Consolidado'!AK8</f>
        <v>1018.472</v>
      </c>
      <c r="AL8" s="11">
        <f>'Volume TU Consolidado'!AL8</f>
        <v>856.22199999999998</v>
      </c>
      <c r="AM8" s="11">
        <f>'Volume TU Consolidado'!AM8</f>
        <v>1009.054</v>
      </c>
      <c r="AN8" s="11">
        <f>'Volume TU Consolidado'!AN8</f>
        <v>768.97400000000005</v>
      </c>
      <c r="AO8" s="11">
        <f>'Volume TU Consolidado'!AO8</f>
        <v>375.79399999999998</v>
      </c>
      <c r="AP8">
        <f>'Volume TU Consolidado'!AP8</f>
        <v>0</v>
      </c>
      <c r="AQ8" s="11">
        <f>'Volume TU Consolidado'!AQ8</f>
        <v>1473.443</v>
      </c>
      <c r="AR8" s="11">
        <f>'Volume TU Consolidado'!AR8</f>
        <v>2093.7220000000002</v>
      </c>
      <c r="AS8" s="11">
        <f>'Volume TU Consolidado'!AS8</f>
        <v>2725.9360000000001</v>
      </c>
      <c r="AT8" s="11">
        <f>'Volume TU Consolidado'!AT8</f>
        <v>2114.4549999999999</v>
      </c>
      <c r="AU8" s="11">
        <f>'Volume TU Consolidado'!AU8</f>
        <v>1676.4960000000001</v>
      </c>
      <c r="AV8" s="11">
        <f>'Volume TU Consolidado'!AV8</f>
        <v>914.74599999999998</v>
      </c>
      <c r="AW8" s="11">
        <f>'Volume TU Consolidado'!AW8</f>
        <v>611.33500000000004</v>
      </c>
      <c r="AX8" s="11">
        <f>'Volume TU Consolidado'!AX8</f>
        <v>555.49300000000005</v>
      </c>
      <c r="AY8" s="11">
        <f>'Volume TU Consolidado'!AY8</f>
        <v>535.53499999999997</v>
      </c>
      <c r="AZ8" s="11">
        <f>'Volume TU Consolidado'!AZ8</f>
        <v>910.34400000000005</v>
      </c>
      <c r="BA8" s="11">
        <f>'Volume TU Consolidado'!BA8</f>
        <v>857.83100000000002</v>
      </c>
      <c r="BB8" s="11">
        <f>'Volume TU Consolidado'!BB8</f>
        <v>376.637</v>
      </c>
      <c r="BC8">
        <f>'Volume TU Consolidado'!BC8</f>
        <v>0</v>
      </c>
      <c r="BD8" s="11">
        <f>'Volume TU Consolidado'!BD8</f>
        <v>1062.0840000000001</v>
      </c>
      <c r="BE8" s="11">
        <f>'Volume TU Consolidado'!BE8</f>
        <v>2204.0410000000002</v>
      </c>
      <c r="BF8" s="11">
        <f>'Volume TU Consolidado'!BF8</f>
        <v>1936.8630000000001</v>
      </c>
      <c r="BG8" s="11">
        <f>'Volume TU Consolidado'!BG8</f>
        <v>2704.4490000000001</v>
      </c>
      <c r="BH8" s="11">
        <f>'Volume TU Consolidado'!BH8</f>
        <v>2797.585</v>
      </c>
      <c r="BI8" s="11">
        <f>'Volume TU Consolidado'!BI8</f>
        <v>1651.143</v>
      </c>
      <c r="BJ8" s="11">
        <f>'Volume TU Consolidado'!BJ8</f>
        <v>1161.146</v>
      </c>
      <c r="BK8" s="11">
        <f>'Volume TU Consolidado'!BK8</f>
        <v>701.78300000000002</v>
      </c>
      <c r="BL8" s="11">
        <f>'Volume TU Consolidado'!BL8</f>
        <v>397.161</v>
      </c>
      <c r="BM8" s="11">
        <f>'Volume TU Consolidado'!BM8</f>
        <v>201.99799999999999</v>
      </c>
      <c r="BN8" s="11">
        <f>'Volume TU Consolidado'!BN8</f>
        <v>62.343000000000004</v>
      </c>
      <c r="BO8" s="11">
        <f>'Volume TU Consolidado'!BO8</f>
        <v>58.633000000000003</v>
      </c>
      <c r="BP8">
        <f>'Volume TU Consolidado'!BP8</f>
        <v>0</v>
      </c>
      <c r="BQ8" s="11">
        <f>'Volume TU Consolidado'!BQ8</f>
        <v>214.72899999999998</v>
      </c>
      <c r="BR8" s="11">
        <f>'Volume TU Consolidado'!BR8</f>
        <v>1991.434</v>
      </c>
      <c r="BS8" s="11">
        <f>'Volume TU Consolidado'!BS8</f>
        <v>3321.7060000000001</v>
      </c>
      <c r="BT8" s="11">
        <f>'Volume TU Consolidado'!BT8</f>
        <v>3165.8910000000001</v>
      </c>
      <c r="BU8" s="11">
        <f>'Volume TU Consolidado'!BU8</f>
        <v>2992.26</v>
      </c>
      <c r="BV8" s="11">
        <f>'Volume TU Consolidado'!BV8</f>
        <v>2074.8620000000001</v>
      </c>
      <c r="BW8" s="11">
        <f>'Volume TU Consolidado'!BW8</f>
        <v>1039.9450000000002</v>
      </c>
      <c r="BX8" s="11">
        <f>'Volume TU Consolidado'!BX8</f>
        <v>659.173</v>
      </c>
      <c r="BY8" s="11">
        <f>'Volume TU Consolidado'!BY8</f>
        <v>662.35799999999995</v>
      </c>
      <c r="BZ8" s="11">
        <f>'Volume TU Consolidado'!BZ8</f>
        <v>744.83600000000001</v>
      </c>
      <c r="CA8" s="11">
        <f>'Volume TU Consolidado'!CA8</f>
        <v>832.779</v>
      </c>
      <c r="CB8" s="11">
        <f>'Volume TU Consolidado'!CB8</f>
        <v>638.29</v>
      </c>
      <c r="CC8">
        <f>'Volume TU Consolidado'!CC8</f>
        <v>0</v>
      </c>
      <c r="CD8" s="11">
        <f>'Volume TU Consolidado'!CD8</f>
        <v>1389.925</v>
      </c>
      <c r="CE8" s="11">
        <f>'Volume TU Consolidado'!CE8</f>
        <v>2866.9129999999996</v>
      </c>
      <c r="CF8" s="11">
        <f>'Volume TU Consolidado'!CF8</f>
        <v>3266.1860000000001</v>
      </c>
      <c r="CG8" s="11">
        <f>'Volume TU Consolidado'!CG8</f>
        <v>2467.9300000000003</v>
      </c>
      <c r="CH8" s="11">
        <f>'Volume TU Consolidado'!CH8</f>
        <v>2272.6770000000001</v>
      </c>
      <c r="CI8" s="11">
        <f>'Volume TU Consolidado'!CI8</f>
        <v>1812.528</v>
      </c>
      <c r="CJ8" s="11">
        <f>'Volume TU Consolidado'!CJ8</f>
        <v>662.78099999999995</v>
      </c>
      <c r="CK8" s="11">
        <f>'Volume TU Consolidado'!CK8</f>
        <v>411.58599999999996</v>
      </c>
      <c r="CL8" s="11">
        <f>'Volume TU Consolidado'!CL8</f>
        <v>342.33199999999999</v>
      </c>
      <c r="CM8" s="11">
        <f>'Volume TU Consolidado'!CM8</f>
        <v>185.24799999999999</v>
      </c>
      <c r="CN8" s="11">
        <f>'Volume TU Consolidado'!CN8</f>
        <v>39.393999999999998</v>
      </c>
      <c r="CO8" s="11">
        <f>'Volume TU Consolidado'!CO8</f>
        <v>14.028</v>
      </c>
      <c r="CQ8" s="11">
        <f>'Volume TU Consolidado'!CQ8</f>
        <v>599.46799999999996</v>
      </c>
      <c r="CR8" s="11">
        <f>'Volume TU Consolidado'!CR8</f>
        <v>2264.9690000000001</v>
      </c>
      <c r="CS8" s="11">
        <f>'Volume TU Consolidado'!CS8</f>
        <v>0</v>
      </c>
      <c r="CT8" s="11">
        <f>'Volume TU Consolidado'!CT8</f>
        <v>0</v>
      </c>
      <c r="CU8" s="11">
        <f>'Volume TU Consolidado'!CU8</f>
        <v>0</v>
      </c>
      <c r="CV8" s="11">
        <f>'Volume TU Consolidado'!CV8</f>
        <v>0</v>
      </c>
      <c r="CW8" s="11">
        <f>'Volume TU Consolidado'!CW8</f>
        <v>0</v>
      </c>
      <c r="CX8" s="11">
        <f>'Volume TU Consolidado'!CX8</f>
        <v>0</v>
      </c>
      <c r="CY8" s="11">
        <f>'Volume TU Consolidado'!CY8</f>
        <v>0</v>
      </c>
      <c r="CZ8" s="11">
        <f>'Volume TU Consolidado'!CZ8</f>
        <v>0</v>
      </c>
      <c r="DA8" s="11">
        <f>'Volume TU Consolidado'!DA8</f>
        <v>0</v>
      </c>
      <c r="DB8" s="11">
        <f>'Volume TU Consolidado'!DB8</f>
        <v>0</v>
      </c>
    </row>
    <row r="9" spans="2:106" ht="15.75" x14ac:dyDescent="0.25">
      <c r="B9" s="10" t="s">
        <v>75</v>
      </c>
      <c r="C9" s="33"/>
      <c r="D9" s="11">
        <f>'Volume TU Consolidado'!D9</f>
        <v>201.066</v>
      </c>
      <c r="E9" s="11">
        <f>'Volume TU Consolidado'!E9</f>
        <v>310.15899999999999</v>
      </c>
      <c r="F9" s="11">
        <f>'Volume TU Consolidado'!F9</f>
        <v>390.72300000000001</v>
      </c>
      <c r="G9" s="11">
        <f>'Volume TU Consolidado'!G9</f>
        <v>434.66899999999998</v>
      </c>
      <c r="H9" s="11">
        <f>'Volume TU Consolidado'!H9</f>
        <v>400.65300000000002</v>
      </c>
      <c r="I9" s="11">
        <f>'Volume TU Consolidado'!I9</f>
        <v>377.34100000000001</v>
      </c>
      <c r="J9" s="11">
        <f>'Volume TU Consolidado'!J9</f>
        <v>297.404</v>
      </c>
      <c r="K9" s="11">
        <f>'Volume TU Consolidado'!K9</f>
        <v>251.399</v>
      </c>
      <c r="L9" s="11">
        <f>'Volume TU Consolidado'!L9</f>
        <v>277.005</v>
      </c>
      <c r="M9" s="11">
        <f>'Volume TU Consolidado'!M9</f>
        <v>338.68599999999998</v>
      </c>
      <c r="N9" s="11">
        <f>'Volume TU Consolidado'!N9</f>
        <v>367.55200000000002</v>
      </c>
      <c r="O9" s="11">
        <f>'Volume TU Consolidado'!O9</f>
        <v>323.33499999999998</v>
      </c>
      <c r="P9">
        <f>'Volume TU Consolidado'!P9</f>
        <v>0</v>
      </c>
      <c r="Q9" s="11">
        <f>'Volume TU Consolidado'!Q9</f>
        <v>322.85700000000003</v>
      </c>
      <c r="R9" s="11">
        <f>'Volume TU Consolidado'!R9</f>
        <v>338.25299999999999</v>
      </c>
      <c r="S9" s="11">
        <f>'Volume TU Consolidado'!S9</f>
        <v>416.84699999999998</v>
      </c>
      <c r="T9" s="11">
        <f>'Volume TU Consolidado'!T9</f>
        <v>466.62400000000002</v>
      </c>
      <c r="U9" s="11">
        <f>'Volume TU Consolidado'!U9</f>
        <v>421.60700000000003</v>
      </c>
      <c r="V9" s="11">
        <f>'Volume TU Consolidado'!V9</f>
        <v>358.04</v>
      </c>
      <c r="W9" s="11">
        <f>'Volume TU Consolidado'!W9</f>
        <v>416.762</v>
      </c>
      <c r="X9" s="11">
        <f>'Volume TU Consolidado'!X9</f>
        <v>337.64100000000002</v>
      </c>
      <c r="Y9" s="11">
        <f>'Volume TU Consolidado'!Y9</f>
        <v>342.96199999999999</v>
      </c>
      <c r="Z9" s="11">
        <f>'Volume TU Consolidado'!Z9</f>
        <v>421.26299999999998</v>
      </c>
      <c r="AA9" s="11">
        <f>'Volume TU Consolidado'!AA9</f>
        <v>414.32799999999997</v>
      </c>
      <c r="AB9" s="11">
        <f>'Volume TU Consolidado'!AB9</f>
        <v>428.827</v>
      </c>
      <c r="AC9">
        <f>'Volume TU Consolidado'!AC9</f>
        <v>0</v>
      </c>
      <c r="AD9" s="11">
        <f>'Volume TU Consolidado'!AD9</f>
        <v>371.79199999999997</v>
      </c>
      <c r="AE9" s="11">
        <f>'Volume TU Consolidado'!AE9</f>
        <v>412.18799999999999</v>
      </c>
      <c r="AF9" s="11">
        <f>'Volume TU Consolidado'!AF9</f>
        <v>466.13900000000001</v>
      </c>
      <c r="AG9" s="11">
        <f>'Volume TU Consolidado'!AG9</f>
        <v>510.47300000000001</v>
      </c>
      <c r="AH9" s="11">
        <f>'Volume TU Consolidado'!AH9</f>
        <v>422.16399999999999</v>
      </c>
      <c r="AI9" s="11">
        <f>'Volume TU Consolidado'!AI9</f>
        <v>464.21199999999999</v>
      </c>
      <c r="AJ9" s="11">
        <f>'Volume TU Consolidado'!AJ9</f>
        <v>426.05399999999997</v>
      </c>
      <c r="AK9" s="11">
        <f>'Volume TU Consolidado'!AK9</f>
        <v>411.50700000000001</v>
      </c>
      <c r="AL9" s="11">
        <f>'Volume TU Consolidado'!AL9</f>
        <v>435.91800000000001</v>
      </c>
      <c r="AM9" s="11">
        <f>'Volume TU Consolidado'!AM9</f>
        <v>374.36700000000002</v>
      </c>
      <c r="AN9" s="11">
        <f>'Volume TU Consolidado'!AN9</f>
        <v>432.49299999999999</v>
      </c>
      <c r="AO9" s="11">
        <f>'Volume TU Consolidado'!AO9</f>
        <v>499.10187000000008</v>
      </c>
      <c r="AP9">
        <f>'Volume TU Consolidado'!AP9</f>
        <v>0</v>
      </c>
      <c r="AQ9" s="11">
        <f>'Volume TU Consolidado'!AQ9</f>
        <v>393.57299999999998</v>
      </c>
      <c r="AR9" s="11">
        <f>'Volume TU Consolidado'!AR9</f>
        <v>393.024</v>
      </c>
      <c r="AS9" s="11">
        <f>'Volume TU Consolidado'!AS9</f>
        <v>521.64599999999996</v>
      </c>
      <c r="AT9" s="11">
        <f>'Volume TU Consolidado'!AT9</f>
        <v>521.30100000000004</v>
      </c>
      <c r="AU9" s="11">
        <f>'Volume TU Consolidado'!AU9</f>
        <v>488.44499999999999</v>
      </c>
      <c r="AV9" s="11">
        <f>'Volume TU Consolidado'!AV9</f>
        <v>550.63300000000004</v>
      </c>
      <c r="AW9" s="11">
        <f>'Volume TU Consolidado'!AW9</f>
        <v>519.30499999999995</v>
      </c>
      <c r="AX9" s="11">
        <f>'Volume TU Consolidado'!AX9</f>
        <v>401.11599999999999</v>
      </c>
      <c r="AY9" s="11">
        <f>'Volume TU Consolidado'!AY9</f>
        <v>463.47399999999999</v>
      </c>
      <c r="AZ9" s="11">
        <f>'Volume TU Consolidado'!AZ9</f>
        <v>492.40899999999999</v>
      </c>
      <c r="BA9" s="11">
        <f>'Volume TU Consolidado'!BA9</f>
        <v>536.87400000000002</v>
      </c>
      <c r="BB9" s="11">
        <f>'Volume TU Consolidado'!BB9</f>
        <v>472.54700000000003</v>
      </c>
      <c r="BC9">
        <f>'Volume TU Consolidado'!BC9</f>
        <v>0</v>
      </c>
      <c r="BD9" s="11">
        <f>'Volume TU Consolidado'!BD9</f>
        <v>362.15100000000001</v>
      </c>
      <c r="BE9" s="11">
        <f>'Volume TU Consolidado'!BE9</f>
        <v>453.77</v>
      </c>
      <c r="BF9" s="11">
        <f>'Volume TU Consolidado'!BF9</f>
        <v>477.68299999999999</v>
      </c>
      <c r="BG9" s="11">
        <f>'Volume TU Consolidado'!BG9</f>
        <v>539.11699999999996</v>
      </c>
      <c r="BH9" s="11">
        <f>'Volume TU Consolidado'!BH9</f>
        <v>540.87599999999998</v>
      </c>
      <c r="BI9" s="11">
        <f>'Volume TU Consolidado'!BI9</f>
        <v>536.495</v>
      </c>
      <c r="BJ9" s="11">
        <f>'Volume TU Consolidado'!BJ9</f>
        <v>571.58600000000001</v>
      </c>
      <c r="BK9" s="11">
        <f>'Volume TU Consolidado'!BK9</f>
        <v>534.12300000000005</v>
      </c>
      <c r="BL9" s="11">
        <f>'Volume TU Consolidado'!BL9</f>
        <v>518.57899999999995</v>
      </c>
      <c r="BM9" s="11">
        <f>'Volume TU Consolidado'!BM9</f>
        <v>548.96600000000001</v>
      </c>
      <c r="BN9" s="11">
        <f>'Volume TU Consolidado'!BN9</f>
        <v>450.41800000000001</v>
      </c>
      <c r="BO9" s="11">
        <f>'Volume TU Consolidado'!BO9</f>
        <v>488.26299999999998</v>
      </c>
      <c r="BP9">
        <f>'Volume TU Consolidado'!BP9</f>
        <v>0</v>
      </c>
      <c r="BQ9" s="11">
        <f>'Volume TU Consolidado'!BQ9</f>
        <v>334.87599999999998</v>
      </c>
      <c r="BR9" s="11">
        <f>'Volume TU Consolidado'!BR9</f>
        <v>419.029</v>
      </c>
      <c r="BS9" s="11">
        <f>'Volume TU Consolidado'!BS9</f>
        <v>529.52700000000004</v>
      </c>
      <c r="BT9" s="11">
        <f>'Volume TU Consolidado'!BT9</f>
        <v>603.17899999999997</v>
      </c>
      <c r="BU9" s="11">
        <f>'Volume TU Consolidado'!BU9</f>
        <v>582.25199999999995</v>
      </c>
      <c r="BV9" s="11">
        <f>'Volume TU Consolidado'!BV9</f>
        <v>628.71100000000001</v>
      </c>
      <c r="BW9" s="11">
        <f>'Volume TU Consolidado'!BW9</f>
        <v>646.09400000000005</v>
      </c>
      <c r="BX9" s="11">
        <f>'Volume TU Consolidado'!BX9</f>
        <v>587.62</v>
      </c>
      <c r="BY9" s="11">
        <f>'Volume TU Consolidado'!BY9</f>
        <v>560.41300000000001</v>
      </c>
      <c r="BZ9" s="11">
        <f>'Volume TU Consolidado'!BZ9</f>
        <v>503.83800000000002</v>
      </c>
      <c r="CA9" s="11">
        <f>'Volume TU Consolidado'!CA9</f>
        <v>586.56100000000004</v>
      </c>
      <c r="CB9" s="11">
        <f>'Volume TU Consolidado'!CB9</f>
        <v>578.54999999999995</v>
      </c>
      <c r="CC9">
        <f>'Volume TU Consolidado'!CC9</f>
        <v>0</v>
      </c>
      <c r="CD9" s="11">
        <f>'Volume TU Consolidado'!CD9</f>
        <v>483.86099999999999</v>
      </c>
      <c r="CE9" s="11">
        <f>'Volume TU Consolidado'!CE9</f>
        <v>530.60500000000002</v>
      </c>
      <c r="CF9" s="11">
        <f>'Volume TU Consolidado'!CF9</f>
        <v>705.74199999999996</v>
      </c>
      <c r="CG9" s="11">
        <f>'Volume TU Consolidado'!CG9</f>
        <v>737.50299999999993</v>
      </c>
      <c r="CH9" s="11">
        <f>'Volume TU Consolidado'!CH9</f>
        <v>685.75800000000004</v>
      </c>
      <c r="CI9" s="11">
        <f>'Volume TU Consolidado'!CI9</f>
        <v>704.87299999999993</v>
      </c>
      <c r="CJ9" s="11">
        <f>'Volume TU Consolidado'!CJ9</f>
        <v>666.94099999999992</v>
      </c>
      <c r="CK9" s="11">
        <f>'Volume TU Consolidado'!CK9</f>
        <v>698.38300000000004</v>
      </c>
      <c r="CL9" s="11">
        <f>'Volume TU Consolidado'!CL9</f>
        <v>653.34</v>
      </c>
      <c r="CM9" s="11">
        <f>'Volume TU Consolidado'!CM9</f>
        <v>593.11199999999997</v>
      </c>
      <c r="CN9" s="11">
        <f>'Volume TU Consolidado'!CN9</f>
        <v>571.58699999999999</v>
      </c>
      <c r="CO9" s="11">
        <f>'Volume TU Consolidado'!CO9</f>
        <v>530.44499999999994</v>
      </c>
      <c r="CQ9" s="11">
        <f>'Volume TU Consolidado'!CQ9</f>
        <v>409.87400000000002</v>
      </c>
      <c r="CR9" s="11">
        <f>'Volume TU Consolidado'!CR9</f>
        <v>564.12599999999998</v>
      </c>
      <c r="CS9" s="11">
        <f>'Volume TU Consolidado'!CS9</f>
        <v>0</v>
      </c>
      <c r="CT9" s="11">
        <f>'Volume TU Consolidado'!CT9</f>
        <v>0</v>
      </c>
      <c r="CU9" s="11">
        <f>'Volume TU Consolidado'!CU9</f>
        <v>0</v>
      </c>
      <c r="CV9" s="11">
        <f>'Volume TU Consolidado'!CV9</f>
        <v>0</v>
      </c>
      <c r="CW9" s="11">
        <f>'Volume TU Consolidado'!CW9</f>
        <v>0</v>
      </c>
      <c r="CX9" s="11">
        <f>'Volume TU Consolidado'!CX9</f>
        <v>0</v>
      </c>
      <c r="CY9" s="11">
        <f>'Volume TU Consolidado'!CY9</f>
        <v>0</v>
      </c>
      <c r="CZ9" s="11">
        <f>'Volume TU Consolidado'!CZ9</f>
        <v>0</v>
      </c>
      <c r="DA9" s="11">
        <f>'Volume TU Consolidado'!DA9</f>
        <v>0</v>
      </c>
      <c r="DB9" s="11">
        <f>'Volume TU Consolidado'!DB9</f>
        <v>0</v>
      </c>
    </row>
    <row r="10" spans="2:106" ht="15.75" x14ac:dyDescent="0.25">
      <c r="B10" s="10" t="s">
        <v>76</v>
      </c>
      <c r="C10" s="33"/>
      <c r="D10" s="11">
        <f>'Volume TU Consolidado'!D10</f>
        <v>1245.723</v>
      </c>
      <c r="E10" s="11">
        <f>'Volume TU Consolidado'!E10</f>
        <v>140.90899999999999</v>
      </c>
      <c r="F10" s="11">
        <f>'Volume TU Consolidado'!F10</f>
        <v>1.6819999999999999</v>
      </c>
      <c r="G10" s="11">
        <f>'Volume TU Consolidado'!G10</f>
        <v>0</v>
      </c>
      <c r="H10" s="11">
        <f>'Volume TU Consolidado'!H10</f>
        <v>0</v>
      </c>
      <c r="I10" s="11">
        <f>'Volume TU Consolidado'!I10</f>
        <v>213.88300000000001</v>
      </c>
      <c r="J10" s="11">
        <f>'Volume TU Consolidado'!J10</f>
        <v>1271.999</v>
      </c>
      <c r="K10" s="11">
        <f>'Volume TU Consolidado'!K10</f>
        <v>1588.8409999999999</v>
      </c>
      <c r="L10" s="11">
        <f>'Volume TU Consolidado'!L10</f>
        <v>1316.65</v>
      </c>
      <c r="M10" s="11">
        <f>'Volume TU Consolidado'!M10</f>
        <v>510.67</v>
      </c>
      <c r="N10" s="11">
        <f>'Volume TU Consolidado'!N10</f>
        <v>344.11200000000002</v>
      </c>
      <c r="O10" s="11">
        <f>'Volume TU Consolidado'!O10</f>
        <v>479.88600000000002</v>
      </c>
      <c r="P10">
        <f>'Volume TU Consolidado'!P10</f>
        <v>0</v>
      </c>
      <c r="Q10" s="11">
        <f>'Volume TU Consolidado'!Q10</f>
        <v>85.296000000000006</v>
      </c>
      <c r="R10" s="11">
        <f>'Volume TU Consolidado'!R10</f>
        <v>8.7970000000000006</v>
      </c>
      <c r="S10" s="11">
        <f>'Volume TU Consolidado'!S10</f>
        <v>0</v>
      </c>
      <c r="T10" s="11">
        <f>'Volume TU Consolidado'!T10</f>
        <v>0</v>
      </c>
      <c r="U10" s="11">
        <f>'Volume TU Consolidado'!U10</f>
        <v>7.2930000000000001</v>
      </c>
      <c r="V10" s="11">
        <f>'Volume TU Consolidado'!V10</f>
        <v>780.24599999999998</v>
      </c>
      <c r="W10" s="11">
        <f>'Volume TU Consolidado'!W10</f>
        <v>1542.625</v>
      </c>
      <c r="X10" s="11">
        <f>'Volume TU Consolidado'!X10</f>
        <v>1971.538</v>
      </c>
      <c r="Y10" s="11">
        <f>'Volume TU Consolidado'!Y10</f>
        <v>2109.0889999999999</v>
      </c>
      <c r="Z10" s="11">
        <f>'Volume TU Consolidado'!Z10</f>
        <v>1993.7729999999999</v>
      </c>
      <c r="AA10" s="11">
        <f>'Volume TU Consolidado'!AA10</f>
        <v>1553.7929999999999</v>
      </c>
      <c r="AB10" s="11">
        <f>'Volume TU Consolidado'!AB10</f>
        <v>1406.125</v>
      </c>
      <c r="AC10">
        <f>'Volume TU Consolidado'!AC10</f>
        <v>0</v>
      </c>
      <c r="AD10" s="11">
        <f>'Volume TU Consolidado'!AD10</f>
        <v>511.87099999999998</v>
      </c>
      <c r="AE10" s="11">
        <f>'Volume TU Consolidado'!AE10</f>
        <v>58.203000000000003</v>
      </c>
      <c r="AF10" s="11">
        <f>'Volume TU Consolidado'!AF10</f>
        <v>0</v>
      </c>
      <c r="AG10" s="11">
        <f>'Volume TU Consolidado'!AG10</f>
        <v>0</v>
      </c>
      <c r="AH10" s="11">
        <f>'Volume TU Consolidado'!AH10</f>
        <v>22.684000000000001</v>
      </c>
      <c r="AI10" s="11">
        <f>'Volume TU Consolidado'!AI10</f>
        <v>227.17699999999999</v>
      </c>
      <c r="AJ10" s="11">
        <f>'Volume TU Consolidado'!AJ10</f>
        <v>1437.771</v>
      </c>
      <c r="AK10" s="11">
        <f>'Volume TU Consolidado'!AK10</f>
        <v>1791.48</v>
      </c>
      <c r="AL10" s="11">
        <f>'Volume TU Consolidado'!AL10</f>
        <v>1790.3530000000001</v>
      </c>
      <c r="AM10" s="11">
        <f>'Volume TU Consolidado'!AM10</f>
        <v>1424.9639999999999</v>
      </c>
      <c r="AN10" s="11">
        <f>'Volume TU Consolidado'!AN10</f>
        <v>1820.7</v>
      </c>
      <c r="AO10" s="11">
        <f>'Volume TU Consolidado'!AO10</f>
        <v>1674.0989999999999</v>
      </c>
      <c r="AP10">
        <f>'Volume TU Consolidado'!AP10</f>
        <v>0</v>
      </c>
      <c r="AQ10" s="11">
        <f>'Volume TU Consolidado'!AQ10</f>
        <v>388.76299999999998</v>
      </c>
      <c r="AR10" s="11">
        <f>'Volume TU Consolidado'!AR10</f>
        <v>106.889</v>
      </c>
      <c r="AS10" s="11">
        <f>'Volume TU Consolidado'!AS10</f>
        <v>21.356999999999999</v>
      </c>
      <c r="AT10" s="11">
        <f>'Volume TU Consolidado'!AT10</f>
        <v>59.186</v>
      </c>
      <c r="AU10" s="11">
        <f>'Volume TU Consolidado'!AU10</f>
        <v>105.342</v>
      </c>
      <c r="AV10" s="11">
        <f>'Volume TU Consolidado'!AV10</f>
        <v>1738.048</v>
      </c>
      <c r="AW10" s="11">
        <f>'Volume TU Consolidado'!AW10</f>
        <v>2489.866</v>
      </c>
      <c r="AX10" s="11">
        <f>'Volume TU Consolidado'!AX10</f>
        <v>2524.502</v>
      </c>
      <c r="AY10" s="11">
        <f>'Volume TU Consolidado'!AY10</f>
        <v>2139.6</v>
      </c>
      <c r="AZ10" s="11">
        <f>'Volume TU Consolidado'!AZ10</f>
        <v>1938.5640000000001</v>
      </c>
      <c r="BA10" s="11">
        <f>'Volume TU Consolidado'!BA10</f>
        <v>1831.6859999999999</v>
      </c>
      <c r="BB10" s="11">
        <f>'Volume TU Consolidado'!BB10</f>
        <v>913.41700000000003</v>
      </c>
      <c r="BC10">
        <f>'Volume TU Consolidado'!BC10</f>
        <v>0</v>
      </c>
      <c r="BD10" s="11">
        <f>'Volume TU Consolidado'!BD10</f>
        <v>88.58</v>
      </c>
      <c r="BE10" s="11">
        <f>'Volume TU Consolidado'!BE10</f>
        <v>102.557</v>
      </c>
      <c r="BF10" s="11">
        <f>'Volume TU Consolidado'!BF10</f>
        <v>20.268999999999998</v>
      </c>
      <c r="BG10" s="11">
        <f>'Volume TU Consolidado'!BG10</f>
        <v>0</v>
      </c>
      <c r="BH10" s="11">
        <f>'Volume TU Consolidado'!BH10</f>
        <v>4.1000000000000002E-2</v>
      </c>
      <c r="BI10" s="11">
        <f>'Volume TU Consolidado'!BI10</f>
        <v>869.98800000000006</v>
      </c>
      <c r="BJ10" s="11">
        <f>'Volume TU Consolidado'!BJ10</f>
        <v>1771.9469999999999</v>
      </c>
      <c r="BK10" s="11">
        <f>'Volume TU Consolidado'!BK10</f>
        <v>1999.5540000000001</v>
      </c>
      <c r="BL10" s="11">
        <f>'Volume TU Consolidado'!BL10</f>
        <v>1911.519</v>
      </c>
      <c r="BM10" s="11">
        <f>'Volume TU Consolidado'!BM10</f>
        <v>1934.6089999999999</v>
      </c>
      <c r="BN10" s="11">
        <f>'Volume TU Consolidado'!BN10</f>
        <v>1869.337</v>
      </c>
      <c r="BO10" s="11">
        <f>'Volume TU Consolidado'!BO10</f>
        <v>1695.7439999999999</v>
      </c>
      <c r="BP10">
        <f>'Volume TU Consolidado'!BP10</f>
        <v>0</v>
      </c>
      <c r="BQ10" s="11">
        <f>'Volume TU Consolidado'!BQ10</f>
        <v>141.40800000000002</v>
      </c>
      <c r="BR10" s="11">
        <f>'Volume TU Consolidado'!BR10</f>
        <v>101.24299999999999</v>
      </c>
      <c r="BS10" s="11">
        <f>'Volume TU Consolidado'!BS10</f>
        <v>9.7650000000000006</v>
      </c>
      <c r="BT10" s="11">
        <f>'Volume TU Consolidado'!BT10</f>
        <v>0</v>
      </c>
      <c r="BU10" s="11">
        <f>'Volume TU Consolidado'!BU10</f>
        <v>0</v>
      </c>
      <c r="BV10" s="11">
        <f>'Volume TU Consolidado'!BV10</f>
        <v>319.69400000000002</v>
      </c>
      <c r="BW10" s="11">
        <f>'Volume TU Consolidado'!BW10</f>
        <v>1776.4659999999999</v>
      </c>
      <c r="BX10" s="11">
        <f>'Volume TU Consolidado'!BX10</f>
        <v>1342.011</v>
      </c>
      <c r="BY10" s="11">
        <f>'Volume TU Consolidado'!BY10</f>
        <v>861.572</v>
      </c>
      <c r="BZ10" s="11">
        <f>'Volume TU Consolidado'!BZ10</f>
        <v>1088.3420000000001</v>
      </c>
      <c r="CA10" s="11">
        <f>'Volume TU Consolidado'!CA10</f>
        <v>1144.566</v>
      </c>
      <c r="CB10" s="11">
        <f>'Volume TU Consolidado'!CB10</f>
        <v>1606.193</v>
      </c>
      <c r="CC10">
        <f>'Volume TU Consolidado'!CC10</f>
        <v>0</v>
      </c>
      <c r="CD10" s="11">
        <f>'Volume TU Consolidado'!CD10</f>
        <v>693.46400000000006</v>
      </c>
      <c r="CE10" s="11">
        <f>'Volume TU Consolidado'!CE10</f>
        <v>46.285999999999994</v>
      </c>
      <c r="CF10" s="11">
        <f>'Volume TU Consolidado'!CF10</f>
        <v>65.64</v>
      </c>
      <c r="CG10" s="11">
        <f>'Volume TU Consolidado'!CG10</f>
        <v>293.17500000000001</v>
      </c>
      <c r="CH10" s="11">
        <f>'Volume TU Consolidado'!CH10</f>
        <v>102.05500000000001</v>
      </c>
      <c r="CI10" s="11">
        <f>'Volume TU Consolidado'!CI10</f>
        <v>769.34799999999996</v>
      </c>
      <c r="CJ10" s="11">
        <f>'Volume TU Consolidado'!CJ10</f>
        <v>2442.0079999999998</v>
      </c>
      <c r="CK10" s="11">
        <f>'Volume TU Consolidado'!CK10</f>
        <v>2511.9409999999998</v>
      </c>
      <c r="CL10" s="11">
        <f>'Volume TU Consolidado'!CL10</f>
        <v>2495.491</v>
      </c>
      <c r="CM10" s="11">
        <f>'Volume TU Consolidado'!CM10</f>
        <v>2624.7429999999999</v>
      </c>
      <c r="CN10" s="11">
        <f>'Volume TU Consolidado'!CN10</f>
        <v>2256.5619999999999</v>
      </c>
      <c r="CO10" s="11">
        <f>'Volume TU Consolidado'!CO10</f>
        <v>2083.2379999999998</v>
      </c>
      <c r="CQ10" s="11">
        <f>'Volume TU Consolidado'!CQ10</f>
        <v>866.72600000000011</v>
      </c>
      <c r="CR10" s="11">
        <f>'Volume TU Consolidado'!CR10</f>
        <v>206.494</v>
      </c>
      <c r="CS10" s="11">
        <f>'Volume TU Consolidado'!CS10</f>
        <v>0</v>
      </c>
      <c r="CT10" s="11">
        <f>'Volume TU Consolidado'!CT10</f>
        <v>0</v>
      </c>
      <c r="CU10" s="11">
        <f>'Volume TU Consolidado'!CU10</f>
        <v>0</v>
      </c>
      <c r="CV10" s="11">
        <f>'Volume TU Consolidado'!CV10</f>
        <v>0</v>
      </c>
      <c r="CW10" s="11">
        <f>'Volume TU Consolidado'!CW10</f>
        <v>0</v>
      </c>
      <c r="CX10" s="11">
        <f>'Volume TU Consolidado'!CX10</f>
        <v>0</v>
      </c>
      <c r="CY10" s="11">
        <f>'Volume TU Consolidado'!CY10</f>
        <v>0</v>
      </c>
      <c r="CZ10" s="11">
        <f>'Volume TU Consolidado'!CZ10</f>
        <v>0</v>
      </c>
      <c r="DA10" s="11">
        <f>'Volume TU Consolidado'!DA10</f>
        <v>0</v>
      </c>
      <c r="DB10" s="11">
        <f>'Volume TU Consolidado'!DB10</f>
        <v>0</v>
      </c>
    </row>
    <row r="11" spans="2:106" ht="15.75" x14ac:dyDescent="0.25">
      <c r="B11" s="10" t="s">
        <v>72</v>
      </c>
      <c r="C11" s="33"/>
      <c r="D11" s="11">
        <f>'Volume TU Consolidado'!D11</f>
        <v>343.24200000000002</v>
      </c>
      <c r="E11" s="11">
        <f>'Volume TU Consolidado'!E11</f>
        <v>222.58500000000001</v>
      </c>
      <c r="F11" s="11">
        <f>'Volume TU Consolidado'!F11</f>
        <v>259.31900000000002</v>
      </c>
      <c r="G11" s="11">
        <f>'Volume TU Consolidado'!G11</f>
        <v>317.08699999999999</v>
      </c>
      <c r="H11" s="11">
        <f>'Volume TU Consolidado'!H11</f>
        <v>643.20699999999999</v>
      </c>
      <c r="I11" s="11">
        <f>'Volume TU Consolidado'!I11</f>
        <v>906.71199999999999</v>
      </c>
      <c r="J11" s="11">
        <f>'Volume TU Consolidado'!J11</f>
        <v>757.60699999999997</v>
      </c>
      <c r="K11" s="11">
        <f>'Volume TU Consolidado'!K11</f>
        <v>841.56399999999996</v>
      </c>
      <c r="L11" s="11">
        <f>'Volume TU Consolidado'!L11</f>
        <v>869.16</v>
      </c>
      <c r="M11" s="11">
        <f>'Volume TU Consolidado'!M11</f>
        <v>1096.123</v>
      </c>
      <c r="N11" s="11">
        <f>'Volume TU Consolidado'!N11</f>
        <v>960.16800000000001</v>
      </c>
      <c r="O11" s="11">
        <f>'Volume TU Consolidado'!O11</f>
        <v>855.66800000000001</v>
      </c>
      <c r="P11">
        <f>'Volume TU Consolidado'!P11</f>
        <v>0</v>
      </c>
      <c r="Q11" s="11">
        <f>'Volume TU Consolidado'!Q11</f>
        <v>426.322</v>
      </c>
      <c r="R11" s="11">
        <f>'Volume TU Consolidado'!R11</f>
        <v>173.79400000000001</v>
      </c>
      <c r="S11" s="11">
        <f>'Volume TU Consolidado'!S11</f>
        <v>156.52699999999999</v>
      </c>
      <c r="T11" s="11">
        <f>'Volume TU Consolidado'!T11</f>
        <v>329.55700000000002</v>
      </c>
      <c r="U11" s="11">
        <f>'Volume TU Consolidado'!U11</f>
        <v>818.79600000000005</v>
      </c>
      <c r="V11" s="11">
        <f>'Volume TU Consolidado'!V11</f>
        <v>636.71400000000006</v>
      </c>
      <c r="W11" s="11">
        <f>'Volume TU Consolidado'!W11</f>
        <v>584.45299999999997</v>
      </c>
      <c r="X11" s="11">
        <f>'Volume TU Consolidado'!X11</f>
        <v>613.09</v>
      </c>
      <c r="Y11" s="11">
        <f>'Volume TU Consolidado'!Y11</f>
        <v>630.28700000000003</v>
      </c>
      <c r="Z11" s="11">
        <f>'Volume TU Consolidado'!Z11</f>
        <v>583.24</v>
      </c>
      <c r="AA11" s="11">
        <f>'Volume TU Consolidado'!AA11</f>
        <v>567.45100000000002</v>
      </c>
      <c r="AB11" s="11">
        <f>'Volume TU Consolidado'!AB11</f>
        <v>443.73700000000002</v>
      </c>
      <c r="AC11">
        <f>'Volume TU Consolidado'!AC11</f>
        <v>0</v>
      </c>
      <c r="AD11" s="11">
        <f>'Volume TU Consolidado'!AD11</f>
        <v>502.69900000000001</v>
      </c>
      <c r="AE11" s="11">
        <f>'Volume TU Consolidado'!AE11</f>
        <v>297.03199999999998</v>
      </c>
      <c r="AF11" s="11">
        <f>'Volume TU Consolidado'!AF11</f>
        <v>221.357</v>
      </c>
      <c r="AG11" s="11">
        <f>'Volume TU Consolidado'!AG11</f>
        <v>254.703</v>
      </c>
      <c r="AH11" s="11">
        <f>'Volume TU Consolidado'!AH11</f>
        <v>640.70500000000004</v>
      </c>
      <c r="AI11" s="11">
        <f>'Volume TU Consolidado'!AI11</f>
        <v>692.89099999999996</v>
      </c>
      <c r="AJ11" s="11">
        <f>'Volume TU Consolidado'!AJ11</f>
        <v>483.19299999999998</v>
      </c>
      <c r="AK11" s="11">
        <f>'Volume TU Consolidado'!AK11</f>
        <v>488.12</v>
      </c>
      <c r="AL11" s="11">
        <f>'Volume TU Consolidado'!AL11</f>
        <v>525.60400000000004</v>
      </c>
      <c r="AM11" s="11">
        <f>'Volume TU Consolidado'!AM11</f>
        <v>601.84799999999996</v>
      </c>
      <c r="AN11" s="11">
        <f>'Volume TU Consolidado'!AN11</f>
        <v>340.06099999999998</v>
      </c>
      <c r="AO11" s="11">
        <f>'Volume TU Consolidado'!AO11</f>
        <v>373.69299999999998</v>
      </c>
      <c r="AP11">
        <f>'Volume TU Consolidado'!AP11</f>
        <v>0</v>
      </c>
      <c r="AQ11" s="11">
        <f>'Volume TU Consolidado'!AQ11</f>
        <v>214.29900000000001</v>
      </c>
      <c r="AR11" s="11">
        <f>'Volume TU Consolidado'!AR11</f>
        <v>124.41200000000001</v>
      </c>
      <c r="AS11" s="11">
        <f>'Volume TU Consolidado'!AS11</f>
        <v>226.78800000000001</v>
      </c>
      <c r="AT11" s="11">
        <f>'Volume TU Consolidado'!AT11</f>
        <v>394.36799999999999</v>
      </c>
      <c r="AU11" s="11">
        <f>'Volume TU Consolidado'!AU11</f>
        <v>479.4</v>
      </c>
      <c r="AV11" s="11">
        <f>'Volume TU Consolidado'!AV11</f>
        <v>380.56900000000002</v>
      </c>
      <c r="AW11" s="11">
        <f>'Volume TU Consolidado'!AW11</f>
        <v>437.48500000000001</v>
      </c>
      <c r="AX11" s="11">
        <f>'Volume TU Consolidado'!AX11</f>
        <v>351.40899999999999</v>
      </c>
      <c r="AY11" s="11">
        <f>'Volume TU Consolidado'!AY11</f>
        <v>381.16</v>
      </c>
      <c r="AZ11" s="11">
        <f>'Volume TU Consolidado'!AZ11</f>
        <v>350.45499999999998</v>
      </c>
      <c r="BA11" s="11">
        <f>'Volume TU Consolidado'!BA11</f>
        <v>398.86900000000003</v>
      </c>
      <c r="BB11" s="11">
        <f>'Volume TU Consolidado'!BB11</f>
        <v>591.68700000000001</v>
      </c>
      <c r="BC11">
        <f>'Volume TU Consolidado'!BC11</f>
        <v>0</v>
      </c>
      <c r="BD11" s="11">
        <f>'Volume TU Consolidado'!BD11</f>
        <v>400.38</v>
      </c>
      <c r="BE11" s="11">
        <f>'Volume TU Consolidado'!BE11</f>
        <v>266.399</v>
      </c>
      <c r="BF11" s="11">
        <f>'Volume TU Consolidado'!BF11</f>
        <v>217.00299999999999</v>
      </c>
      <c r="BG11" s="11">
        <f>'Volume TU Consolidado'!BG11</f>
        <v>360.52300000000002</v>
      </c>
      <c r="BH11" s="11">
        <f>'Volume TU Consolidado'!BH11</f>
        <v>650.20399999999995</v>
      </c>
      <c r="BI11" s="11">
        <f>'Volume TU Consolidado'!BI11</f>
        <v>535.26300000000003</v>
      </c>
      <c r="BJ11" s="11">
        <f>'Volume TU Consolidado'!BJ11</f>
        <v>496.44</v>
      </c>
      <c r="BK11" s="11">
        <f>'Volume TU Consolidado'!BK11</f>
        <v>772.58</v>
      </c>
      <c r="BL11" s="11">
        <f>'Volume TU Consolidado'!BL11</f>
        <v>1080.2809999999999</v>
      </c>
      <c r="BM11" s="11">
        <f>'Volume TU Consolidado'!BM11</f>
        <v>1204.5820000000001</v>
      </c>
      <c r="BN11" s="11">
        <f>'Volume TU Consolidado'!BN11</f>
        <v>1090.213</v>
      </c>
      <c r="BO11" s="11">
        <f>'Volume TU Consolidado'!BO11</f>
        <v>831.93499999999995</v>
      </c>
      <c r="BP11">
        <f>'Volume TU Consolidado'!BP11</f>
        <v>0</v>
      </c>
      <c r="BQ11" s="11">
        <f>'Volume TU Consolidado'!BQ11</f>
        <v>611.04700000000003</v>
      </c>
      <c r="BR11" s="11">
        <f>'Volume TU Consolidado'!BR11</f>
        <v>150.06</v>
      </c>
      <c r="BS11" s="11">
        <f>'Volume TU Consolidado'!BS11</f>
        <v>236.76299999999998</v>
      </c>
      <c r="BT11" s="11">
        <f>'Volume TU Consolidado'!BT11</f>
        <v>359.12799999999999</v>
      </c>
      <c r="BU11" s="11">
        <f>'Volume TU Consolidado'!BU11</f>
        <v>856.17700000000002</v>
      </c>
      <c r="BV11" s="11">
        <f>'Volume TU Consolidado'!BV11</f>
        <v>988.53899999999999</v>
      </c>
      <c r="BW11" s="11">
        <f>'Volume TU Consolidado'!BW11</f>
        <v>512.90200000000004</v>
      </c>
      <c r="BX11" s="11">
        <f>'Volume TU Consolidado'!BX11</f>
        <v>618.45900000000006</v>
      </c>
      <c r="BY11" s="11">
        <f>'Volume TU Consolidado'!BY11</f>
        <v>995.62099999999998</v>
      </c>
      <c r="BZ11" s="11">
        <f>'Volume TU Consolidado'!BZ11</f>
        <v>883.47499999999991</v>
      </c>
      <c r="CA11" s="11">
        <f>'Volume TU Consolidado'!CA11</f>
        <v>754.71199999999999</v>
      </c>
      <c r="CB11" s="11">
        <f>'Volume TU Consolidado'!CB11</f>
        <v>442.62299999999999</v>
      </c>
      <c r="CC11">
        <f>'Volume TU Consolidado'!CC11</f>
        <v>0</v>
      </c>
      <c r="CD11" s="11">
        <f>'Volume TU Consolidado'!CD11</f>
        <v>338.61500000000001</v>
      </c>
      <c r="CE11" s="11">
        <f>'Volume TU Consolidado'!CE11</f>
        <v>99.456999999999994</v>
      </c>
      <c r="CF11" s="11">
        <f>'Volume TU Consolidado'!CF11</f>
        <v>209.49600000000001</v>
      </c>
      <c r="CG11" s="11">
        <f>'Volume TU Consolidado'!CG11</f>
        <v>170.34800000000001</v>
      </c>
      <c r="CH11" s="11">
        <f>'Volume TU Consolidado'!CH11</f>
        <v>584.86099999999999</v>
      </c>
      <c r="CI11" s="11">
        <f>'Volume TU Consolidado'!CI11</f>
        <v>603.63200000000006</v>
      </c>
      <c r="CJ11" s="11">
        <f>'Volume TU Consolidado'!CJ11</f>
        <v>692.56200000000001</v>
      </c>
      <c r="CK11" s="11">
        <f>'Volume TU Consolidado'!CK11</f>
        <v>712.78300000000002</v>
      </c>
      <c r="CL11" s="11">
        <f>'Volume TU Consolidado'!CL11</f>
        <v>841.50600000000009</v>
      </c>
      <c r="CM11" s="11">
        <f>'Volume TU Consolidado'!CM11</f>
        <v>734.16100000000006</v>
      </c>
      <c r="CN11" s="11">
        <f>'Volume TU Consolidado'!CN11</f>
        <v>812.39099999999996</v>
      </c>
      <c r="CO11" s="11">
        <f>'Volume TU Consolidado'!CO11</f>
        <v>596.77099999999996</v>
      </c>
      <c r="CQ11" s="11">
        <f>'Volume TU Consolidado'!CQ11</f>
        <v>394.92899999999997</v>
      </c>
      <c r="CR11" s="11">
        <f>'Volume TU Consolidado'!CR11</f>
        <v>278.14999999999998</v>
      </c>
      <c r="CS11" s="11">
        <f>'Volume TU Consolidado'!CS11</f>
        <v>0</v>
      </c>
      <c r="CT11" s="11">
        <f>'Volume TU Consolidado'!CT11</f>
        <v>0</v>
      </c>
      <c r="CU11" s="11">
        <f>'Volume TU Consolidado'!CU11</f>
        <v>0</v>
      </c>
      <c r="CV11" s="11">
        <f>'Volume TU Consolidado'!CV11</f>
        <v>0</v>
      </c>
      <c r="CW11" s="11">
        <f>'Volume TU Consolidado'!CW11</f>
        <v>0</v>
      </c>
      <c r="CX11" s="11">
        <f>'Volume TU Consolidado'!CX11</f>
        <v>0</v>
      </c>
      <c r="CY11" s="11">
        <f>'Volume TU Consolidado'!CY11</f>
        <v>0</v>
      </c>
      <c r="CZ11" s="11">
        <f>'Volume TU Consolidado'!CZ11</f>
        <v>0</v>
      </c>
      <c r="DA11" s="11">
        <f>'Volume TU Consolidado'!DA11</f>
        <v>0</v>
      </c>
      <c r="DB11" s="11">
        <f>'Volume TU Consolidado'!DB11</f>
        <v>0</v>
      </c>
    </row>
    <row r="12" spans="2:106" ht="15.75" x14ac:dyDescent="0.25">
      <c r="B12" s="10" t="s">
        <v>74</v>
      </c>
      <c r="C12" s="33"/>
      <c r="D12" s="11">
        <f>'Volume TU Consolidado'!D12</f>
        <v>40.015999999999998</v>
      </c>
      <c r="E12" s="11">
        <f>'Volume TU Consolidado'!E12</f>
        <v>26.385000000000002</v>
      </c>
      <c r="F12" s="11">
        <f>'Volume TU Consolidado'!F12</f>
        <v>29.763999999999999</v>
      </c>
      <c r="G12" s="11">
        <f>'Volume TU Consolidado'!G12</f>
        <v>37.642000000000003</v>
      </c>
      <c r="H12" s="11">
        <f>'Volume TU Consolidado'!H12</f>
        <v>94.590999999999994</v>
      </c>
      <c r="I12" s="11">
        <f>'Volume TU Consolidado'!I12</f>
        <v>118.747</v>
      </c>
      <c r="J12" s="11">
        <f>'Volume TU Consolidado'!J12</f>
        <v>135.369</v>
      </c>
      <c r="K12" s="11">
        <f>'Volume TU Consolidado'!K12</f>
        <v>148.98500000000001</v>
      </c>
      <c r="L12" s="11">
        <f>'Volume TU Consolidado'!L12</f>
        <v>195.93199999999999</v>
      </c>
      <c r="M12" s="11">
        <f>'Volume TU Consolidado'!M12</f>
        <v>149.495</v>
      </c>
      <c r="N12" s="11">
        <f>'Volume TU Consolidado'!N12</f>
        <v>157.22999999999999</v>
      </c>
      <c r="O12" s="11">
        <f>'Volume TU Consolidado'!O12</f>
        <v>121.94</v>
      </c>
      <c r="P12">
        <f>'Volume TU Consolidado'!P12</f>
        <v>0</v>
      </c>
      <c r="Q12" s="11">
        <f>'Volume TU Consolidado'!Q12</f>
        <v>101.56399999999999</v>
      </c>
      <c r="R12" s="11">
        <f>'Volume TU Consolidado'!R12</f>
        <v>70.692999999999998</v>
      </c>
      <c r="S12" s="11">
        <f>'Volume TU Consolidado'!S12</f>
        <v>52.874000000000002</v>
      </c>
      <c r="T12" s="11">
        <f>'Volume TU Consolidado'!T12</f>
        <v>118.539</v>
      </c>
      <c r="U12" s="11">
        <f>'Volume TU Consolidado'!U12</f>
        <v>108.35</v>
      </c>
      <c r="V12" s="11">
        <f>'Volume TU Consolidado'!V12</f>
        <v>77.277000000000001</v>
      </c>
      <c r="W12" s="11">
        <f>'Volume TU Consolidado'!W12</f>
        <v>76.747</v>
      </c>
      <c r="X12" s="11">
        <f>'Volume TU Consolidado'!X12</f>
        <v>91.299000000000007</v>
      </c>
      <c r="Y12" s="11">
        <f>'Volume TU Consolidado'!Y12</f>
        <v>99.471000000000004</v>
      </c>
      <c r="Z12" s="11">
        <f>'Volume TU Consolidado'!Z12</f>
        <v>110.258</v>
      </c>
      <c r="AA12" s="11">
        <f>'Volume TU Consolidado'!AA12</f>
        <v>95.177000000000007</v>
      </c>
      <c r="AB12" s="11">
        <f>'Volume TU Consolidado'!AB12</f>
        <v>96.216999999999999</v>
      </c>
      <c r="AC12">
        <f>'Volume TU Consolidado'!AC12</f>
        <v>0</v>
      </c>
      <c r="AD12" s="11">
        <f>'Volume TU Consolidado'!AD12</f>
        <v>101.39400000000001</v>
      </c>
      <c r="AE12" s="11">
        <f>'Volume TU Consolidado'!AE12</f>
        <v>79.974999999999994</v>
      </c>
      <c r="AF12" s="11">
        <f>'Volume TU Consolidado'!AF12</f>
        <v>58.162999999999997</v>
      </c>
      <c r="AG12" s="11">
        <f>'Volume TU Consolidado'!AG12</f>
        <v>72.632000000000005</v>
      </c>
      <c r="AH12" s="11">
        <f>'Volume TU Consolidado'!AH12</f>
        <v>110.30200000000001</v>
      </c>
      <c r="AI12" s="11">
        <f>'Volume TU Consolidado'!AI12</f>
        <v>142.22499999999999</v>
      </c>
      <c r="AJ12" s="11">
        <f>'Volume TU Consolidado'!AJ12</f>
        <v>211.946</v>
      </c>
      <c r="AK12" s="11">
        <f>'Volume TU Consolidado'!AK12</f>
        <v>215.261</v>
      </c>
      <c r="AL12" s="11">
        <f>'Volume TU Consolidado'!AL12</f>
        <v>148.04499999999999</v>
      </c>
      <c r="AM12" s="11">
        <f>'Volume TU Consolidado'!AM12</f>
        <v>152.613</v>
      </c>
      <c r="AN12" s="11">
        <f>'Volume TU Consolidado'!AN12</f>
        <v>217.358</v>
      </c>
      <c r="AO12" s="11">
        <f>'Volume TU Consolidado'!AO12</f>
        <v>261.14299999999997</v>
      </c>
      <c r="AP12">
        <f>'Volume TU Consolidado'!AP12</f>
        <v>0</v>
      </c>
      <c r="AQ12" s="11">
        <f>'Volume TU Consolidado'!AQ12</f>
        <v>232.57499999999999</v>
      </c>
      <c r="AR12" s="11">
        <f>'Volume TU Consolidado'!AR12</f>
        <v>136.28800000000001</v>
      </c>
      <c r="AS12" s="11">
        <f>'Volume TU Consolidado'!AS12</f>
        <v>143.88900000000001</v>
      </c>
      <c r="AT12" s="11">
        <f>'Volume TU Consolidado'!AT12</f>
        <v>188.62</v>
      </c>
      <c r="AU12" s="11">
        <f>'Volume TU Consolidado'!AU12</f>
        <v>288.45</v>
      </c>
      <c r="AV12" s="11">
        <f>'Volume TU Consolidado'!AV12</f>
        <v>275.75400000000002</v>
      </c>
      <c r="AW12" s="11">
        <f>'Volume TU Consolidado'!AW12</f>
        <v>306.30700000000002</v>
      </c>
      <c r="AX12" s="11">
        <f>'Volume TU Consolidado'!AX12</f>
        <v>261.45100000000002</v>
      </c>
      <c r="AY12" s="11">
        <f>'Volume TU Consolidado'!AY12</f>
        <v>176.59299999999999</v>
      </c>
      <c r="AZ12" s="11">
        <f>'Volume TU Consolidado'!AZ12</f>
        <v>218.018</v>
      </c>
      <c r="BA12" s="11">
        <f>'Volume TU Consolidado'!BA12</f>
        <v>247.828</v>
      </c>
      <c r="BB12" s="11">
        <f>'Volume TU Consolidado'!BB12</f>
        <v>292.017</v>
      </c>
      <c r="BC12">
        <f>'Volume TU Consolidado'!BC12</f>
        <v>0</v>
      </c>
      <c r="BD12" s="11">
        <f>'Volume TU Consolidado'!BD12</f>
        <v>272.86500000000001</v>
      </c>
      <c r="BE12" s="11">
        <f>'Volume TU Consolidado'!BE12</f>
        <v>211.18799999999999</v>
      </c>
      <c r="BF12" s="11">
        <f>'Volume TU Consolidado'!BF12</f>
        <v>101.229</v>
      </c>
      <c r="BG12" s="11">
        <f>'Volume TU Consolidado'!BG12</f>
        <v>247.22800000000001</v>
      </c>
      <c r="BH12" s="11">
        <f>'Volume TU Consolidado'!BH12</f>
        <v>315.43700000000001</v>
      </c>
      <c r="BI12" s="11">
        <f>'Volume TU Consolidado'!BI12</f>
        <v>290.39</v>
      </c>
      <c r="BJ12" s="11">
        <f>'Volume TU Consolidado'!BJ12</f>
        <v>314.70800000000003</v>
      </c>
      <c r="BK12" s="11">
        <f>'Volume TU Consolidado'!BK12</f>
        <v>229.65600000000001</v>
      </c>
      <c r="BL12" s="11">
        <f>'Volume TU Consolidado'!BL12</f>
        <v>247.761</v>
      </c>
      <c r="BM12" s="11">
        <f>'Volume TU Consolidado'!BM12</f>
        <v>322.07100000000003</v>
      </c>
      <c r="BN12" s="11">
        <f>'Volume TU Consolidado'!BN12</f>
        <v>313.08699999999999</v>
      </c>
      <c r="BO12" s="11">
        <f>'Volume TU Consolidado'!BO12</f>
        <v>309.625</v>
      </c>
      <c r="BP12">
        <f>'Volume TU Consolidado'!BP12</f>
        <v>0</v>
      </c>
      <c r="BQ12" s="11">
        <f>'Volume TU Consolidado'!BQ12</f>
        <v>329.63</v>
      </c>
      <c r="BR12" s="11">
        <f>'Volume TU Consolidado'!BR12</f>
        <v>282.82600000000002</v>
      </c>
      <c r="BS12" s="11">
        <f>'Volume TU Consolidado'!BS12</f>
        <v>157.01299999999998</v>
      </c>
      <c r="BT12" s="11">
        <f>'Volume TU Consolidado'!BT12</f>
        <v>189.655</v>
      </c>
      <c r="BU12" s="11">
        <f>'Volume TU Consolidado'!BU12</f>
        <v>225.31299999999999</v>
      </c>
      <c r="BV12" s="11">
        <f>'Volume TU Consolidado'!BV12</f>
        <v>246.636</v>
      </c>
      <c r="BW12" s="11">
        <f>'Volume TU Consolidado'!BW12</f>
        <v>419.22199999999998</v>
      </c>
      <c r="BX12" s="11">
        <f>'Volume TU Consolidado'!BX12</f>
        <v>452.01099999999997</v>
      </c>
      <c r="BY12" s="11">
        <f>'Volume TU Consolidado'!BY12</f>
        <v>347.36</v>
      </c>
      <c r="BZ12" s="11">
        <f>'Volume TU Consolidado'!BZ12</f>
        <v>349.70699999999999</v>
      </c>
      <c r="CA12" s="11">
        <f>'Volume TU Consolidado'!CA12</f>
        <v>294.137</v>
      </c>
      <c r="CB12" s="11">
        <f>'Volume TU Consolidado'!CB12</f>
        <v>284.339</v>
      </c>
      <c r="CC12">
        <f>'Volume TU Consolidado'!CC12</f>
        <v>0</v>
      </c>
      <c r="CD12" s="11">
        <f>'Volume TU Consolidado'!CD12</f>
        <v>256.33</v>
      </c>
      <c r="CE12" s="11">
        <f>'Volume TU Consolidado'!CE12</f>
        <v>305.63</v>
      </c>
      <c r="CF12" s="11">
        <f>'Volume TU Consolidado'!CF12</f>
        <v>267.94</v>
      </c>
      <c r="CG12" s="11">
        <f>'Volume TU Consolidado'!CG12</f>
        <v>141.69999999999999</v>
      </c>
      <c r="CH12" s="11">
        <f>'Volume TU Consolidado'!CH12</f>
        <v>348.26300000000003</v>
      </c>
      <c r="CI12" s="11">
        <f>'Volume TU Consolidado'!CI12</f>
        <v>374.73</v>
      </c>
      <c r="CJ12" s="11">
        <f>'Volume TU Consolidado'!CJ12</f>
        <v>352.61500000000001</v>
      </c>
      <c r="CK12" s="11">
        <f>'Volume TU Consolidado'!CK12</f>
        <v>329.49299999999999</v>
      </c>
      <c r="CL12" s="11">
        <f>'Volume TU Consolidado'!CL12</f>
        <v>208.17700000000002</v>
      </c>
      <c r="CM12" s="11">
        <f>'Volume TU Consolidado'!CM12</f>
        <v>338.16399999999999</v>
      </c>
      <c r="CN12" s="11">
        <f>'Volume TU Consolidado'!CN12</f>
        <v>315.53400000000005</v>
      </c>
      <c r="CO12" s="11">
        <f>'Volume TU Consolidado'!CO12</f>
        <v>201.49599999999998</v>
      </c>
      <c r="CQ12" s="11">
        <f>'Volume TU Consolidado'!CQ12</f>
        <v>274.48500000000001</v>
      </c>
      <c r="CR12" s="11">
        <f>'Volume TU Consolidado'!CR12</f>
        <v>262.05400000000003</v>
      </c>
      <c r="CS12" s="11">
        <f>'Volume TU Consolidado'!CS12</f>
        <v>0</v>
      </c>
      <c r="CT12" s="11">
        <f>'Volume TU Consolidado'!CT12</f>
        <v>0</v>
      </c>
      <c r="CU12" s="11">
        <f>'Volume TU Consolidado'!CU12</f>
        <v>0</v>
      </c>
      <c r="CV12" s="11">
        <f>'Volume TU Consolidado'!CV12</f>
        <v>0</v>
      </c>
      <c r="CW12" s="11">
        <f>'Volume TU Consolidado'!CW12</f>
        <v>0</v>
      </c>
      <c r="CX12" s="11">
        <f>'Volume TU Consolidado'!CX12</f>
        <v>0</v>
      </c>
      <c r="CY12" s="11">
        <f>'Volume TU Consolidado'!CY12</f>
        <v>0</v>
      </c>
      <c r="CZ12" s="11">
        <f>'Volume TU Consolidado'!CZ12</f>
        <v>0</v>
      </c>
      <c r="DA12" s="11">
        <f>'Volume TU Consolidado'!DA12</f>
        <v>0</v>
      </c>
      <c r="DB12" s="11">
        <f>'Volume TU Consolidado'!DB12</f>
        <v>0</v>
      </c>
    </row>
    <row r="13" spans="2:106" ht="15.75" x14ac:dyDescent="0.25">
      <c r="B13" s="10" t="s">
        <v>228</v>
      </c>
      <c r="C13" s="33"/>
      <c r="D13" s="11">
        <f>'Volume TU Consolidado'!D13</f>
        <v>56.14</v>
      </c>
      <c r="E13" s="11">
        <f>'Volume TU Consolidado'!E13</f>
        <v>1.9339999999999999</v>
      </c>
      <c r="F13" s="11">
        <f>'Volume TU Consolidado'!F13</f>
        <v>2.9740000000000002</v>
      </c>
      <c r="G13" s="11">
        <f>'Volume TU Consolidado'!G13</f>
        <v>0</v>
      </c>
      <c r="H13" s="11">
        <f>'Volume TU Consolidado'!H13</f>
        <v>0</v>
      </c>
      <c r="I13" s="11">
        <f>'Volume TU Consolidado'!I13</f>
        <v>0</v>
      </c>
      <c r="J13" s="11">
        <f>'Volume TU Consolidado'!J13</f>
        <v>0</v>
      </c>
      <c r="K13" s="11">
        <f>'Volume TU Consolidado'!K13</f>
        <v>0</v>
      </c>
      <c r="L13" s="11">
        <f>'Volume TU Consolidado'!L13</f>
        <v>0</v>
      </c>
      <c r="M13" s="11">
        <f>'Volume TU Consolidado'!M13</f>
        <v>2.3109999999999999</v>
      </c>
      <c r="N13" s="11">
        <f>'Volume TU Consolidado'!N13</f>
        <v>9.1210000000000004</v>
      </c>
      <c r="O13" s="11">
        <f>'Volume TU Consolidado'!O13</f>
        <v>22.268999999999998</v>
      </c>
      <c r="P13">
        <f>'Volume TU Consolidado'!P13</f>
        <v>0</v>
      </c>
      <c r="Q13" s="11">
        <f>'Volume TU Consolidado'!Q13</f>
        <v>62.997999999999998</v>
      </c>
      <c r="R13" s="11">
        <f>'Volume TU Consolidado'!R13</f>
        <v>82.959000000000003</v>
      </c>
      <c r="S13" s="11">
        <f>'Volume TU Consolidado'!S13</f>
        <v>18.082000000000001</v>
      </c>
      <c r="T13" s="11">
        <f>'Volume TU Consolidado'!T13</f>
        <v>0</v>
      </c>
      <c r="U13" s="11">
        <f>'Volume TU Consolidado'!U13</f>
        <v>0</v>
      </c>
      <c r="V13" s="11">
        <f>'Volume TU Consolidado'!V13</f>
        <v>0</v>
      </c>
      <c r="W13" s="11">
        <f>'Volume TU Consolidado'!W13</f>
        <v>0</v>
      </c>
      <c r="X13" s="11">
        <f>'Volume TU Consolidado'!X13</f>
        <v>0</v>
      </c>
      <c r="Y13" s="11">
        <f>'Volume TU Consolidado'!Y13</f>
        <v>0</v>
      </c>
      <c r="Z13" s="11">
        <f>'Volume TU Consolidado'!Z13</f>
        <v>0</v>
      </c>
      <c r="AA13" s="11">
        <f>'Volume TU Consolidado'!AA13</f>
        <v>6.04</v>
      </c>
      <c r="AB13" s="11">
        <f>'Volume TU Consolidado'!AB13</f>
        <v>13.396000000000001</v>
      </c>
      <c r="AC13">
        <f>'Volume TU Consolidado'!AC13</f>
        <v>0</v>
      </c>
      <c r="AD13" s="11">
        <f>'Volume TU Consolidado'!AD13</f>
        <v>27.41</v>
      </c>
      <c r="AE13" s="11">
        <f>'Volume TU Consolidado'!AE13</f>
        <v>6.7839999999999998</v>
      </c>
      <c r="AF13" s="11">
        <f>'Volume TU Consolidado'!AF13</f>
        <v>0</v>
      </c>
      <c r="AG13" s="11">
        <f>'Volume TU Consolidado'!AG13</f>
        <v>0</v>
      </c>
      <c r="AH13" s="11">
        <f>'Volume TU Consolidado'!AH13</f>
        <v>0</v>
      </c>
      <c r="AI13" s="11">
        <f>'Volume TU Consolidado'!AI13</f>
        <v>0</v>
      </c>
      <c r="AJ13" s="11">
        <f>'Volume TU Consolidado'!AJ13</f>
        <v>0</v>
      </c>
      <c r="AK13" s="11">
        <f>'Volume TU Consolidado'!AK13</f>
        <v>0</v>
      </c>
      <c r="AL13" s="11">
        <f>'Volume TU Consolidado'!AL13</f>
        <v>0</v>
      </c>
      <c r="AM13" s="11">
        <f>'Volume TU Consolidado'!AM13</f>
        <v>0</v>
      </c>
      <c r="AN13" s="11">
        <f>'Volume TU Consolidado'!AN13</f>
        <v>57.524000000000001</v>
      </c>
      <c r="AO13" s="11">
        <f>'Volume TU Consolidado'!AO13</f>
        <v>87.164000000000001</v>
      </c>
      <c r="AP13">
        <f>'Volume TU Consolidado'!AP13</f>
        <v>0</v>
      </c>
      <c r="AQ13" s="11">
        <f>'Volume TU Consolidado'!AQ13</f>
        <v>46.884999999999998</v>
      </c>
      <c r="AR13" s="11">
        <f>'Volume TU Consolidado'!AR13</f>
        <v>5.42</v>
      </c>
      <c r="AS13" s="11">
        <f>'Volume TU Consolidado'!AS13</f>
        <v>0</v>
      </c>
      <c r="AT13" s="11">
        <f>'Volume TU Consolidado'!AT13</f>
        <v>0</v>
      </c>
      <c r="AU13" s="11">
        <f>'Volume TU Consolidado'!AU13</f>
        <v>0</v>
      </c>
      <c r="AV13" s="11">
        <f>'Volume TU Consolidado'!AV13</f>
        <v>0</v>
      </c>
      <c r="AW13" s="11">
        <f>'Volume TU Consolidado'!AW13</f>
        <v>0</v>
      </c>
      <c r="AX13" s="11">
        <f>'Volume TU Consolidado'!AX13</f>
        <v>0</v>
      </c>
      <c r="AY13" s="11">
        <f>'Volume TU Consolidado'!AY13</f>
        <v>0</v>
      </c>
      <c r="AZ13" s="11">
        <f>'Volume TU Consolidado'!AZ13</f>
        <v>0</v>
      </c>
      <c r="BA13" s="11">
        <f>'Volume TU Consolidado'!BA13</f>
        <v>7.8390000000000004</v>
      </c>
      <c r="BB13" s="11">
        <f>'Volume TU Consolidado'!BB13</f>
        <v>68.667000000000002</v>
      </c>
      <c r="BC13">
        <f>'Volume TU Consolidado'!BC13</f>
        <v>0</v>
      </c>
      <c r="BD13" s="11">
        <f>'Volume TU Consolidado'!BD13</f>
        <v>53.936</v>
      </c>
      <c r="BE13" s="11">
        <f>'Volume TU Consolidado'!BE13</f>
        <v>2.2730000000000001</v>
      </c>
      <c r="BF13" s="11">
        <f>'Volume TU Consolidado'!BF13</f>
        <v>0</v>
      </c>
      <c r="BG13" s="11">
        <f>'Volume TU Consolidado'!BG13</f>
        <v>0</v>
      </c>
      <c r="BH13" s="11">
        <f>'Volume TU Consolidado'!BH13</f>
        <v>0</v>
      </c>
      <c r="BI13" s="11">
        <f>'Volume TU Consolidado'!BI13</f>
        <v>0</v>
      </c>
      <c r="BJ13" s="11">
        <f>'Volume TU Consolidado'!BJ13</f>
        <v>0</v>
      </c>
      <c r="BK13" s="11">
        <f>'Volume TU Consolidado'!BK13</f>
        <v>0</v>
      </c>
      <c r="BL13" s="11">
        <f>'Volume TU Consolidado'!BL13</f>
        <v>0</v>
      </c>
      <c r="BM13" s="11">
        <f>'Volume TU Consolidado'!BM13</f>
        <v>17.013000000000002</v>
      </c>
      <c r="BN13" s="11">
        <f>'Volume TU Consolidado'!BN13</f>
        <v>106.58799999999999</v>
      </c>
      <c r="BO13" s="11">
        <f>'Volume TU Consolidado'!BO13</f>
        <v>92.584999999999994</v>
      </c>
      <c r="BP13">
        <f>'Volume TU Consolidado'!BP13</f>
        <v>0</v>
      </c>
      <c r="BQ13" s="11">
        <f>'Volume TU Consolidado'!BQ13</f>
        <v>4.9530000000000003</v>
      </c>
      <c r="BR13" s="11">
        <f>'Volume TU Consolidado'!BR13</f>
        <v>0</v>
      </c>
      <c r="BS13" s="11">
        <f>'Volume TU Consolidado'!BS13</f>
        <v>0</v>
      </c>
      <c r="BT13" s="11">
        <f>'Volume TU Consolidado'!BT13</f>
        <v>0</v>
      </c>
      <c r="BU13" s="11">
        <f>'Volume TU Consolidado'!BU13</f>
        <v>0</v>
      </c>
      <c r="BV13" s="11">
        <f>'Volume TU Consolidado'!BV13</f>
        <v>0</v>
      </c>
      <c r="BW13" s="11">
        <f>'Volume TU Consolidado'!BW13</f>
        <v>0</v>
      </c>
      <c r="BX13" s="11">
        <f>'Volume TU Consolidado'!BX13</f>
        <v>0</v>
      </c>
      <c r="BY13" s="11">
        <f>'Volume TU Consolidado'!BY13</f>
        <v>0</v>
      </c>
      <c r="BZ13" s="11">
        <f>'Volume TU Consolidado'!BZ13</f>
        <v>1.3839999999999999</v>
      </c>
      <c r="CA13" s="11">
        <f>'Volume TU Consolidado'!CA13</f>
        <v>111.30500000000001</v>
      </c>
      <c r="CB13" s="11">
        <f>'Volume TU Consolidado'!CB13</f>
        <v>152.08500000000001</v>
      </c>
      <c r="CC13">
        <f>'Volume TU Consolidado'!CC13</f>
        <v>0</v>
      </c>
      <c r="CD13" s="11">
        <f>'Volume TU Consolidado'!CD13</f>
        <v>138.03800000000001</v>
      </c>
      <c r="CE13" s="11">
        <f>'Volume TU Consolidado'!CE13</f>
        <v>172.565</v>
      </c>
      <c r="CF13" s="11">
        <f>'Volume TU Consolidado'!CF13</f>
        <v>63.165999999999997</v>
      </c>
      <c r="CG13" s="11">
        <f>'Volume TU Consolidado'!CG13</f>
        <v>8.0030000000000001</v>
      </c>
      <c r="CH13" s="11">
        <f>'Volume TU Consolidado'!CH13</f>
        <v>1.2549999999999999</v>
      </c>
      <c r="CI13" s="11">
        <f>'Volume TU Consolidado'!CI13</f>
        <v>0</v>
      </c>
      <c r="CJ13" s="11">
        <f>'Volume TU Consolidado'!CJ13</f>
        <v>16.733000000000001</v>
      </c>
      <c r="CK13" s="11">
        <f>'Volume TU Consolidado'!CK13</f>
        <v>0</v>
      </c>
      <c r="CL13" s="11">
        <f>'Volume TU Consolidado'!CL13</f>
        <v>0</v>
      </c>
      <c r="CM13" s="11">
        <f>'Volume TU Consolidado'!CM13</f>
        <v>0.69299999999999995</v>
      </c>
      <c r="CN13" s="11">
        <f>'Volume TU Consolidado'!CN13</f>
        <v>118.67400000000001</v>
      </c>
      <c r="CO13" s="11">
        <f>'Volume TU Consolidado'!CO13</f>
        <v>139.41399999999999</v>
      </c>
      <c r="CQ13" s="11">
        <f>'Volume TU Consolidado'!CQ13</f>
        <v>136.47399999999999</v>
      </c>
      <c r="CR13" s="11">
        <f>'Volume TU Consolidado'!CR13</f>
        <v>117.145</v>
      </c>
      <c r="CS13" s="11">
        <f>'Volume TU Consolidado'!CS13</f>
        <v>0</v>
      </c>
      <c r="CT13" s="11">
        <f>'Volume TU Consolidado'!CT13</f>
        <v>0</v>
      </c>
      <c r="CU13" s="11">
        <f>'Volume TU Consolidado'!CU13</f>
        <v>0</v>
      </c>
      <c r="CV13" s="11">
        <f>'Volume TU Consolidado'!CV13</f>
        <v>0</v>
      </c>
      <c r="CW13" s="11">
        <f>'Volume TU Consolidado'!CW13</f>
        <v>0</v>
      </c>
      <c r="CX13" s="11">
        <f>'Volume TU Consolidado'!CX13</f>
        <v>0</v>
      </c>
      <c r="CY13" s="11">
        <f>'Volume TU Consolidado'!CY13</f>
        <v>0</v>
      </c>
      <c r="CZ13" s="11">
        <f>'Volume TU Consolidado'!CZ13</f>
        <v>0</v>
      </c>
      <c r="DA13" s="11">
        <f>'Volume TU Consolidado'!DA13</f>
        <v>0</v>
      </c>
      <c r="DB13" s="11">
        <f>'Volume TU Consolidado'!DB13</f>
        <v>0</v>
      </c>
    </row>
    <row r="14" spans="2:106" ht="15.75" x14ac:dyDescent="0.25">
      <c r="B14" s="8" t="s">
        <v>73</v>
      </c>
      <c r="C14" s="33"/>
      <c r="D14" s="9">
        <f>'Volume TU Consolidado'!D14</f>
        <v>140.19499999999999</v>
      </c>
      <c r="E14" s="9">
        <f>'Volume TU Consolidado'!E14</f>
        <v>164.41800000000001</v>
      </c>
      <c r="F14" s="9">
        <f>'Volume TU Consolidado'!F14</f>
        <v>177.74799999999999</v>
      </c>
      <c r="G14" s="9">
        <f>'Volume TU Consolidado'!G14</f>
        <v>166.38900000000001</v>
      </c>
      <c r="H14" s="9">
        <f>'Volume TU Consolidado'!H14</f>
        <v>169.42400000000001</v>
      </c>
      <c r="I14" s="9">
        <f>'Volume TU Consolidado'!I14</f>
        <v>172.846</v>
      </c>
      <c r="J14" s="9">
        <f>'Volume TU Consolidado'!J14</f>
        <v>165.297</v>
      </c>
      <c r="K14" s="9">
        <f>'Volume TU Consolidado'!K14</f>
        <v>157.87299999999999</v>
      </c>
      <c r="L14" s="9">
        <f>'Volume TU Consolidado'!L14</f>
        <v>147.81</v>
      </c>
      <c r="M14" s="9">
        <f>'Volume TU Consolidado'!M14</f>
        <v>153.98699999999999</v>
      </c>
      <c r="N14" s="9">
        <f>'Volume TU Consolidado'!N14</f>
        <v>147.32599999999999</v>
      </c>
      <c r="O14" s="9">
        <f>'Volume TU Consolidado'!O14</f>
        <v>126.717</v>
      </c>
      <c r="P14">
        <f>'Volume TU Consolidado'!P14</f>
        <v>0</v>
      </c>
      <c r="Q14" s="9">
        <f>'Volume TU Consolidado'!Q14</f>
        <v>150.226</v>
      </c>
      <c r="R14" s="9">
        <f>'Volume TU Consolidado'!R14</f>
        <v>132.31200000000001</v>
      </c>
      <c r="S14" s="9">
        <f>'Volume TU Consolidado'!S14</f>
        <v>147.85</v>
      </c>
      <c r="T14" s="9">
        <f>'Volume TU Consolidado'!T14</f>
        <v>156.88300000000001</v>
      </c>
      <c r="U14" s="9">
        <f>'Volume TU Consolidado'!U14</f>
        <v>180.30799999999999</v>
      </c>
      <c r="V14" s="9">
        <f>'Volume TU Consolidado'!V14</f>
        <v>166.727</v>
      </c>
      <c r="W14" s="9">
        <f>'Volume TU Consolidado'!W14</f>
        <v>165.137</v>
      </c>
      <c r="X14" s="9">
        <f>'Volume TU Consolidado'!X14</f>
        <v>183.179</v>
      </c>
      <c r="Y14" s="9">
        <f>'Volume TU Consolidado'!Y14</f>
        <v>159.23099999999999</v>
      </c>
      <c r="Z14" s="9">
        <f>'Volume TU Consolidado'!Z14</f>
        <v>163.31100000000001</v>
      </c>
      <c r="AA14" s="9">
        <f>'Volume TU Consolidado'!AA14</f>
        <v>137.26</v>
      </c>
      <c r="AB14" s="9">
        <f>'Volume TU Consolidado'!AB14</f>
        <v>131.977</v>
      </c>
      <c r="AC14">
        <f>'Volume TU Consolidado'!AC14</f>
        <v>0</v>
      </c>
      <c r="AD14" s="9">
        <f>'Volume TU Consolidado'!AD14</f>
        <v>89.718000000000004</v>
      </c>
      <c r="AE14" s="9">
        <f>'Volume TU Consolidado'!AE14</f>
        <v>182.69200000000001</v>
      </c>
      <c r="AF14" s="9">
        <f>'Volume TU Consolidado'!AF14</f>
        <v>178.786</v>
      </c>
      <c r="AG14" s="9">
        <f>'Volume TU Consolidado'!AG14</f>
        <v>190.065</v>
      </c>
      <c r="AH14" s="9">
        <f>'Volume TU Consolidado'!AH14</f>
        <v>156.91900000000001</v>
      </c>
      <c r="AI14" s="9">
        <f>'Volume TU Consolidado'!AI14</f>
        <v>175.00700000000001</v>
      </c>
      <c r="AJ14" s="9">
        <f>'Volume TU Consolidado'!AJ14</f>
        <v>211.27799999999999</v>
      </c>
      <c r="AK14" s="9">
        <f>'Volume TU Consolidado'!AK14</f>
        <v>223.10599999999999</v>
      </c>
      <c r="AL14" s="9">
        <f>'Volume TU Consolidado'!AL14</f>
        <v>208.607</v>
      </c>
      <c r="AM14" s="9">
        <f>'Volume TU Consolidado'!AM14</f>
        <v>207.62899999999999</v>
      </c>
      <c r="AN14" s="9">
        <f>'Volume TU Consolidado'!AN14</f>
        <v>195.32400000000001</v>
      </c>
      <c r="AO14" s="9">
        <f>'Volume TU Consolidado'!AO14</f>
        <v>196.334</v>
      </c>
      <c r="AP14">
        <f>'Volume TU Consolidado'!AP14</f>
        <v>0</v>
      </c>
      <c r="AQ14" s="9">
        <f>'Volume TU Consolidado'!AQ14</f>
        <v>187.554</v>
      </c>
      <c r="AR14" s="9">
        <f>'Volume TU Consolidado'!AR14</f>
        <v>180.19900000000001</v>
      </c>
      <c r="AS14" s="9">
        <f>'Volume TU Consolidado'!AS14</f>
        <v>228.28700000000001</v>
      </c>
      <c r="AT14" s="9">
        <f>'Volume TU Consolidado'!AT14</f>
        <v>224.428</v>
      </c>
      <c r="AU14" s="9">
        <f>'Volume TU Consolidado'!AU14</f>
        <v>229.67500000000001</v>
      </c>
      <c r="AV14" s="9">
        <f>'Volume TU Consolidado'!AV14</f>
        <v>214.065</v>
      </c>
      <c r="AW14" s="9">
        <f>'Volume TU Consolidado'!AW14</f>
        <v>245.958</v>
      </c>
      <c r="AX14" s="9">
        <f>'Volume TU Consolidado'!AX14</f>
        <v>259.33699999999999</v>
      </c>
      <c r="AY14" s="9">
        <f>'Volume TU Consolidado'!AY14</f>
        <v>259.73</v>
      </c>
      <c r="AZ14" s="9">
        <f>'Volume TU Consolidado'!AZ14</f>
        <v>246.87899999999999</v>
      </c>
      <c r="BA14" s="9">
        <f>'Volume TU Consolidado'!BA14</f>
        <v>248.91</v>
      </c>
      <c r="BB14" s="9">
        <f>'Volume TU Consolidado'!BB14</f>
        <v>235.19</v>
      </c>
      <c r="BC14">
        <f>'Volume TU Consolidado'!BC14</f>
        <v>0</v>
      </c>
      <c r="BD14" s="9">
        <f>'Volume TU Consolidado'!BD14</f>
        <v>230.73099999999999</v>
      </c>
      <c r="BE14" s="9">
        <f>'Volume TU Consolidado'!BE14</f>
        <v>220.654</v>
      </c>
      <c r="BF14" s="9">
        <f>'Volume TU Consolidado'!BF14</f>
        <v>205.364</v>
      </c>
      <c r="BG14" s="9">
        <f>'Volume TU Consolidado'!BG14</f>
        <v>198.601</v>
      </c>
      <c r="BH14" s="9">
        <f>'Volume TU Consolidado'!BH14</f>
        <v>191.26499999999999</v>
      </c>
      <c r="BI14" s="9">
        <f>'Volume TU Consolidado'!BI14</f>
        <v>247.279</v>
      </c>
      <c r="BJ14" s="9">
        <f>'Volume TU Consolidado'!BJ14</f>
        <v>259.38099999999997</v>
      </c>
      <c r="BK14" s="9">
        <f>'Volume TU Consolidado'!BK14</f>
        <v>249.148</v>
      </c>
      <c r="BL14" s="9">
        <f>'Volume TU Consolidado'!BL14</f>
        <v>257.89400000000001</v>
      </c>
      <c r="BM14" s="9">
        <f>'Volume TU Consolidado'!BM14</f>
        <v>251.529</v>
      </c>
      <c r="BN14" s="9">
        <f>'Volume TU Consolidado'!BN14</f>
        <v>262.50400000000002</v>
      </c>
      <c r="BO14" s="9">
        <f>'Volume TU Consolidado'!BO14</f>
        <v>241.072</v>
      </c>
      <c r="BP14">
        <f>'Volume TU Consolidado'!BP14</f>
        <v>0</v>
      </c>
      <c r="BQ14" s="9">
        <f>'Volume TU Consolidado'!BQ14</f>
        <v>226.125</v>
      </c>
      <c r="BR14" s="9">
        <f>'Volume TU Consolidado'!BR14</f>
        <v>230.441</v>
      </c>
      <c r="BS14" s="9">
        <f>'Volume TU Consolidado'!BS14</f>
        <v>224.83099999999999</v>
      </c>
      <c r="BT14" s="9">
        <f>'Volume TU Consolidado'!BT14</f>
        <v>262.33499999999998</v>
      </c>
      <c r="BU14" s="9">
        <f>'Volume TU Consolidado'!BU14</f>
        <v>248.245</v>
      </c>
      <c r="BV14" s="9">
        <f>'Volume TU Consolidado'!BV14</f>
        <v>254.39999999999998</v>
      </c>
      <c r="BW14" s="9">
        <f>'Volume TU Consolidado'!BW14</f>
        <v>258.29399999999998</v>
      </c>
      <c r="BX14" s="9">
        <f>'Volume TU Consolidado'!BX14</f>
        <v>269.73900000000003</v>
      </c>
      <c r="BY14" s="9">
        <f>'Volume TU Consolidado'!BY14</f>
        <v>238.69600000000003</v>
      </c>
      <c r="BZ14" s="9">
        <f>'Volume TU Consolidado'!BZ14</f>
        <v>236.39699999999999</v>
      </c>
      <c r="CA14" s="9">
        <f>'Volume TU Consolidado'!CA14</f>
        <v>236.833</v>
      </c>
      <c r="CB14" s="9">
        <f>'Volume TU Consolidado'!CB14</f>
        <v>251.774</v>
      </c>
      <c r="CC14">
        <f>'Volume TU Consolidado'!CC14</f>
        <v>0</v>
      </c>
      <c r="CD14" s="9">
        <f>'Volume TU Consolidado'!CD14</f>
        <v>252.93299999999999</v>
      </c>
      <c r="CE14" s="9">
        <f>'Volume TU Consolidado'!CE14</f>
        <v>272.303</v>
      </c>
      <c r="CF14" s="9">
        <f>'Volume TU Consolidado'!CF14</f>
        <v>291.51300000000003</v>
      </c>
      <c r="CG14" s="9">
        <f>'Volume TU Consolidado'!CG14</f>
        <v>287.88599999999997</v>
      </c>
      <c r="CH14" s="9">
        <f>'Volume TU Consolidado'!CH14</f>
        <v>302.95799999999997</v>
      </c>
      <c r="CI14" s="9">
        <f>'Volume TU Consolidado'!CI14</f>
        <v>282.30500000000001</v>
      </c>
      <c r="CJ14" s="9">
        <f>'Volume TU Consolidado'!CJ14</f>
        <v>302.55799999999999</v>
      </c>
      <c r="CK14" s="9">
        <f>'Volume TU Consolidado'!CK14</f>
        <v>315.084</v>
      </c>
      <c r="CL14" s="9">
        <f>'Volume TU Consolidado'!CL14</f>
        <v>308.13099999999997</v>
      </c>
      <c r="CM14" s="9">
        <f>'Volume TU Consolidado'!CM14</f>
        <v>303.72800000000001</v>
      </c>
      <c r="CN14" s="9">
        <f>'Volume TU Consolidado'!CN14</f>
        <v>294.089</v>
      </c>
      <c r="CO14" s="9">
        <f>'Volume TU Consolidado'!CO14</f>
        <v>289.048</v>
      </c>
      <c r="CQ14" s="9">
        <f>'Volume TU Consolidado'!CQ14</f>
        <v>253.452</v>
      </c>
      <c r="CR14" s="9">
        <f>'Volume TU Consolidado'!CR14</f>
        <v>257.02100000000002</v>
      </c>
      <c r="CS14" s="9">
        <f>'Volume TU Consolidado'!CS14</f>
        <v>0</v>
      </c>
      <c r="CT14" s="9">
        <f>'Volume TU Consolidado'!CT14</f>
        <v>0</v>
      </c>
      <c r="CU14" s="9">
        <f>'Volume TU Consolidado'!CU14</f>
        <v>0</v>
      </c>
      <c r="CV14" s="9">
        <f>'Volume TU Consolidado'!CV14</f>
        <v>0</v>
      </c>
      <c r="CW14" s="9">
        <f>'Volume TU Consolidado'!CW14</f>
        <v>0</v>
      </c>
      <c r="CX14" s="9">
        <f>'Volume TU Consolidado'!CX14</f>
        <v>0</v>
      </c>
      <c r="CY14" s="9">
        <f>'Volume TU Consolidado'!CY14</f>
        <v>0</v>
      </c>
      <c r="CZ14" s="9">
        <f>'Volume TU Consolidado'!CZ14</f>
        <v>0</v>
      </c>
      <c r="DA14" s="9">
        <f>'Volume TU Consolidado'!DA14</f>
        <v>0</v>
      </c>
      <c r="DB14" s="9">
        <f>'Volume TU Consolidado'!DB14</f>
        <v>0</v>
      </c>
    </row>
    <row r="15" spans="2:106" ht="15.75" x14ac:dyDescent="0.25">
      <c r="B15" s="8" t="s">
        <v>145</v>
      </c>
      <c r="C15" s="33"/>
      <c r="D15" s="9">
        <f>'Volume TU Consolidado'!D15</f>
        <v>740.06700000000001</v>
      </c>
      <c r="E15" s="9">
        <f>'Volume TU Consolidado'!E15</f>
        <v>723.72499999999991</v>
      </c>
      <c r="F15" s="9">
        <f>'Volume TU Consolidado'!F15</f>
        <v>816.63599999999997</v>
      </c>
      <c r="G15" s="9">
        <f>'Volume TU Consolidado'!G15</f>
        <v>799.36099999999999</v>
      </c>
      <c r="H15" s="9">
        <f>'Volume TU Consolidado'!H15</f>
        <v>870.37799999999993</v>
      </c>
      <c r="I15" s="9">
        <f>'Volume TU Consolidado'!I15</f>
        <v>931.43100000000004</v>
      </c>
      <c r="J15" s="9">
        <f>'Volume TU Consolidado'!J15</f>
        <v>1003.774</v>
      </c>
      <c r="K15" s="9">
        <f>'Volume TU Consolidado'!K15</f>
        <v>1046.2640000000001</v>
      </c>
      <c r="L15" s="9">
        <f>'Volume TU Consolidado'!L15</f>
        <v>984.11599999999999</v>
      </c>
      <c r="M15" s="9">
        <f>'Volume TU Consolidado'!M15</f>
        <v>978.86300000000006</v>
      </c>
      <c r="N15" s="9">
        <f>'Volume TU Consolidado'!N15</f>
        <v>898.84699999999998</v>
      </c>
      <c r="O15" s="9">
        <f>'Volume TU Consolidado'!O15</f>
        <v>837.36799999999994</v>
      </c>
      <c r="P15">
        <f>'Volume TU Consolidado'!P15</f>
        <v>0</v>
      </c>
      <c r="Q15" s="9">
        <f>'Volume TU Consolidado'!Q15</f>
        <v>906.6160000000001</v>
      </c>
      <c r="R15" s="9">
        <f>'Volume TU Consolidado'!R15</f>
        <v>823.70700000000011</v>
      </c>
      <c r="S15" s="9">
        <f>'Volume TU Consolidado'!S15</f>
        <v>902.18300000000011</v>
      </c>
      <c r="T15" s="9">
        <f>'Volume TU Consolidado'!T15</f>
        <v>873.471</v>
      </c>
      <c r="U15" s="9">
        <f>'Volume TU Consolidado'!U15</f>
        <v>995.11500000000001</v>
      </c>
      <c r="V15" s="9">
        <f>'Volume TU Consolidado'!V15</f>
        <v>993.28700000000003</v>
      </c>
      <c r="W15" s="9">
        <f>'Volume TU Consolidado'!W15</f>
        <v>1059.376</v>
      </c>
      <c r="X15" s="9">
        <f>'Volume TU Consolidado'!X15</f>
        <v>1075.7040000000002</v>
      </c>
      <c r="Y15" s="9">
        <f>'Volume TU Consolidado'!Y15</f>
        <v>1039.1979999999999</v>
      </c>
      <c r="Z15" s="9">
        <f>'Volume TU Consolidado'!Z15</f>
        <v>1134.3220000000001</v>
      </c>
      <c r="AA15" s="9">
        <f>'Volume TU Consolidado'!AA15</f>
        <v>1024.19</v>
      </c>
      <c r="AB15" s="9">
        <f>'Volume TU Consolidado'!AB15</f>
        <v>1045.0639999999999</v>
      </c>
      <c r="AC15">
        <f>'Volume TU Consolidado'!AC15</f>
        <v>0</v>
      </c>
      <c r="AD15" s="9">
        <f>'Volume TU Consolidado'!AD15</f>
        <v>1018.0640000000001</v>
      </c>
      <c r="AE15" s="9">
        <f>'Volume TU Consolidado'!AE15</f>
        <v>1001.005</v>
      </c>
      <c r="AF15" s="9">
        <f>'Volume TU Consolidado'!AF15</f>
        <v>1039.749</v>
      </c>
      <c r="AG15" s="9">
        <f>'Volume TU Consolidado'!AG15</f>
        <v>976.00300000000004</v>
      </c>
      <c r="AH15" s="9">
        <f>'Volume TU Consolidado'!AH15</f>
        <v>1036.873</v>
      </c>
      <c r="AI15" s="9">
        <f>'Volume TU Consolidado'!AI15</f>
        <v>1136.0970000000002</v>
      </c>
      <c r="AJ15" s="9">
        <f>'Volume TU Consolidado'!AJ15</f>
        <v>1144.318</v>
      </c>
      <c r="AK15" s="9">
        <f>'Volume TU Consolidado'!AK15</f>
        <v>1186.066</v>
      </c>
      <c r="AL15" s="9">
        <f>'Volume TU Consolidado'!AL15</f>
        <v>1141.2329999999999</v>
      </c>
      <c r="AM15" s="9">
        <f>'Volume TU Consolidado'!AM15</f>
        <v>1169.3420000000001</v>
      </c>
      <c r="AN15" s="9">
        <f>'Volume TU Consolidado'!AN15</f>
        <v>1121.7750000000001</v>
      </c>
      <c r="AO15" s="9">
        <f>'Volume TU Consolidado'!AO15</f>
        <v>1112.1420000000001</v>
      </c>
      <c r="AP15">
        <f>'Volume TU Consolidado'!AP15</f>
        <v>0</v>
      </c>
      <c r="AQ15" s="9">
        <f>'Volume TU Consolidado'!AQ15</f>
        <v>1002.3799999999999</v>
      </c>
      <c r="AR15" s="9">
        <f>'Volume TU Consolidado'!AR15</f>
        <v>876.7829999999999</v>
      </c>
      <c r="AS15" s="9">
        <f>'Volume TU Consolidado'!AS15</f>
        <v>981.41000000000008</v>
      </c>
      <c r="AT15" s="9">
        <f>'Volume TU Consolidado'!AT15</f>
        <v>1033.3529999999998</v>
      </c>
      <c r="AU15" s="9">
        <f>'Volume TU Consolidado'!AU15</f>
        <v>1075.4739999999999</v>
      </c>
      <c r="AV15" s="9">
        <f>'Volume TU Consolidado'!AV15</f>
        <v>1130.2550000000001</v>
      </c>
      <c r="AW15" s="9">
        <f>'Volume TU Consolidado'!AW15</f>
        <v>1181.8910000000001</v>
      </c>
      <c r="AX15" s="9">
        <f>'Volume TU Consolidado'!AX15</f>
        <v>1218.1400000000001</v>
      </c>
      <c r="AY15" s="9">
        <f>'Volume TU Consolidado'!AY15</f>
        <v>1165.7249999999999</v>
      </c>
      <c r="AZ15" s="9">
        <f>'Volume TU Consolidado'!AZ15</f>
        <v>1190.05</v>
      </c>
      <c r="BA15" s="9">
        <f>'Volume TU Consolidado'!BA15</f>
        <v>1076.4379999999999</v>
      </c>
      <c r="BB15" s="9">
        <f>'Volume TU Consolidado'!BB15</f>
        <v>896.88699999999994</v>
      </c>
      <c r="BC15">
        <f>'Volume TU Consolidado'!BC15</f>
        <v>0</v>
      </c>
      <c r="BD15" s="9">
        <f>'Volume TU Consolidado'!BD15</f>
        <v>957.24299999999994</v>
      </c>
      <c r="BE15" s="9">
        <f>'Volume TU Consolidado'!BE15</f>
        <v>977.94500000000005</v>
      </c>
      <c r="BF15" s="9">
        <f>'Volume TU Consolidado'!BF15</f>
        <v>768.84799999999996</v>
      </c>
      <c r="BG15" s="9">
        <f>'Volume TU Consolidado'!BG15</f>
        <v>874.09899999999993</v>
      </c>
      <c r="BH15" s="9">
        <f>'Volume TU Consolidado'!BH15</f>
        <v>980.51299999999992</v>
      </c>
      <c r="BI15" s="9">
        <f>'Volume TU Consolidado'!BI15</f>
        <v>946.23699999999997</v>
      </c>
      <c r="BJ15" s="9">
        <f>'Volume TU Consolidado'!BJ15</f>
        <v>1091.7040000000002</v>
      </c>
      <c r="BK15" s="9">
        <f>'Volume TU Consolidado'!BK15</f>
        <v>1135.4659999999999</v>
      </c>
      <c r="BL15" s="9">
        <f>'Volume TU Consolidado'!BL15</f>
        <v>1156.402</v>
      </c>
      <c r="BM15" s="9">
        <f>'Volume TU Consolidado'!BM15</f>
        <v>971.702</v>
      </c>
      <c r="BN15" s="9">
        <f>'Volume TU Consolidado'!BN15</f>
        <v>902.89</v>
      </c>
      <c r="BO15" s="9">
        <f>'Volume TU Consolidado'!BO15</f>
        <v>827.1869999999999</v>
      </c>
      <c r="BP15">
        <f>'Volume TU Consolidado'!BP15</f>
        <v>0</v>
      </c>
      <c r="BQ15" s="9">
        <f>'Volume TU Consolidado'!BQ15</f>
        <v>938.47299999999996</v>
      </c>
      <c r="BR15" s="9">
        <f>'Volume TU Consolidado'!BR15</f>
        <v>1012.8580000000001</v>
      </c>
      <c r="BS15" s="9">
        <f>'Volume TU Consolidado'!BS15</f>
        <v>1108.963</v>
      </c>
      <c r="BT15" s="9">
        <f>'Volume TU Consolidado'!BT15</f>
        <v>1110.4739999999999</v>
      </c>
      <c r="BU15" s="9">
        <f>'Volume TU Consolidado'!BU15</f>
        <v>1186.4560000000001</v>
      </c>
      <c r="BV15" s="9">
        <f>'Volume TU Consolidado'!BV15</f>
        <v>1104.8579999999999</v>
      </c>
      <c r="BW15" s="9">
        <f>'Volume TU Consolidado'!BW15</f>
        <v>1150.1519999999998</v>
      </c>
      <c r="BX15" s="9">
        <f>'Volume TU Consolidado'!BX15</f>
        <v>1198.5800000000002</v>
      </c>
      <c r="BY15" s="9">
        <f>'Volume TU Consolidado'!BY15</f>
        <v>1056.68</v>
      </c>
      <c r="BZ15" s="9">
        <f>'Volume TU Consolidado'!BZ15</f>
        <v>1089.126</v>
      </c>
      <c r="CA15" s="9">
        <f>'Volume TU Consolidado'!CA15</f>
        <v>992.56400000000008</v>
      </c>
      <c r="CB15" s="9">
        <f>'Volume TU Consolidado'!CB15</f>
        <v>981.26</v>
      </c>
      <c r="CC15">
        <f>'Volume TU Consolidado'!CC15</f>
        <v>0</v>
      </c>
      <c r="CD15" s="9">
        <f>'Volume TU Consolidado'!CD15</f>
        <v>979.63200000000006</v>
      </c>
      <c r="CE15" s="9">
        <f>'Volume TU Consolidado'!CE15</f>
        <v>934.22400000000005</v>
      </c>
      <c r="CF15" s="9">
        <f>'Volume TU Consolidado'!CF15</f>
        <v>1130.1820000000002</v>
      </c>
      <c r="CG15" s="9">
        <f>'Volume TU Consolidado'!CG15</f>
        <v>1066.5219999999999</v>
      </c>
      <c r="CH15" s="9">
        <f>'Volume TU Consolidado'!CH15</f>
        <v>1201.163</v>
      </c>
      <c r="CI15" s="9">
        <f>'Volume TU Consolidado'!CI15</f>
        <v>1212.9169999999999</v>
      </c>
      <c r="CJ15" s="9">
        <f>'Volume TU Consolidado'!CJ15</f>
        <v>1215.664</v>
      </c>
      <c r="CK15" s="9">
        <f>'Volume TU Consolidado'!CK15</f>
        <v>1225.7939999999999</v>
      </c>
      <c r="CL15" s="9">
        <f>'Volume TU Consolidado'!CL15</f>
        <v>1156.5740000000001</v>
      </c>
      <c r="CM15" s="9">
        <f>'Volume TU Consolidado'!CM15</f>
        <v>1202.6769999999999</v>
      </c>
      <c r="CN15" s="9">
        <f>'Volume TU Consolidado'!CN15</f>
        <v>1089.0880000000002</v>
      </c>
      <c r="CO15" s="9">
        <f>'Volume TU Consolidado'!CO15</f>
        <v>969.45700000000011</v>
      </c>
      <c r="CQ15" s="9">
        <f>'Volume TU Consolidado'!CQ15</f>
        <v>888.25800000000004</v>
      </c>
      <c r="CR15" s="9">
        <f>'Volume TU Consolidado'!CR15</f>
        <v>970.79000000000008</v>
      </c>
      <c r="CS15" s="9">
        <f>'Volume TU Consolidado'!CS15</f>
        <v>0</v>
      </c>
      <c r="CT15" s="9">
        <f>'Volume TU Consolidado'!CT15</f>
        <v>0</v>
      </c>
      <c r="CU15" s="9">
        <f>'Volume TU Consolidado'!CU15</f>
        <v>0</v>
      </c>
      <c r="CV15" s="9">
        <f>'Volume TU Consolidado'!CV15</f>
        <v>0</v>
      </c>
      <c r="CW15" s="9">
        <f>'Volume TU Consolidado'!CW15</f>
        <v>0</v>
      </c>
      <c r="CX15" s="9">
        <f>'Volume TU Consolidado'!CX15</f>
        <v>0</v>
      </c>
      <c r="CY15" s="9">
        <f>'Volume TU Consolidado'!CY15</f>
        <v>0</v>
      </c>
      <c r="CZ15" s="9">
        <f>'Volume TU Consolidado'!CZ15</f>
        <v>0</v>
      </c>
      <c r="DA15" s="9">
        <f>'Volume TU Consolidado'!DA15</f>
        <v>0</v>
      </c>
      <c r="DB15" s="9">
        <f>'Volume TU Consolidado'!DB15</f>
        <v>0</v>
      </c>
    </row>
    <row r="16" spans="2:106" ht="15.75" x14ac:dyDescent="0.25">
      <c r="B16" s="10" t="s">
        <v>81</v>
      </c>
      <c r="C16" s="33"/>
      <c r="D16" s="11">
        <f>'Volume TU Consolidado'!D16</f>
        <v>403.89499999999998</v>
      </c>
      <c r="E16" s="11">
        <f>'Volume TU Consolidado'!E16</f>
        <v>431.63799999999998</v>
      </c>
      <c r="F16" s="11">
        <f>'Volume TU Consolidado'!F16</f>
        <v>472.20400000000001</v>
      </c>
      <c r="G16" s="11">
        <f>'Volume TU Consolidado'!G16</f>
        <v>441.57100000000003</v>
      </c>
      <c r="H16" s="11">
        <f>'Volume TU Consolidado'!H16</f>
        <v>448.42599999999999</v>
      </c>
      <c r="I16" s="11">
        <f>'Volume TU Consolidado'!I16</f>
        <v>485.322</v>
      </c>
      <c r="J16" s="11">
        <f>'Volume TU Consolidado'!J16</f>
        <v>485.77</v>
      </c>
      <c r="K16" s="11">
        <f>'Volume TU Consolidado'!K16</f>
        <v>504.97399999999999</v>
      </c>
      <c r="L16" s="11">
        <f>'Volume TU Consolidado'!L16</f>
        <v>506.60199999999998</v>
      </c>
      <c r="M16" s="11">
        <f>'Volume TU Consolidado'!M16</f>
        <v>510.16699999999997</v>
      </c>
      <c r="N16" s="11">
        <f>'Volume TU Consolidado'!N16</f>
        <v>451.553</v>
      </c>
      <c r="O16" s="11">
        <f>'Volume TU Consolidado'!O16</f>
        <v>416.80599999999998</v>
      </c>
      <c r="P16">
        <f>'Volume TU Consolidado'!P16</f>
        <v>0</v>
      </c>
      <c r="Q16" s="11">
        <f>'Volume TU Consolidado'!Q16</f>
        <v>438.423</v>
      </c>
      <c r="R16" s="11">
        <f>'Volume TU Consolidado'!R16</f>
        <v>403.00900000000001</v>
      </c>
      <c r="S16" s="11">
        <f>'Volume TU Consolidado'!S16</f>
        <v>442.32299999999998</v>
      </c>
      <c r="T16" s="11">
        <f>'Volume TU Consolidado'!T16</f>
        <v>409.399</v>
      </c>
      <c r="U16" s="11">
        <f>'Volume TU Consolidado'!U16</f>
        <v>461.798</v>
      </c>
      <c r="V16" s="11">
        <f>'Volume TU Consolidado'!V16</f>
        <v>459.98700000000002</v>
      </c>
      <c r="W16" s="11">
        <f>'Volume TU Consolidado'!W16</f>
        <v>520.245</v>
      </c>
      <c r="X16" s="11">
        <f>'Volume TU Consolidado'!X16</f>
        <v>534.97900000000004</v>
      </c>
      <c r="Y16" s="11">
        <f>'Volume TU Consolidado'!Y16</f>
        <v>504.548</v>
      </c>
      <c r="Z16" s="11">
        <f>'Volume TU Consolidado'!Z16</f>
        <v>567.98099999999999</v>
      </c>
      <c r="AA16" s="11">
        <f>'Volume TU Consolidado'!AA16</f>
        <v>455.34</v>
      </c>
      <c r="AB16" s="11">
        <f>'Volume TU Consolidado'!AB16</f>
        <v>441.16300000000001</v>
      </c>
      <c r="AC16">
        <f>'Volume TU Consolidado'!AC16</f>
        <v>0</v>
      </c>
      <c r="AD16" s="11">
        <f>'Volume TU Consolidado'!AD16</f>
        <v>432.72699999999998</v>
      </c>
      <c r="AE16" s="11">
        <f>'Volume TU Consolidado'!AE16</f>
        <v>454.74799999999999</v>
      </c>
      <c r="AF16" s="11">
        <f>'Volume TU Consolidado'!AF16</f>
        <v>482.49700000000001</v>
      </c>
      <c r="AG16" s="11">
        <f>'Volume TU Consolidado'!AG16</f>
        <v>414.91199999999998</v>
      </c>
      <c r="AH16" s="11">
        <f>'Volume TU Consolidado'!AH16</f>
        <v>420.84699999999998</v>
      </c>
      <c r="AI16" s="11">
        <f>'Volume TU Consolidado'!AI16</f>
        <v>501.89600000000002</v>
      </c>
      <c r="AJ16" s="11">
        <f>'Volume TU Consolidado'!AJ16</f>
        <v>515.88199999999995</v>
      </c>
      <c r="AK16" s="11">
        <f>'Volume TU Consolidado'!AK16</f>
        <v>488.697</v>
      </c>
      <c r="AL16" s="11">
        <f>'Volume TU Consolidado'!AL16</f>
        <v>482.38299999999998</v>
      </c>
      <c r="AM16" s="11">
        <f>'Volume TU Consolidado'!AM16</f>
        <v>465.4</v>
      </c>
      <c r="AN16" s="11">
        <f>'Volume TU Consolidado'!AN16</f>
        <v>455.72199999999998</v>
      </c>
      <c r="AO16" s="11">
        <f>'Volume TU Consolidado'!AO16</f>
        <v>456.375</v>
      </c>
      <c r="AP16">
        <f>'Volume TU Consolidado'!AP16</f>
        <v>0</v>
      </c>
      <c r="AQ16" s="11">
        <f>'Volume TU Consolidado'!AQ16</f>
        <v>457.709</v>
      </c>
      <c r="AR16" s="11">
        <f>'Volume TU Consolidado'!AR16</f>
        <v>437.43700000000001</v>
      </c>
      <c r="AS16" s="11">
        <f>'Volume TU Consolidado'!AS16</f>
        <v>455.24700000000001</v>
      </c>
      <c r="AT16" s="11">
        <f>'Volume TU Consolidado'!AT16</f>
        <v>458.75200000000001</v>
      </c>
      <c r="AU16" s="11">
        <f>'Volume TU Consolidado'!AU16</f>
        <v>483.31599999999997</v>
      </c>
      <c r="AV16" s="11">
        <f>'Volume TU Consolidado'!AV16</f>
        <v>498.33600000000001</v>
      </c>
      <c r="AW16" s="11">
        <f>'Volume TU Consolidado'!AW16</f>
        <v>522.49300000000005</v>
      </c>
      <c r="AX16" s="11">
        <f>'Volume TU Consolidado'!AX16</f>
        <v>532.35900000000004</v>
      </c>
      <c r="AY16" s="11">
        <f>'Volume TU Consolidado'!AY16</f>
        <v>501.47300000000001</v>
      </c>
      <c r="AZ16" s="11">
        <f>'Volume TU Consolidado'!AZ16</f>
        <v>525.13900000000001</v>
      </c>
      <c r="BA16" s="11">
        <f>'Volume TU Consolidado'!BA16</f>
        <v>472.61099999999999</v>
      </c>
      <c r="BB16" s="11">
        <f>'Volume TU Consolidado'!BB16</f>
        <v>447.55599999999998</v>
      </c>
      <c r="BC16">
        <f>'Volume TU Consolidado'!BC16</f>
        <v>0</v>
      </c>
      <c r="BD16" s="11">
        <f>'Volume TU Consolidado'!BD16</f>
        <v>461.69600000000003</v>
      </c>
      <c r="BE16" s="11">
        <f>'Volume TU Consolidado'!BE16</f>
        <v>461.952</v>
      </c>
      <c r="BF16" s="11">
        <f>'Volume TU Consolidado'!BF16</f>
        <v>322.45800000000003</v>
      </c>
      <c r="BG16" s="11">
        <f>'Volume TU Consolidado'!BG16</f>
        <v>286.74299999999999</v>
      </c>
      <c r="BH16" s="11">
        <f>'Volume TU Consolidado'!BH16</f>
        <v>410.08300000000003</v>
      </c>
      <c r="BI16" s="11">
        <f>'Volume TU Consolidado'!BI16</f>
        <v>409.30200000000002</v>
      </c>
      <c r="BJ16" s="11">
        <f>'Volume TU Consolidado'!BJ16</f>
        <v>459.79300000000001</v>
      </c>
      <c r="BK16" s="11">
        <f>'Volume TU Consolidado'!BK16</f>
        <v>467.178</v>
      </c>
      <c r="BL16" s="11">
        <f>'Volume TU Consolidado'!BL16</f>
        <v>492.08300000000003</v>
      </c>
      <c r="BM16" s="11">
        <f>'Volume TU Consolidado'!BM16</f>
        <v>520.57899999999995</v>
      </c>
      <c r="BN16" s="11">
        <f>'Volume TU Consolidado'!BN16</f>
        <v>494.29399999999998</v>
      </c>
      <c r="BO16" s="11">
        <f>'Volume TU Consolidado'!BO16</f>
        <v>458.81799999999998</v>
      </c>
      <c r="BP16">
        <f>'Volume TU Consolidado'!BP16</f>
        <v>0</v>
      </c>
      <c r="BQ16" s="11">
        <f>'Volume TU Consolidado'!BQ16</f>
        <v>471.74799999999999</v>
      </c>
      <c r="BR16" s="11">
        <f>'Volume TU Consolidado'!BR16</f>
        <v>480.32400000000001</v>
      </c>
      <c r="BS16" s="11">
        <f>'Volume TU Consolidado'!BS16</f>
        <v>476.45600000000002</v>
      </c>
      <c r="BT16" s="11">
        <f>'Volume TU Consolidado'!BT16</f>
        <v>466.83799999999997</v>
      </c>
      <c r="BU16" s="11">
        <f>'Volume TU Consolidado'!BU16</f>
        <v>510.74400000000003</v>
      </c>
      <c r="BV16" s="11">
        <f>'Volume TU Consolidado'!BV16</f>
        <v>497.00599999999997</v>
      </c>
      <c r="BW16" s="11">
        <f>'Volume TU Consolidado'!BW16</f>
        <v>514.83799999999997</v>
      </c>
      <c r="BX16" s="11">
        <f>'Volume TU Consolidado'!BX16</f>
        <v>533.74599999999998</v>
      </c>
      <c r="BY16" s="11">
        <f>'Volume TU Consolidado'!BY16</f>
        <v>507.57600000000002</v>
      </c>
      <c r="BZ16" s="11">
        <f>'Volume TU Consolidado'!BZ16</f>
        <v>513.89400000000001</v>
      </c>
      <c r="CA16" s="11">
        <f>'Volume TU Consolidado'!CA16</f>
        <v>480.75900000000001</v>
      </c>
      <c r="CB16" s="11">
        <f>'Volume TU Consolidado'!CB16</f>
        <v>488.14</v>
      </c>
      <c r="CC16">
        <f>'Volume TU Consolidado'!CC16</f>
        <v>0</v>
      </c>
      <c r="CD16" s="11">
        <f>'Volume TU Consolidado'!CD16</f>
        <v>485.41899999999998</v>
      </c>
      <c r="CE16" s="11">
        <f>'Volume TU Consolidado'!CE16</f>
        <v>485.06</v>
      </c>
      <c r="CF16" s="11">
        <f>'Volume TU Consolidado'!CF16</f>
        <v>526.35800000000006</v>
      </c>
      <c r="CG16" s="11">
        <f>'Volume TU Consolidado'!CG16</f>
        <v>505.322</v>
      </c>
      <c r="CH16" s="11">
        <f>'Volume TU Consolidado'!CH16</f>
        <v>544.226</v>
      </c>
      <c r="CI16" s="11">
        <f>'Volume TU Consolidado'!CI16</f>
        <v>523.673</v>
      </c>
      <c r="CJ16" s="11">
        <f>'Volume TU Consolidado'!CJ16</f>
        <v>554.46600000000001</v>
      </c>
      <c r="CK16" s="11">
        <f>'Volume TU Consolidado'!CK16</f>
        <v>552.20399999999995</v>
      </c>
      <c r="CL16" s="11">
        <f>'Volume TU Consolidado'!CL16</f>
        <v>519.37900000000002</v>
      </c>
      <c r="CM16" s="11">
        <f>'Volume TU Consolidado'!CM16</f>
        <v>551.04099999999994</v>
      </c>
      <c r="CN16" s="11">
        <f>'Volume TU Consolidado'!CN16</f>
        <v>506.31700000000001</v>
      </c>
      <c r="CO16" s="11">
        <f>'Volume TU Consolidado'!CO16</f>
        <v>453.01499999999999</v>
      </c>
      <c r="CQ16" s="11">
        <f>'Volume TU Consolidado'!CQ16</f>
        <v>360.95500000000004</v>
      </c>
      <c r="CR16" s="11">
        <f>'Volume TU Consolidado'!CR16</f>
        <v>425.82300000000004</v>
      </c>
      <c r="CS16" s="11">
        <f>'Volume TU Consolidado'!CS16</f>
        <v>0</v>
      </c>
      <c r="CT16" s="11">
        <f>'Volume TU Consolidado'!CT16</f>
        <v>0</v>
      </c>
      <c r="CU16" s="11">
        <f>'Volume TU Consolidado'!CU16</f>
        <v>0</v>
      </c>
      <c r="CV16" s="11">
        <f>'Volume TU Consolidado'!CV16</f>
        <v>0</v>
      </c>
      <c r="CW16" s="11">
        <f>'Volume TU Consolidado'!CW16</f>
        <v>0</v>
      </c>
      <c r="CX16" s="11">
        <f>'Volume TU Consolidado'!CX16</f>
        <v>0</v>
      </c>
      <c r="CY16" s="11">
        <f>'Volume TU Consolidado'!CY16</f>
        <v>0</v>
      </c>
      <c r="CZ16" s="11">
        <f>'Volume TU Consolidado'!CZ16</f>
        <v>0</v>
      </c>
      <c r="DA16" s="11">
        <f>'Volume TU Consolidado'!DA16</f>
        <v>0</v>
      </c>
      <c r="DB16" s="11">
        <f>'Volume TU Consolidado'!DB16</f>
        <v>0</v>
      </c>
    </row>
    <row r="17" spans="2:106" ht="15.75" x14ac:dyDescent="0.25">
      <c r="B17" s="10" t="s">
        <v>78</v>
      </c>
      <c r="C17" s="33"/>
      <c r="D17" s="11">
        <f>'Volume TU Consolidado'!D17</f>
        <v>60.374000000000002</v>
      </c>
      <c r="E17" s="11">
        <f>'Volume TU Consolidado'!E17</f>
        <v>62.96</v>
      </c>
      <c r="F17" s="11">
        <f>'Volume TU Consolidado'!F17</f>
        <v>64.436000000000007</v>
      </c>
      <c r="G17" s="11">
        <f>'Volume TU Consolidado'!G17</f>
        <v>64.503</v>
      </c>
      <c r="H17" s="11">
        <f>'Volume TU Consolidado'!H17</f>
        <v>82.876000000000005</v>
      </c>
      <c r="I17" s="11">
        <f>'Volume TU Consolidado'!I17</f>
        <v>90.808000000000007</v>
      </c>
      <c r="J17" s="11">
        <f>'Volume TU Consolidado'!J17</f>
        <v>129.744</v>
      </c>
      <c r="K17" s="11">
        <f>'Volume TU Consolidado'!K17</f>
        <v>131.49199999999999</v>
      </c>
      <c r="L17" s="11">
        <f>'Volume TU Consolidado'!L17</f>
        <v>123.536</v>
      </c>
      <c r="M17" s="11">
        <f>'Volume TU Consolidado'!M17</f>
        <v>134.66800000000001</v>
      </c>
      <c r="N17" s="11">
        <f>'Volume TU Consolidado'!N17</f>
        <v>119.172</v>
      </c>
      <c r="O17" s="11">
        <f>'Volume TU Consolidado'!O17</f>
        <v>116.38</v>
      </c>
      <c r="P17">
        <f>'Volume TU Consolidado'!P17</f>
        <v>0</v>
      </c>
      <c r="Q17" s="11">
        <f>'Volume TU Consolidado'!Q17</f>
        <v>121.27200000000001</v>
      </c>
      <c r="R17" s="11">
        <f>'Volume TU Consolidado'!R17</f>
        <v>78.311999999999998</v>
      </c>
      <c r="S17" s="11">
        <f>'Volume TU Consolidado'!S17</f>
        <v>109.82</v>
      </c>
      <c r="T17" s="11">
        <f>'Volume TU Consolidado'!T17</f>
        <v>123.256</v>
      </c>
      <c r="U17" s="11">
        <f>'Volume TU Consolidado'!U17</f>
        <v>143.63200000000001</v>
      </c>
      <c r="V17" s="11">
        <f>'Volume TU Consolidado'!V17</f>
        <v>136.928</v>
      </c>
      <c r="W17" s="11">
        <f>'Volume TU Consolidado'!W17</f>
        <v>138.18799999999999</v>
      </c>
      <c r="X17" s="11">
        <f>'Volume TU Consolidado'!X17</f>
        <v>139.476</v>
      </c>
      <c r="Y17" s="11">
        <f>'Volume TU Consolidado'!Y17</f>
        <v>147.08799999999999</v>
      </c>
      <c r="Z17" s="11">
        <f>'Volume TU Consolidado'!Z17</f>
        <v>178.596</v>
      </c>
      <c r="AA17" s="11">
        <f>'Volume TU Consolidado'!AA17</f>
        <v>203.292</v>
      </c>
      <c r="AB17" s="11">
        <f>'Volume TU Consolidado'!AB17</f>
        <v>238</v>
      </c>
      <c r="AC17">
        <f>'Volume TU Consolidado'!AC17</f>
        <v>0</v>
      </c>
      <c r="AD17" s="11">
        <f>'Volume TU Consolidado'!AD17</f>
        <v>218.791</v>
      </c>
      <c r="AE17" s="11">
        <f>'Volume TU Consolidado'!AE17</f>
        <v>202.26400000000001</v>
      </c>
      <c r="AF17" s="11">
        <f>'Volume TU Consolidado'!AF17</f>
        <v>180.32400000000001</v>
      </c>
      <c r="AG17" s="11">
        <f>'Volume TU Consolidado'!AG17</f>
        <v>171.28800000000001</v>
      </c>
      <c r="AH17" s="11">
        <f>'Volume TU Consolidado'!AH17</f>
        <v>189.148</v>
      </c>
      <c r="AI17" s="11">
        <f>'Volume TU Consolidado'!AI17</f>
        <v>257.74400000000003</v>
      </c>
      <c r="AJ17" s="11">
        <f>'Volume TU Consolidado'!AJ17</f>
        <v>234.74</v>
      </c>
      <c r="AK17" s="11">
        <f>'Volume TU Consolidado'!AK17</f>
        <v>300.69799999999998</v>
      </c>
      <c r="AL17" s="11">
        <f>'Volume TU Consolidado'!AL17</f>
        <v>259.93599999999998</v>
      </c>
      <c r="AM17" s="11">
        <f>'Volume TU Consolidado'!AM17</f>
        <v>292.32</v>
      </c>
      <c r="AN17" s="11">
        <f>'Volume TU Consolidado'!AN17</f>
        <v>272.892</v>
      </c>
      <c r="AO17" s="11">
        <f>'Volume TU Consolidado'!AO17</f>
        <v>284.29599999999999</v>
      </c>
      <c r="AP17">
        <f>'Volume TU Consolidado'!AP17</f>
        <v>0</v>
      </c>
      <c r="AQ17" s="11">
        <f>'Volume TU Consolidado'!AQ17</f>
        <v>261.55200000000002</v>
      </c>
      <c r="AR17" s="11">
        <f>'Volume TU Consolidado'!AR17</f>
        <v>219.11199999999999</v>
      </c>
      <c r="AS17" s="11">
        <f>'Volume TU Consolidado'!AS17</f>
        <v>267.04000000000002</v>
      </c>
      <c r="AT17" s="11">
        <f>'Volume TU Consolidado'!AT17</f>
        <v>249.30799999999999</v>
      </c>
      <c r="AU17" s="11">
        <f>'Volume TU Consolidado'!AU17</f>
        <v>254.196</v>
      </c>
      <c r="AV17" s="11">
        <f>'Volume TU Consolidado'!AV17</f>
        <v>245.80799999999999</v>
      </c>
      <c r="AW17" s="11">
        <f>'Volume TU Consolidado'!AW17</f>
        <v>229.32</v>
      </c>
      <c r="AX17" s="11">
        <f>'Volume TU Consolidado'!AX17</f>
        <v>260.012</v>
      </c>
      <c r="AY17" s="11">
        <f>'Volume TU Consolidado'!AY17</f>
        <v>271.52</v>
      </c>
      <c r="AZ17" s="11">
        <f>'Volume TU Consolidado'!AZ17</f>
        <v>293.31200000000001</v>
      </c>
      <c r="BA17" s="11">
        <f>'Volume TU Consolidado'!BA17</f>
        <v>284.94</v>
      </c>
      <c r="BB17" s="11">
        <f>'Volume TU Consolidado'!BB17</f>
        <v>288.24400000000003</v>
      </c>
      <c r="BC17">
        <f>'Volume TU Consolidado'!BC17</f>
        <v>0</v>
      </c>
      <c r="BD17" s="11">
        <f>'Volume TU Consolidado'!BD17</f>
        <v>277.45999999999998</v>
      </c>
      <c r="BE17" s="11">
        <f>'Volume TU Consolidado'!BE17</f>
        <v>217.452</v>
      </c>
      <c r="BF17" s="11">
        <f>'Volume TU Consolidado'!BF17</f>
        <v>218.27600000000001</v>
      </c>
      <c r="BG17" s="11">
        <f>'Volume TU Consolidado'!BG17</f>
        <v>199.66</v>
      </c>
      <c r="BH17" s="11">
        <f>'Volume TU Consolidado'!BH17</f>
        <v>261.83</v>
      </c>
      <c r="BI17" s="11">
        <f>'Volume TU Consolidado'!BI17</f>
        <v>257.29599999999999</v>
      </c>
      <c r="BJ17" s="11">
        <f>'Volume TU Consolidado'!BJ17</f>
        <v>297.38600000000002</v>
      </c>
      <c r="BK17" s="11">
        <f>'Volume TU Consolidado'!BK17</f>
        <v>304.64400000000001</v>
      </c>
      <c r="BL17" s="11">
        <f>'Volume TU Consolidado'!BL17</f>
        <v>307.79000000000002</v>
      </c>
      <c r="BM17" s="11">
        <f>'Volume TU Consolidado'!BM17</f>
        <v>302.31599999999997</v>
      </c>
      <c r="BN17" s="11">
        <f>'Volume TU Consolidado'!BN17</f>
        <v>303.03199999999998</v>
      </c>
      <c r="BO17" s="11">
        <f>'Volume TU Consolidado'!BO17</f>
        <v>188.57</v>
      </c>
      <c r="BP17">
        <f>'Volume TU Consolidado'!BP17</f>
        <v>0</v>
      </c>
      <c r="BQ17" s="11">
        <f>'Volume TU Consolidado'!BQ17</f>
        <v>277.14600000000002</v>
      </c>
      <c r="BR17" s="11">
        <f>'Volume TU Consolidado'!BR17</f>
        <v>272.464</v>
      </c>
      <c r="BS17" s="11">
        <f>'Volume TU Consolidado'!BS17</f>
        <v>295.072</v>
      </c>
      <c r="BT17" s="11">
        <f>'Volume TU Consolidado'!BT17</f>
        <v>288.31200000000001</v>
      </c>
      <c r="BU17" s="11">
        <f>'Volume TU Consolidado'!BU17</f>
        <v>298.50599999999997</v>
      </c>
      <c r="BV17" s="11">
        <f>'Volume TU Consolidado'!BV17</f>
        <v>273.60000000000002</v>
      </c>
      <c r="BW17" s="11">
        <f>'Volume TU Consolidado'!BW17</f>
        <v>271.67599999999999</v>
      </c>
      <c r="BX17" s="11">
        <f>'Volume TU Consolidado'!BX17</f>
        <v>321.38600000000002</v>
      </c>
      <c r="BY17" s="11">
        <f>'Volume TU Consolidado'!BY17</f>
        <v>269.28200000000004</v>
      </c>
      <c r="BZ17" s="11">
        <f>'Volume TU Consolidado'!BZ17</f>
        <v>280.38599999999997</v>
      </c>
      <c r="CA17" s="11">
        <f>'Volume TU Consolidado'!CA17</f>
        <v>262.66800000000001</v>
      </c>
      <c r="CB17" s="11">
        <f>'Volume TU Consolidado'!CB17</f>
        <v>253.072</v>
      </c>
      <c r="CC17">
        <f>'Volume TU Consolidado'!CC17</f>
        <v>0</v>
      </c>
      <c r="CD17" s="11">
        <f>'Volume TU Consolidado'!CD17</f>
        <v>245.43400000000003</v>
      </c>
      <c r="CE17" s="11">
        <f>'Volume TU Consolidado'!CE17</f>
        <v>211.34200000000001</v>
      </c>
      <c r="CF17" s="11">
        <f>'Volume TU Consolidado'!CF17</f>
        <v>310.00200000000001</v>
      </c>
      <c r="CG17" s="11">
        <f>'Volume TU Consolidado'!CG17</f>
        <v>277.23</v>
      </c>
      <c r="CH17" s="11">
        <f>'Volume TU Consolidado'!CH17</f>
        <v>285.27</v>
      </c>
      <c r="CI17" s="11">
        <f>'Volume TU Consolidado'!CI17</f>
        <v>308.33000000000004</v>
      </c>
      <c r="CJ17" s="11">
        <f>'Volume TU Consolidado'!CJ17</f>
        <v>292.07</v>
      </c>
      <c r="CK17" s="11">
        <f>'Volume TU Consolidado'!CK17</f>
        <v>316.084</v>
      </c>
      <c r="CL17" s="11">
        <f>'Volume TU Consolidado'!CL17</f>
        <v>291.61</v>
      </c>
      <c r="CM17" s="11">
        <f>'Volume TU Consolidado'!CM17</f>
        <v>300.24599999999998</v>
      </c>
      <c r="CN17" s="11">
        <f>'Volume TU Consolidado'!CN17</f>
        <v>270.29599999999999</v>
      </c>
      <c r="CO17" s="11">
        <f>'Volume TU Consolidado'!CO17</f>
        <v>271.33000000000004</v>
      </c>
      <c r="CQ17" s="11">
        <f>'Volume TU Consolidado'!CQ17</f>
        <v>224.19799999999998</v>
      </c>
      <c r="CR17" s="11">
        <f>'Volume TU Consolidado'!CR17</f>
        <v>263.67</v>
      </c>
      <c r="CS17" s="11">
        <f>'Volume TU Consolidado'!CS17</f>
        <v>0</v>
      </c>
      <c r="CT17" s="11">
        <f>'Volume TU Consolidado'!CT17</f>
        <v>0</v>
      </c>
      <c r="CU17" s="11">
        <f>'Volume TU Consolidado'!CU17</f>
        <v>0</v>
      </c>
      <c r="CV17" s="11">
        <f>'Volume TU Consolidado'!CV17</f>
        <v>0</v>
      </c>
      <c r="CW17" s="11">
        <f>'Volume TU Consolidado'!CW17</f>
        <v>0</v>
      </c>
      <c r="CX17" s="11">
        <f>'Volume TU Consolidado'!CX17</f>
        <v>0</v>
      </c>
      <c r="CY17" s="11">
        <f>'Volume TU Consolidado'!CY17</f>
        <v>0</v>
      </c>
      <c r="CZ17" s="11">
        <f>'Volume TU Consolidado'!CZ17</f>
        <v>0</v>
      </c>
      <c r="DA17" s="11">
        <f>'Volume TU Consolidado'!DA17</f>
        <v>0</v>
      </c>
      <c r="DB17" s="11">
        <f>'Volume TU Consolidado'!DB17</f>
        <v>0</v>
      </c>
    </row>
    <row r="18" spans="2:106" ht="15.75" x14ac:dyDescent="0.25">
      <c r="B18" s="10" t="s">
        <v>79</v>
      </c>
      <c r="C18" s="33"/>
      <c r="D18" s="11">
        <f>'Volume TU Consolidado'!D18</f>
        <v>63.997999999999998</v>
      </c>
      <c r="E18" s="11">
        <f>'Volume TU Consolidado'!E18</f>
        <v>75.308000000000007</v>
      </c>
      <c r="F18" s="11">
        <f>'Volume TU Consolidado'!F18</f>
        <v>84.034999999999997</v>
      </c>
      <c r="G18" s="11">
        <f>'Volume TU Consolidado'!G18</f>
        <v>85.867000000000004</v>
      </c>
      <c r="H18" s="11">
        <f>'Volume TU Consolidado'!H18</f>
        <v>78.944000000000003</v>
      </c>
      <c r="I18" s="11">
        <f>'Volume TU Consolidado'!I18</f>
        <v>97.022999999999996</v>
      </c>
      <c r="J18" s="11">
        <f>'Volume TU Consolidado'!J18</f>
        <v>102.803</v>
      </c>
      <c r="K18" s="11">
        <f>'Volume TU Consolidado'!K18</f>
        <v>111.39700000000001</v>
      </c>
      <c r="L18" s="11">
        <f>'Volume TU Consolidado'!L18</f>
        <v>105.209</v>
      </c>
      <c r="M18" s="11">
        <f>'Volume TU Consolidado'!M18</f>
        <v>100.83</v>
      </c>
      <c r="N18" s="11">
        <f>'Volume TU Consolidado'!N18</f>
        <v>97.067999999999998</v>
      </c>
      <c r="O18" s="11">
        <f>'Volume TU Consolidado'!O18</f>
        <v>92.293000000000006</v>
      </c>
      <c r="P18">
        <f>'Volume TU Consolidado'!P18</f>
        <v>0</v>
      </c>
      <c r="Q18" s="11">
        <f>'Volume TU Consolidado'!Q18</f>
        <v>101.41200000000001</v>
      </c>
      <c r="R18" s="11">
        <f>'Volume TU Consolidado'!R18</f>
        <v>87.427000000000007</v>
      </c>
      <c r="S18" s="11">
        <f>'Volume TU Consolidado'!S18</f>
        <v>94.281999999999996</v>
      </c>
      <c r="T18" s="11">
        <f>'Volume TU Consolidado'!T18</f>
        <v>92.403000000000006</v>
      </c>
      <c r="U18" s="11">
        <f>'Volume TU Consolidado'!U18</f>
        <v>101.154</v>
      </c>
      <c r="V18" s="11">
        <f>'Volume TU Consolidado'!V18</f>
        <v>82.278999999999996</v>
      </c>
      <c r="W18" s="11">
        <f>'Volume TU Consolidado'!W18</f>
        <v>101.848</v>
      </c>
      <c r="X18" s="11">
        <f>'Volume TU Consolidado'!X18</f>
        <v>102.581</v>
      </c>
      <c r="Y18" s="11">
        <f>'Volume TU Consolidado'!Y18</f>
        <v>93.915999999999997</v>
      </c>
      <c r="Z18" s="11">
        <f>'Volume TU Consolidado'!Z18</f>
        <v>100.30500000000001</v>
      </c>
      <c r="AA18" s="11">
        <f>'Volume TU Consolidado'!AA18</f>
        <v>75.057000000000002</v>
      </c>
      <c r="AB18" s="11">
        <f>'Volume TU Consolidado'!AB18</f>
        <v>86.501999999999995</v>
      </c>
      <c r="AC18">
        <f>'Volume TU Consolidado'!AC18</f>
        <v>0</v>
      </c>
      <c r="AD18" s="11">
        <f>'Volume TU Consolidado'!AD18</f>
        <v>79.734999999999999</v>
      </c>
      <c r="AE18" s="11">
        <f>'Volume TU Consolidado'!AE18</f>
        <v>78.171999999999997</v>
      </c>
      <c r="AF18" s="11">
        <f>'Volume TU Consolidado'!AF18</f>
        <v>91.382000000000005</v>
      </c>
      <c r="AG18" s="11">
        <f>'Volume TU Consolidado'!AG18</f>
        <v>78.183999999999997</v>
      </c>
      <c r="AH18" s="11">
        <f>'Volume TU Consolidado'!AH18</f>
        <v>82.296999999999997</v>
      </c>
      <c r="AI18" s="11">
        <f>'Volume TU Consolidado'!AI18</f>
        <v>81.956000000000003</v>
      </c>
      <c r="AJ18" s="11">
        <f>'Volume TU Consolidado'!AJ18</f>
        <v>83.495000000000005</v>
      </c>
      <c r="AK18" s="11">
        <f>'Volume TU Consolidado'!AK18</f>
        <v>82.566999999999993</v>
      </c>
      <c r="AL18" s="11">
        <f>'Volume TU Consolidado'!AL18</f>
        <v>89.221999999999994</v>
      </c>
      <c r="AM18" s="11">
        <f>'Volume TU Consolidado'!AM18</f>
        <v>95.337000000000003</v>
      </c>
      <c r="AN18" s="11">
        <f>'Volume TU Consolidado'!AN18</f>
        <v>95.387</v>
      </c>
      <c r="AO18" s="11">
        <f>'Volume TU Consolidado'!AO18</f>
        <v>69.846999999999994</v>
      </c>
      <c r="AP18">
        <f>'Volume TU Consolidado'!AP18</f>
        <v>0</v>
      </c>
      <c r="AQ18" s="11">
        <f>'Volume TU Consolidado'!AQ18</f>
        <v>86.203999999999994</v>
      </c>
      <c r="AR18" s="11">
        <f>'Volume TU Consolidado'!AR18</f>
        <v>82.105999999999995</v>
      </c>
      <c r="AS18" s="11">
        <f>'Volume TU Consolidado'!AS18</f>
        <v>82.644000000000005</v>
      </c>
      <c r="AT18" s="11">
        <f>'Volume TU Consolidado'!AT18</f>
        <v>76.054000000000002</v>
      </c>
      <c r="AU18" s="11">
        <f>'Volume TU Consolidado'!AU18</f>
        <v>87.521000000000001</v>
      </c>
      <c r="AV18" s="11">
        <f>'Volume TU Consolidado'!AV18</f>
        <v>90.51</v>
      </c>
      <c r="AW18" s="11">
        <f>'Volume TU Consolidado'!AW18</f>
        <v>94.313999999999993</v>
      </c>
      <c r="AX18" s="11">
        <f>'Volume TU Consolidado'!AX18</f>
        <v>103.953</v>
      </c>
      <c r="AY18" s="11">
        <f>'Volume TU Consolidado'!AY18</f>
        <v>97.713999999999999</v>
      </c>
      <c r="AZ18" s="11">
        <f>'Volume TU Consolidado'!AZ18</f>
        <v>100.559</v>
      </c>
      <c r="BA18" s="11">
        <f>'Volume TU Consolidado'!BA18</f>
        <v>87.456000000000003</v>
      </c>
      <c r="BB18" s="11">
        <f>'Volume TU Consolidado'!BB18</f>
        <v>79.257999999999996</v>
      </c>
      <c r="BC18">
        <f>'Volume TU Consolidado'!BC18</f>
        <v>0</v>
      </c>
      <c r="BD18" s="11">
        <f>'Volume TU Consolidado'!BD18</f>
        <v>89.27</v>
      </c>
      <c r="BE18" s="11">
        <f>'Volume TU Consolidado'!BE18</f>
        <v>92.811000000000007</v>
      </c>
      <c r="BF18" s="11">
        <f>'Volume TU Consolidado'!BF18</f>
        <v>60.804000000000002</v>
      </c>
      <c r="BG18" s="11">
        <f>'Volume TU Consolidado'!BG18</f>
        <v>90.418999999999997</v>
      </c>
      <c r="BH18" s="11">
        <f>'Volume TU Consolidado'!BH18</f>
        <v>102.468</v>
      </c>
      <c r="BI18" s="11">
        <f>'Volume TU Consolidado'!BI18</f>
        <v>92.522999999999996</v>
      </c>
      <c r="BJ18" s="11">
        <f>'Volume TU Consolidado'!BJ18</f>
        <v>89.373000000000005</v>
      </c>
      <c r="BK18" s="11">
        <f>'Volume TU Consolidado'!BK18</f>
        <v>98.649000000000001</v>
      </c>
      <c r="BL18" s="11">
        <f>'Volume TU Consolidado'!BL18</f>
        <v>94.611000000000004</v>
      </c>
      <c r="BM18" s="11">
        <f>'Volume TU Consolidado'!BM18</f>
        <v>113.919</v>
      </c>
      <c r="BN18" s="11">
        <f>'Volume TU Consolidado'!BN18</f>
        <v>101.962</v>
      </c>
      <c r="BO18" s="11">
        <f>'Volume TU Consolidado'!BO18</f>
        <v>86.102999999999994</v>
      </c>
      <c r="BP18">
        <f>'Volume TU Consolidado'!BP18</f>
        <v>0</v>
      </c>
      <c r="BQ18" s="11">
        <f>'Volume TU Consolidado'!BQ18</f>
        <v>95.335999999999999</v>
      </c>
      <c r="BR18" s="11">
        <f>'Volume TU Consolidado'!BR18</f>
        <v>88.218999999999994</v>
      </c>
      <c r="BS18" s="11">
        <f>'Volume TU Consolidado'!BS18</f>
        <v>110.014</v>
      </c>
      <c r="BT18" s="11">
        <f>'Volume TU Consolidado'!BT18</f>
        <v>110.886</v>
      </c>
      <c r="BU18" s="11">
        <f>'Volume TU Consolidado'!BU18</f>
        <v>111.273</v>
      </c>
      <c r="BV18" s="11">
        <f>'Volume TU Consolidado'!BV18</f>
        <v>101.712</v>
      </c>
      <c r="BW18" s="11">
        <f>'Volume TU Consolidado'!BW18</f>
        <v>110.006</v>
      </c>
      <c r="BX18" s="11">
        <f>'Volume TU Consolidado'!BX18</f>
        <v>114.22499999999999</v>
      </c>
      <c r="BY18" s="11">
        <f>'Volume TU Consolidado'!BY18</f>
        <v>112.429</v>
      </c>
      <c r="BZ18" s="11">
        <f>'Volume TU Consolidado'!BZ18</f>
        <v>105.066</v>
      </c>
      <c r="CA18" s="11">
        <f>'Volume TU Consolidado'!CA18</f>
        <v>107.84</v>
      </c>
      <c r="CB18" s="11">
        <f>'Volume TU Consolidado'!CB18</f>
        <v>99.099000000000004</v>
      </c>
      <c r="CC18">
        <f>'Volume TU Consolidado'!CC18</f>
        <v>0</v>
      </c>
      <c r="CD18" s="11">
        <f>'Volume TU Consolidado'!CD18</f>
        <v>97.650999999999996</v>
      </c>
      <c r="CE18" s="11">
        <f>'Volume TU Consolidado'!CE18</f>
        <v>99.384</v>
      </c>
      <c r="CF18" s="11">
        <f>'Volume TU Consolidado'!CF18</f>
        <v>105.661</v>
      </c>
      <c r="CG18" s="11">
        <f>'Volume TU Consolidado'!CG18</f>
        <v>95.661000000000001</v>
      </c>
      <c r="CH18" s="11">
        <f>'Volume TU Consolidado'!CH18</f>
        <v>112.614</v>
      </c>
      <c r="CI18" s="11">
        <f>'Volume TU Consolidado'!CI18</f>
        <v>105.086</v>
      </c>
      <c r="CJ18" s="11">
        <f>'Volume TU Consolidado'!CJ18</f>
        <v>110.08199999999999</v>
      </c>
      <c r="CK18" s="11">
        <f>'Volume TU Consolidado'!CK18</f>
        <v>110.10299999999999</v>
      </c>
      <c r="CL18" s="11">
        <f>'Volume TU Consolidado'!CL18</f>
        <v>104.453</v>
      </c>
      <c r="CM18" s="11">
        <f>'Volume TU Consolidado'!CM18</f>
        <v>93.236000000000004</v>
      </c>
      <c r="CN18" s="11">
        <f>'Volume TU Consolidado'!CN18</f>
        <v>99.912999999999997</v>
      </c>
      <c r="CO18" s="11">
        <f>'Volume TU Consolidado'!CO18</f>
        <v>94.244</v>
      </c>
      <c r="CQ18" s="11">
        <f>'Volume TU Consolidado'!CQ18</f>
        <v>97.037000000000006</v>
      </c>
      <c r="CR18" s="11">
        <f>'Volume TU Consolidado'!CR18</f>
        <v>95.558000000000007</v>
      </c>
      <c r="CS18" s="11">
        <f>'Volume TU Consolidado'!CS18</f>
        <v>0</v>
      </c>
      <c r="CT18" s="11">
        <f>'Volume TU Consolidado'!CT18</f>
        <v>0</v>
      </c>
      <c r="CU18" s="11">
        <f>'Volume TU Consolidado'!CU18</f>
        <v>0</v>
      </c>
      <c r="CV18" s="11">
        <f>'Volume TU Consolidado'!CV18</f>
        <v>0</v>
      </c>
      <c r="CW18" s="11">
        <f>'Volume TU Consolidado'!CW18</f>
        <v>0</v>
      </c>
      <c r="CX18" s="11">
        <f>'Volume TU Consolidado'!CX18</f>
        <v>0</v>
      </c>
      <c r="CY18" s="11">
        <f>'Volume TU Consolidado'!CY18</f>
        <v>0</v>
      </c>
      <c r="CZ18" s="11">
        <f>'Volume TU Consolidado'!CZ18</f>
        <v>0</v>
      </c>
      <c r="DA18" s="11">
        <f>'Volume TU Consolidado'!DA18</f>
        <v>0</v>
      </c>
      <c r="DB18" s="11">
        <f>'Volume TU Consolidado'!DB18</f>
        <v>0</v>
      </c>
    </row>
    <row r="19" spans="2:106" ht="15.75" x14ac:dyDescent="0.25">
      <c r="B19" s="10" t="s">
        <v>80</v>
      </c>
      <c r="C19" s="33"/>
      <c r="D19" s="11">
        <f>'Volume TU Consolidado'!D19</f>
        <v>211.8</v>
      </c>
      <c r="E19" s="11">
        <f>'Volume TU Consolidado'!E19</f>
        <v>153.81899999999999</v>
      </c>
      <c r="F19" s="11">
        <f>'Volume TU Consolidado'!F19</f>
        <v>195.96100000000001</v>
      </c>
      <c r="G19" s="11">
        <f>'Volume TU Consolidado'!G19</f>
        <v>207.42</v>
      </c>
      <c r="H19" s="11">
        <f>'Volume TU Consolidado'!H19</f>
        <v>260.13200000000001</v>
      </c>
      <c r="I19" s="11">
        <f>'Volume TU Consolidado'!I19</f>
        <v>258.27800000000002</v>
      </c>
      <c r="J19" s="11">
        <f>'Volume TU Consolidado'!J19</f>
        <v>285.45699999999999</v>
      </c>
      <c r="K19" s="11">
        <f>'Volume TU Consolidado'!K19</f>
        <v>298.40100000000001</v>
      </c>
      <c r="L19" s="11">
        <f>'Volume TU Consolidado'!L19</f>
        <v>248.76900000000001</v>
      </c>
      <c r="M19" s="11">
        <f>'Volume TU Consolidado'!M19</f>
        <v>233.19800000000001</v>
      </c>
      <c r="N19" s="11">
        <f>'Volume TU Consolidado'!N19</f>
        <v>231.054</v>
      </c>
      <c r="O19" s="11">
        <f>'Volume TU Consolidado'!O19</f>
        <v>211.88900000000001</v>
      </c>
      <c r="P19">
        <f>'Volume TU Consolidado'!P19</f>
        <v>0</v>
      </c>
      <c r="Q19" s="11">
        <f>'Volume TU Consolidado'!Q19</f>
        <v>245.50899999999999</v>
      </c>
      <c r="R19" s="11">
        <f>'Volume TU Consolidado'!R19</f>
        <v>254.959</v>
      </c>
      <c r="S19" s="11">
        <f>'Volume TU Consolidado'!S19</f>
        <v>255.75800000000001</v>
      </c>
      <c r="T19" s="11">
        <f>'Volume TU Consolidado'!T19</f>
        <v>248.41300000000001</v>
      </c>
      <c r="U19" s="11">
        <f>'Volume TU Consolidado'!U19</f>
        <v>288.53100000000001</v>
      </c>
      <c r="V19" s="11">
        <f>'Volume TU Consolidado'!V19</f>
        <v>314.09300000000002</v>
      </c>
      <c r="W19" s="11">
        <f>'Volume TU Consolidado'!W19</f>
        <v>299.09500000000003</v>
      </c>
      <c r="X19" s="11">
        <f>'Volume TU Consolidado'!X19</f>
        <v>298.66800000000001</v>
      </c>
      <c r="Y19" s="11">
        <f>'Volume TU Consolidado'!Y19</f>
        <v>293.64600000000002</v>
      </c>
      <c r="Z19" s="11">
        <f>'Volume TU Consolidado'!Z19</f>
        <v>287.44</v>
      </c>
      <c r="AA19" s="11">
        <f>'Volume TU Consolidado'!AA19</f>
        <v>290.50099999999998</v>
      </c>
      <c r="AB19" s="11">
        <f>'Volume TU Consolidado'!AB19</f>
        <v>279.399</v>
      </c>
      <c r="AC19">
        <f>'Volume TU Consolidado'!AC19</f>
        <v>0</v>
      </c>
      <c r="AD19" s="11">
        <f>'Volume TU Consolidado'!AD19</f>
        <v>286.81099999999998</v>
      </c>
      <c r="AE19" s="11">
        <f>'Volume TU Consolidado'!AE19</f>
        <v>265.82100000000003</v>
      </c>
      <c r="AF19" s="11">
        <f>'Volume TU Consolidado'!AF19</f>
        <v>285.54599999999999</v>
      </c>
      <c r="AG19" s="11">
        <f>'Volume TU Consolidado'!AG19</f>
        <v>311.61900000000003</v>
      </c>
      <c r="AH19" s="11">
        <f>'Volume TU Consolidado'!AH19</f>
        <v>344.58100000000002</v>
      </c>
      <c r="AI19" s="11">
        <f>'Volume TU Consolidado'!AI19</f>
        <v>294.50099999999998</v>
      </c>
      <c r="AJ19" s="11">
        <f>'Volume TU Consolidado'!AJ19</f>
        <v>310.20100000000002</v>
      </c>
      <c r="AK19" s="11">
        <f>'Volume TU Consolidado'!AK19</f>
        <v>314.10399999999998</v>
      </c>
      <c r="AL19" s="11">
        <f>'Volume TU Consolidado'!AL19</f>
        <v>309.69200000000001</v>
      </c>
      <c r="AM19" s="11">
        <f>'Volume TU Consolidado'!AM19</f>
        <v>316.28500000000003</v>
      </c>
      <c r="AN19" s="11">
        <f>'Volume TU Consolidado'!AN19</f>
        <v>297.774</v>
      </c>
      <c r="AO19" s="11">
        <f>'Volume TU Consolidado'!AO19</f>
        <v>301.62400000000002</v>
      </c>
      <c r="AP19">
        <f>'Volume TU Consolidado'!AP19</f>
        <v>0</v>
      </c>
      <c r="AQ19" s="11">
        <f>'Volume TU Consolidado'!AQ19</f>
        <v>196.91499999999999</v>
      </c>
      <c r="AR19" s="11">
        <f>'Volume TU Consolidado'!AR19</f>
        <v>138.12799999999999</v>
      </c>
      <c r="AS19" s="11">
        <f>'Volume TU Consolidado'!AS19</f>
        <v>176.47900000000001</v>
      </c>
      <c r="AT19" s="11">
        <f>'Volume TU Consolidado'!AT19</f>
        <v>249.239</v>
      </c>
      <c r="AU19" s="11">
        <f>'Volume TU Consolidado'!AU19</f>
        <v>250.441</v>
      </c>
      <c r="AV19" s="11">
        <f>'Volume TU Consolidado'!AV19</f>
        <v>295.601</v>
      </c>
      <c r="AW19" s="11">
        <f>'Volume TU Consolidado'!AW19</f>
        <v>335.76400000000001</v>
      </c>
      <c r="AX19" s="11">
        <f>'Volume TU Consolidado'!AX19</f>
        <v>321.81599999999997</v>
      </c>
      <c r="AY19" s="11">
        <f>'Volume TU Consolidado'!AY19</f>
        <v>295.01799999999997</v>
      </c>
      <c r="AZ19" s="11">
        <f>'Volume TU Consolidado'!AZ19</f>
        <v>271.04000000000002</v>
      </c>
      <c r="BA19" s="11">
        <f>'Volume TU Consolidado'!BA19</f>
        <v>231.43100000000001</v>
      </c>
      <c r="BB19" s="11">
        <f>'Volume TU Consolidado'!BB19</f>
        <v>81.828999999999994</v>
      </c>
      <c r="BC19">
        <f>'Volume TU Consolidado'!BC19</f>
        <v>0</v>
      </c>
      <c r="BD19" s="11">
        <f>'Volume TU Consolidado'!BD19</f>
        <v>128.81700000000001</v>
      </c>
      <c r="BE19" s="11">
        <f>'Volume TU Consolidado'!BE19</f>
        <v>205.73</v>
      </c>
      <c r="BF19" s="11">
        <f>'Volume TU Consolidado'!BF19</f>
        <v>167.31</v>
      </c>
      <c r="BG19" s="11">
        <f>'Volume TU Consolidado'!BG19</f>
        <v>297.27699999999999</v>
      </c>
      <c r="BH19" s="11">
        <f>'Volume TU Consolidado'!BH19</f>
        <v>206.13200000000001</v>
      </c>
      <c r="BI19" s="11">
        <f>'Volume TU Consolidado'!BI19</f>
        <v>187.11600000000001</v>
      </c>
      <c r="BJ19" s="11">
        <f>'Volume TU Consolidado'!BJ19</f>
        <v>245.15199999999999</v>
      </c>
      <c r="BK19" s="11">
        <f>'Volume TU Consolidado'!BK19</f>
        <v>264.995</v>
      </c>
      <c r="BL19" s="11">
        <f>'Volume TU Consolidado'!BL19</f>
        <v>261.91800000000001</v>
      </c>
      <c r="BM19" s="11">
        <f>'Volume TU Consolidado'!BM19</f>
        <v>34.887999999999998</v>
      </c>
      <c r="BN19" s="11">
        <f>'Volume TU Consolidado'!BN19</f>
        <v>3.6019999999999999</v>
      </c>
      <c r="BO19" s="11">
        <f>'Volume TU Consolidado'!BO19</f>
        <v>93.695999999999998</v>
      </c>
      <c r="BP19">
        <f>'Volume TU Consolidado'!BP19</f>
        <v>0</v>
      </c>
      <c r="BQ19" s="11">
        <f>'Volume TU Consolidado'!BQ19</f>
        <v>94.242999999999995</v>
      </c>
      <c r="BR19" s="11">
        <f>'Volume TU Consolidado'!BR19</f>
        <v>171.851</v>
      </c>
      <c r="BS19" s="11">
        <f>'Volume TU Consolidado'!BS19</f>
        <v>227.42099999999999</v>
      </c>
      <c r="BT19" s="11">
        <f>'Volume TU Consolidado'!BT19</f>
        <v>244.43799999999999</v>
      </c>
      <c r="BU19" s="11">
        <f>'Volume TU Consolidado'!BU19</f>
        <v>265.93299999999999</v>
      </c>
      <c r="BV19" s="11">
        <f>'Volume TU Consolidado'!BV19</f>
        <v>232.54</v>
      </c>
      <c r="BW19" s="11">
        <f>'Volume TU Consolidado'!BW19</f>
        <v>253.63200000000001</v>
      </c>
      <c r="BX19" s="11">
        <f>'Volume TU Consolidado'!BX19</f>
        <v>229.22300000000001</v>
      </c>
      <c r="BY19" s="11">
        <f>'Volume TU Consolidado'!BY19</f>
        <v>167.393</v>
      </c>
      <c r="BZ19" s="11">
        <f>'Volume TU Consolidado'!BZ19</f>
        <v>189.78</v>
      </c>
      <c r="CA19" s="11">
        <f>'Volume TU Consolidado'!CA19</f>
        <v>141.297</v>
      </c>
      <c r="CB19" s="11">
        <f>'Volume TU Consolidado'!CB19</f>
        <v>140.94900000000001</v>
      </c>
      <c r="CC19">
        <f>'Volume TU Consolidado'!CC19</f>
        <v>0</v>
      </c>
      <c r="CD19" s="11">
        <f>'Volume TU Consolidado'!CD19</f>
        <v>151.12799999999999</v>
      </c>
      <c r="CE19" s="11">
        <f>'Volume TU Consolidado'!CE19</f>
        <v>138.43799999999999</v>
      </c>
      <c r="CF19" s="11">
        <f>'Volume TU Consolidado'!CF19</f>
        <v>188.161</v>
      </c>
      <c r="CG19" s="11">
        <f>'Volume TU Consolidado'!CG19</f>
        <v>188.309</v>
      </c>
      <c r="CH19" s="11">
        <f>'Volume TU Consolidado'!CH19</f>
        <v>259.053</v>
      </c>
      <c r="CI19" s="11">
        <f>'Volume TU Consolidado'!CI19</f>
        <v>275.82799999999997</v>
      </c>
      <c r="CJ19" s="11">
        <f>'Volume TU Consolidado'!CJ19</f>
        <v>259.04599999999999</v>
      </c>
      <c r="CK19" s="11">
        <f>'Volume TU Consolidado'!CK19</f>
        <v>247.40299999999999</v>
      </c>
      <c r="CL19" s="11">
        <f>'Volume TU Consolidado'!CL19</f>
        <v>241.13200000000001</v>
      </c>
      <c r="CM19" s="11">
        <f>'Volume TU Consolidado'!CM19</f>
        <v>258.154</v>
      </c>
      <c r="CN19" s="11">
        <f>'Volume TU Consolidado'!CN19</f>
        <v>212.56200000000001</v>
      </c>
      <c r="CO19" s="11">
        <f>'Volume TU Consolidado'!CO19</f>
        <v>150.86799999999999</v>
      </c>
      <c r="CQ19" s="11">
        <f>'Volume TU Consolidado'!CQ19</f>
        <v>206.06800000000001</v>
      </c>
      <c r="CR19" s="11">
        <f>'Volume TU Consolidado'!CR19</f>
        <v>185.739</v>
      </c>
      <c r="CS19" s="11">
        <f>'Volume TU Consolidado'!CS19</f>
        <v>0</v>
      </c>
      <c r="CT19" s="11">
        <f>'Volume TU Consolidado'!CT19</f>
        <v>0</v>
      </c>
      <c r="CU19" s="11">
        <f>'Volume TU Consolidado'!CU19</f>
        <v>0</v>
      </c>
      <c r="CV19" s="11">
        <f>'Volume TU Consolidado'!CV19</f>
        <v>0</v>
      </c>
      <c r="CW19" s="11">
        <f>'Volume TU Consolidado'!CW19</f>
        <v>0</v>
      </c>
      <c r="CX19" s="11">
        <f>'Volume TU Consolidado'!CX19</f>
        <v>0</v>
      </c>
      <c r="CY19" s="11">
        <f>'Volume TU Consolidado'!CY19</f>
        <v>0</v>
      </c>
      <c r="CZ19" s="11">
        <f>'Volume TU Consolidado'!CZ19</f>
        <v>0</v>
      </c>
      <c r="DA19" s="11">
        <f>'Volume TU Consolidado'!DA19</f>
        <v>0</v>
      </c>
      <c r="DB19" s="11">
        <f>'Volume TU Consolidado'!DB19</f>
        <v>0</v>
      </c>
    </row>
    <row r="20" spans="2:106" x14ac:dyDescent="0.25">
      <c r="D20" t="str">
        <f>'Volume TU Consolidado'!D20</f>
        <v/>
      </c>
      <c r="E20" t="str">
        <f>'Volume TU Consolidado'!E20</f>
        <v/>
      </c>
      <c r="F20" t="str">
        <f>'Volume TU Consolidado'!F20</f>
        <v/>
      </c>
      <c r="G20" t="str">
        <f>'Volume TU Consolidado'!G20</f>
        <v/>
      </c>
      <c r="H20" t="str">
        <f>'Volume TU Consolidado'!H20</f>
        <v/>
      </c>
      <c r="I20" t="str">
        <f>'Volume TU Consolidado'!I20</f>
        <v/>
      </c>
      <c r="J20" t="str">
        <f>'Volume TU Consolidado'!J20</f>
        <v/>
      </c>
      <c r="K20" t="str">
        <f>'Volume TU Consolidado'!K20</f>
        <v/>
      </c>
      <c r="L20" t="str">
        <f>'Volume TU Consolidado'!L20</f>
        <v/>
      </c>
      <c r="M20" t="str">
        <f>'Volume TU Consolidado'!M20</f>
        <v/>
      </c>
      <c r="N20" t="str">
        <f>'Volume TU Consolidado'!N20</f>
        <v/>
      </c>
      <c r="O20" t="str">
        <f>'Volume TU Consolidado'!O20</f>
        <v/>
      </c>
      <c r="P20" t="str">
        <f>'Volume TU Consolidado'!P20</f>
        <v/>
      </c>
      <c r="Q20" t="str">
        <f>'Volume TU Consolidado'!Q20</f>
        <v/>
      </c>
      <c r="R20" t="str">
        <f>'Volume TU Consolidado'!R20</f>
        <v/>
      </c>
      <c r="S20" t="str">
        <f>'Volume TU Consolidado'!S20</f>
        <v/>
      </c>
      <c r="T20" t="str">
        <f>'Volume TU Consolidado'!T20</f>
        <v/>
      </c>
      <c r="U20" t="str">
        <f>'Volume TU Consolidado'!U20</f>
        <v/>
      </c>
      <c r="V20" t="str">
        <f>'Volume TU Consolidado'!V20</f>
        <v/>
      </c>
      <c r="W20" t="str">
        <f>'Volume TU Consolidado'!W20</f>
        <v/>
      </c>
      <c r="X20" t="str">
        <f>'Volume TU Consolidado'!X20</f>
        <v/>
      </c>
      <c r="Y20" t="str">
        <f>'Volume TU Consolidado'!Y20</f>
        <v/>
      </c>
      <c r="Z20" t="str">
        <f>'Volume TU Consolidado'!Z20</f>
        <v/>
      </c>
      <c r="AA20" t="str">
        <f>'Volume TU Consolidado'!AA20</f>
        <v/>
      </c>
      <c r="AB20" t="str">
        <f>'Volume TU Consolidado'!AB20</f>
        <v/>
      </c>
      <c r="AC20" t="str">
        <f>'Volume TU Consolidado'!AC20</f>
        <v/>
      </c>
      <c r="AD20" t="str">
        <f>'Volume TU Consolidado'!AD20</f>
        <v/>
      </c>
      <c r="AE20" t="str">
        <f>'Volume TU Consolidado'!AE20</f>
        <v/>
      </c>
      <c r="AF20" t="str">
        <f>'Volume TU Consolidado'!AF20</f>
        <v/>
      </c>
      <c r="AG20" t="str">
        <f>'Volume TU Consolidado'!AG20</f>
        <v/>
      </c>
      <c r="AH20" t="str">
        <f>'Volume TU Consolidado'!AH20</f>
        <v/>
      </c>
      <c r="AI20" t="str">
        <f>'Volume TU Consolidado'!AI20</f>
        <v/>
      </c>
      <c r="AJ20" t="str">
        <f>'Volume TU Consolidado'!AJ20</f>
        <v/>
      </c>
      <c r="AK20" t="str">
        <f>'Volume TU Consolidado'!AK20</f>
        <v/>
      </c>
      <c r="AL20" t="str">
        <f>'Volume TU Consolidado'!AL20</f>
        <v/>
      </c>
      <c r="AM20" t="str">
        <f>'Volume TU Consolidado'!AM20</f>
        <v/>
      </c>
      <c r="AN20" t="str">
        <f>'Volume TU Consolidado'!AN20</f>
        <v/>
      </c>
      <c r="AO20" t="str">
        <f>'Volume TU Consolidado'!AO20</f>
        <v/>
      </c>
      <c r="AP20" t="str">
        <f>'Volume TU Consolidado'!AP20</f>
        <v/>
      </c>
      <c r="AQ20" t="str">
        <f>'Volume TU Consolidado'!AQ20</f>
        <v/>
      </c>
      <c r="AR20" t="str">
        <f>'Volume TU Consolidado'!AR20</f>
        <v/>
      </c>
      <c r="AS20" t="str">
        <f>'Volume TU Consolidado'!AS20</f>
        <v/>
      </c>
      <c r="AT20" t="str">
        <f>'Volume TU Consolidado'!AT20</f>
        <v/>
      </c>
      <c r="AU20" t="str">
        <f>'Volume TU Consolidado'!AU20</f>
        <v/>
      </c>
      <c r="AV20" t="str">
        <f>'Volume TU Consolidado'!AV20</f>
        <v/>
      </c>
      <c r="AW20" t="str">
        <f>'Volume TU Consolidado'!AW20</f>
        <v/>
      </c>
      <c r="AX20" t="str">
        <f>'Volume TU Consolidado'!AX20</f>
        <v/>
      </c>
      <c r="AY20" t="str">
        <f>'Volume TU Consolidado'!AY20</f>
        <v/>
      </c>
      <c r="AZ20" t="str">
        <f>'Volume TU Consolidado'!AZ20</f>
        <v/>
      </c>
      <c r="BA20" t="str">
        <f>'Volume TU Consolidado'!BA20</f>
        <v/>
      </c>
      <c r="BB20" t="str">
        <f>'Volume TU Consolidado'!BB20</f>
        <v/>
      </c>
      <c r="BC20" t="str">
        <f>'Volume TU Consolidado'!BC20</f>
        <v/>
      </c>
      <c r="BD20" t="str">
        <f>'Volume TU Consolidado'!BD20</f>
        <v/>
      </c>
      <c r="BE20" t="str">
        <f>'Volume TU Consolidado'!BE20</f>
        <v/>
      </c>
      <c r="BF20" t="str">
        <f>'Volume TU Consolidado'!BF20</f>
        <v/>
      </c>
      <c r="BG20" t="str">
        <f>'Volume TU Consolidado'!BG20</f>
        <v/>
      </c>
      <c r="BH20" t="str">
        <f>'Volume TU Consolidado'!BH20</f>
        <v/>
      </c>
      <c r="BI20" t="str">
        <f>'Volume TU Consolidado'!BI20</f>
        <v/>
      </c>
      <c r="BJ20" t="str">
        <f>'Volume TU Consolidado'!BJ20</f>
        <v/>
      </c>
      <c r="BK20" t="str">
        <f>'Volume TU Consolidado'!BK20</f>
        <v/>
      </c>
      <c r="BL20" t="str">
        <f>'Volume TU Consolidado'!BL20</f>
        <v/>
      </c>
      <c r="BM20" t="str">
        <f>'Volume TU Consolidado'!BM20</f>
        <v/>
      </c>
      <c r="BN20" t="str">
        <f>'Volume TU Consolidado'!BN20</f>
        <v/>
      </c>
      <c r="BO20" t="str">
        <f>'Volume TU Consolidado'!BO20</f>
        <v/>
      </c>
      <c r="BP20" t="str">
        <f>'Volume TU Consolidado'!BP20</f>
        <v/>
      </c>
      <c r="BQ20" t="str">
        <f>'Volume TU Consolidado'!BQ20</f>
        <v/>
      </c>
      <c r="BR20" t="str">
        <f>'Volume TU Consolidado'!BR20</f>
        <v/>
      </c>
      <c r="BS20" t="str">
        <f>'Volume TU Consolidado'!BS20</f>
        <v/>
      </c>
      <c r="BT20" t="str">
        <f>'Volume TU Consolidado'!BT20</f>
        <v/>
      </c>
      <c r="BU20" t="str">
        <f>'Volume TU Consolidado'!BU20</f>
        <v/>
      </c>
      <c r="BV20" t="str">
        <f>'Volume TU Consolidado'!BV20</f>
        <v/>
      </c>
      <c r="BW20" t="str">
        <f>'Volume TU Consolidado'!BW20</f>
        <v/>
      </c>
      <c r="BX20" t="str">
        <f>'Volume TU Consolidado'!BX20</f>
        <v/>
      </c>
      <c r="BY20" t="str">
        <f>'Volume TU Consolidado'!BY20</f>
        <v/>
      </c>
      <c r="BZ20" t="str">
        <f>'Volume TU Consolidado'!BZ20</f>
        <v/>
      </c>
      <c r="CA20" t="str">
        <f>'Volume TU Consolidado'!CA20</f>
        <v/>
      </c>
      <c r="CB20" t="str">
        <f>'Volume TU Consolidado'!CB20</f>
        <v/>
      </c>
      <c r="CC20" t="str">
        <f>'Volume TU Consolidado'!CC20</f>
        <v/>
      </c>
      <c r="CD20" t="str">
        <f>'Volume TU Consolidado'!CD20</f>
        <v/>
      </c>
      <c r="CE20" t="str">
        <f>'Volume TU Consolidado'!CE20</f>
        <v/>
      </c>
      <c r="CF20" t="str">
        <f>'Volume TU Consolidado'!CF20</f>
        <v/>
      </c>
      <c r="CG20" t="str">
        <f>'Volume TU Consolidado'!CG20</f>
        <v/>
      </c>
      <c r="CH20" t="str">
        <f>'Volume TU Consolidado'!CH20</f>
        <v/>
      </c>
      <c r="CI20" t="str">
        <f>'Volume TU Consolidado'!CI20</f>
        <v/>
      </c>
      <c r="CJ20" t="str">
        <f>'Volume TU Consolidado'!CJ20</f>
        <v/>
      </c>
      <c r="CK20" t="str">
        <f>'Volume TU Consolidado'!CK20</f>
        <v/>
      </c>
      <c r="CL20" t="str">
        <f>'Volume TU Consolidado'!CL20</f>
        <v/>
      </c>
      <c r="CM20" t="str">
        <f>'Volume TU Consolidado'!CM20</f>
        <v/>
      </c>
      <c r="CN20" t="str">
        <f>'Volume TU Consolidado'!CN20</f>
        <v/>
      </c>
      <c r="CO20" t="str">
        <f>'Volume TU Consolidado'!CO20</f>
        <v/>
      </c>
      <c r="CQ20" t="str">
        <f>'Volume TU Consolidado'!CQ20</f>
        <v/>
      </c>
      <c r="CR20" t="str">
        <f>'Volume TU Consolidado'!CR20</f>
        <v/>
      </c>
      <c r="CS20" t="str">
        <f>'Volume TU Consolidado'!CS20</f>
        <v/>
      </c>
      <c r="CT20" t="str">
        <f>'Volume TU Consolidado'!CT20</f>
        <v/>
      </c>
      <c r="CU20" t="str">
        <f>'Volume TU Consolidado'!CU20</f>
        <v/>
      </c>
      <c r="CV20" t="str">
        <f>'Volume TU Consolidado'!CV20</f>
        <v/>
      </c>
      <c r="CW20" t="str">
        <f>'Volume TU Consolidado'!CW20</f>
        <v/>
      </c>
      <c r="CX20" t="str">
        <f>'Volume TU Consolidado'!CX20</f>
        <v/>
      </c>
      <c r="CY20" t="str">
        <f>'Volume TU Consolidado'!CY20</f>
        <v/>
      </c>
      <c r="CZ20" t="str">
        <f>'Volume TU Consolidado'!CZ20</f>
        <v/>
      </c>
      <c r="DA20" t="str">
        <f>'Volume TU Consolidado'!DA20</f>
        <v/>
      </c>
      <c r="DB20" t="str">
        <f>'Volume TU Consolidado'!DB20</f>
        <v/>
      </c>
    </row>
    <row r="21" spans="2:106" ht="15.75" x14ac:dyDescent="0.25">
      <c r="B21" s="6" t="s">
        <v>150</v>
      </c>
      <c r="D21" s="7" t="str">
        <f>'Volume TU Consolidado'!D21</f>
        <v/>
      </c>
      <c r="E21" s="7" t="str">
        <f>'Volume TU Consolidado'!E21</f>
        <v/>
      </c>
      <c r="F21" s="7" t="str">
        <f>'Volume TU Consolidado'!F21</f>
        <v/>
      </c>
      <c r="G21" s="7" t="str">
        <f>'Volume TU Consolidado'!G21</f>
        <v/>
      </c>
      <c r="H21" s="7" t="str">
        <f>'Volume TU Consolidado'!H21</f>
        <v/>
      </c>
      <c r="I21" s="7" t="str">
        <f>'Volume TU Consolidado'!I21</f>
        <v/>
      </c>
      <c r="J21" s="7" t="str">
        <f>'Volume TU Consolidado'!J21</f>
        <v/>
      </c>
      <c r="K21" s="7" t="str">
        <f>'Volume TU Consolidado'!K21</f>
        <v/>
      </c>
      <c r="L21" s="7" t="str">
        <f>'Volume TU Consolidado'!L21</f>
        <v/>
      </c>
      <c r="M21" s="7" t="str">
        <f>'Volume TU Consolidado'!M21</f>
        <v/>
      </c>
      <c r="N21" s="7" t="str">
        <f>'Volume TU Consolidado'!N21</f>
        <v/>
      </c>
      <c r="O21" s="7" t="str">
        <f>'Volume TU Consolidado'!O21</f>
        <v/>
      </c>
      <c r="P21" t="str">
        <f>'Volume TU Consolidado'!P21</f>
        <v/>
      </c>
      <c r="Q21" s="7" t="str">
        <f>'Volume TU Consolidado'!Q21</f>
        <v/>
      </c>
      <c r="R21" s="7" t="str">
        <f>'Volume TU Consolidado'!R21</f>
        <v/>
      </c>
      <c r="S21" s="7" t="str">
        <f>'Volume TU Consolidado'!S21</f>
        <v/>
      </c>
      <c r="T21" s="7" t="str">
        <f>'Volume TU Consolidado'!T21</f>
        <v/>
      </c>
      <c r="U21" s="7" t="str">
        <f>'Volume TU Consolidado'!U21</f>
        <v/>
      </c>
      <c r="V21" s="7" t="str">
        <f>'Volume TU Consolidado'!V21</f>
        <v/>
      </c>
      <c r="W21" s="7" t="str">
        <f>'Volume TU Consolidado'!W21</f>
        <v/>
      </c>
      <c r="X21" s="7" t="str">
        <f>'Volume TU Consolidado'!X21</f>
        <v/>
      </c>
      <c r="Y21" s="7" t="str">
        <f>'Volume TU Consolidado'!Y21</f>
        <v/>
      </c>
      <c r="Z21" s="7" t="str">
        <f>'Volume TU Consolidado'!Z21</f>
        <v/>
      </c>
      <c r="AA21" s="7" t="str">
        <f>'Volume TU Consolidado'!AA21</f>
        <v/>
      </c>
      <c r="AB21" s="7" t="str">
        <f>'Volume TU Consolidado'!AB21</f>
        <v/>
      </c>
      <c r="AC21" t="str">
        <f>'Volume TU Consolidado'!AC21</f>
        <v/>
      </c>
      <c r="AD21" s="7" t="str">
        <f>'Volume TU Consolidado'!AD21</f>
        <v/>
      </c>
      <c r="AE21" s="7" t="str">
        <f>'Volume TU Consolidado'!AE21</f>
        <v/>
      </c>
      <c r="AF21" s="7" t="str">
        <f>'Volume TU Consolidado'!AF21</f>
        <v/>
      </c>
      <c r="AG21" s="7" t="str">
        <f>'Volume TU Consolidado'!AG21</f>
        <v/>
      </c>
      <c r="AH21" s="7" t="str">
        <f>'Volume TU Consolidado'!AH21</f>
        <v/>
      </c>
      <c r="AI21" s="7" t="str">
        <f>'Volume TU Consolidado'!AI21</f>
        <v/>
      </c>
      <c r="AJ21" s="7" t="str">
        <f>'Volume TU Consolidado'!AJ21</f>
        <v/>
      </c>
      <c r="AK21" s="7" t="str">
        <f>'Volume TU Consolidado'!AK21</f>
        <v/>
      </c>
      <c r="AL21" s="7" t="str">
        <f>'Volume TU Consolidado'!AL21</f>
        <v/>
      </c>
      <c r="AM21" s="7" t="str">
        <f>'Volume TU Consolidado'!AM21</f>
        <v/>
      </c>
      <c r="AN21" s="7" t="str">
        <f>'Volume TU Consolidado'!AN21</f>
        <v/>
      </c>
      <c r="AO21" s="7" t="str">
        <f>'Volume TU Consolidado'!AO21</f>
        <v/>
      </c>
      <c r="AP21" t="str">
        <f>'Volume TU Consolidado'!AP21</f>
        <v/>
      </c>
      <c r="AQ21" s="7" t="str">
        <f>'Volume TU Consolidado'!AQ21</f>
        <v/>
      </c>
      <c r="AR21" s="7" t="str">
        <f>'Volume TU Consolidado'!AR21</f>
        <v/>
      </c>
      <c r="AS21" s="7" t="str">
        <f>'Volume TU Consolidado'!AS21</f>
        <v/>
      </c>
      <c r="AT21" s="7" t="str">
        <f>'Volume TU Consolidado'!AT21</f>
        <v/>
      </c>
      <c r="AU21" s="7" t="str">
        <f>'Volume TU Consolidado'!AU21</f>
        <v/>
      </c>
      <c r="AV21" s="7" t="str">
        <f>'Volume TU Consolidado'!AV21</f>
        <v/>
      </c>
      <c r="AW21" s="7" t="str">
        <f>'Volume TU Consolidado'!AW21</f>
        <v/>
      </c>
      <c r="AX21" s="7" t="str">
        <f>'Volume TU Consolidado'!AX21</f>
        <v/>
      </c>
      <c r="AY21" s="7" t="str">
        <f>'Volume TU Consolidado'!AY21</f>
        <v/>
      </c>
      <c r="AZ21" s="7" t="str">
        <f>'Volume TU Consolidado'!AZ21</f>
        <v/>
      </c>
      <c r="BA21" s="7" t="str">
        <f>'Volume TU Consolidado'!BA21</f>
        <v/>
      </c>
      <c r="BB21" s="7" t="str">
        <f>'Volume TU Consolidado'!BB21</f>
        <v/>
      </c>
      <c r="BC21" t="str">
        <f>'Volume TU Consolidado'!BC21</f>
        <v/>
      </c>
      <c r="BD21" s="7" t="str">
        <f>'Volume TU Consolidado'!BD21</f>
        <v/>
      </c>
      <c r="BE21" s="7" t="str">
        <f>'Volume TU Consolidado'!BE21</f>
        <v/>
      </c>
      <c r="BF21" s="7" t="str">
        <f>'Volume TU Consolidado'!BF21</f>
        <v/>
      </c>
      <c r="BG21" s="7" t="str">
        <f>'Volume TU Consolidado'!BG21</f>
        <v/>
      </c>
      <c r="BH21" s="7" t="str">
        <f>'Volume TU Consolidado'!BH21</f>
        <v/>
      </c>
      <c r="BI21" s="7" t="str">
        <f>'Volume TU Consolidado'!BI21</f>
        <v/>
      </c>
      <c r="BJ21" s="7" t="str">
        <f>'Volume TU Consolidado'!BJ21</f>
        <v/>
      </c>
      <c r="BK21" s="7" t="str">
        <f>'Volume TU Consolidado'!BK21</f>
        <v/>
      </c>
      <c r="BL21" s="7" t="str">
        <f>'Volume TU Consolidado'!BL21</f>
        <v/>
      </c>
      <c r="BM21" s="7" t="str">
        <f>'Volume TU Consolidado'!BM21</f>
        <v/>
      </c>
      <c r="BN21" s="7" t="str">
        <f>'Volume TU Consolidado'!BN21</f>
        <v/>
      </c>
      <c r="BO21" s="7" t="str">
        <f>'Volume TU Consolidado'!BO21</f>
        <v/>
      </c>
      <c r="BP21" t="str">
        <f>'Volume TU Consolidado'!BP21</f>
        <v/>
      </c>
      <c r="BQ21" s="7" t="str">
        <f>'Volume TU Consolidado'!BQ21</f>
        <v/>
      </c>
      <c r="BR21" s="7" t="str">
        <f>'Volume TU Consolidado'!BR21</f>
        <v/>
      </c>
      <c r="BS21" s="7" t="str">
        <f>'Volume TU Consolidado'!BS21</f>
        <v/>
      </c>
      <c r="BT21" s="7" t="str">
        <f>'Volume TU Consolidado'!BT21</f>
        <v/>
      </c>
      <c r="BU21" s="7" t="str">
        <f>'Volume TU Consolidado'!BU21</f>
        <v/>
      </c>
      <c r="BV21" s="7" t="str">
        <f>'Volume TU Consolidado'!BV21</f>
        <v/>
      </c>
      <c r="BW21" s="7" t="str">
        <f>'Volume TU Consolidado'!BW21</f>
        <v/>
      </c>
      <c r="BX21" s="7" t="str">
        <f>'Volume TU Consolidado'!BX21</f>
        <v/>
      </c>
      <c r="BY21" s="7" t="str">
        <f>'Volume TU Consolidado'!BY21</f>
        <v/>
      </c>
      <c r="BZ21" s="7" t="str">
        <f>'Volume TU Consolidado'!BZ21</f>
        <v/>
      </c>
      <c r="CA21" s="7" t="str">
        <f>'Volume TU Consolidado'!CA21</f>
        <v/>
      </c>
      <c r="CB21" s="7" t="str">
        <f>'Volume TU Consolidado'!CB21</f>
        <v/>
      </c>
      <c r="CC21" t="str">
        <f>'Volume TU Consolidado'!CC21</f>
        <v/>
      </c>
      <c r="CD21" s="7" t="str">
        <f>'Volume TU Consolidado'!CD21</f>
        <v/>
      </c>
      <c r="CE21" s="7" t="str">
        <f>'Volume TU Consolidado'!CE21</f>
        <v/>
      </c>
      <c r="CF21" s="7" t="str">
        <f>'Volume TU Consolidado'!CF21</f>
        <v/>
      </c>
      <c r="CG21" s="7" t="str">
        <f>'Volume TU Consolidado'!CG21</f>
        <v/>
      </c>
      <c r="CH21" s="7" t="str">
        <f>'Volume TU Consolidado'!CH21</f>
        <v/>
      </c>
      <c r="CI21" s="7" t="str">
        <f>'Volume TU Consolidado'!CI21</f>
        <v/>
      </c>
      <c r="CJ21" s="7" t="str">
        <f>'Volume TU Consolidado'!CJ21</f>
        <v/>
      </c>
      <c r="CK21" s="7" t="str">
        <f>'Volume TU Consolidado'!CK21</f>
        <v/>
      </c>
      <c r="CL21" s="7" t="str">
        <f>'Volume TU Consolidado'!CL21</f>
        <v/>
      </c>
      <c r="CM21" s="7" t="str">
        <f>'Volume TU Consolidado'!CM21</f>
        <v/>
      </c>
      <c r="CN21" s="7" t="str">
        <f>'Volume TU Consolidado'!CN21</f>
        <v/>
      </c>
      <c r="CO21" s="7" t="str">
        <f>'Volume TU Consolidado'!CO21</f>
        <v/>
      </c>
      <c r="CQ21" s="7" t="str">
        <f>'Volume TU Consolidado'!CQ21</f>
        <v/>
      </c>
      <c r="CR21" s="7" t="str">
        <f>'Volume TU Consolidado'!CR21</f>
        <v/>
      </c>
      <c r="CS21" s="7" t="str">
        <f>'Volume TU Consolidado'!CS21</f>
        <v/>
      </c>
      <c r="CT21" s="7" t="str">
        <f>'Volume TU Consolidado'!CT21</f>
        <v/>
      </c>
      <c r="CU21" s="7" t="str">
        <f>'Volume TU Consolidado'!CU21</f>
        <v/>
      </c>
      <c r="CV21" s="7" t="str">
        <f>'Volume TU Consolidado'!CV21</f>
        <v/>
      </c>
      <c r="CW21" s="7" t="str">
        <f>'Volume TU Consolidado'!CW21</f>
        <v/>
      </c>
      <c r="CX21" s="7" t="str">
        <f>'Volume TU Consolidado'!CX21</f>
        <v/>
      </c>
      <c r="CY21" s="7" t="str">
        <f>'Volume TU Consolidado'!CY21</f>
        <v/>
      </c>
      <c r="CZ21" s="7" t="str">
        <f>'Volume TU Consolidado'!CZ21</f>
        <v/>
      </c>
      <c r="DA21" s="7" t="str">
        <f>'Volume TU Consolidado'!DA21</f>
        <v/>
      </c>
      <c r="DB21" s="7" t="str">
        <f>'Volume TU Consolidado'!DB21</f>
        <v/>
      </c>
    </row>
    <row r="22" spans="2:106" ht="15.75" x14ac:dyDescent="0.25">
      <c r="B22" s="12" t="s">
        <v>88</v>
      </c>
      <c r="D22" s="11">
        <f>'Volume TU Consolidado'!D22</f>
        <v>563.94399999999996</v>
      </c>
      <c r="E22" s="11">
        <f>'Volume TU Consolidado'!E22</f>
        <v>1034.725146</v>
      </c>
      <c r="F22" s="11">
        <f>'Volume TU Consolidado'!F22</f>
        <v>1256.2875680000002</v>
      </c>
      <c r="G22" s="11">
        <f>'Volume TU Consolidado'!G22</f>
        <v>790.29090199999996</v>
      </c>
      <c r="H22" s="11">
        <f>'Volume TU Consolidado'!H22</f>
        <v>1385.839786</v>
      </c>
      <c r="I22" s="11">
        <f>'Volume TU Consolidado'!I22</f>
        <v>1337.2284069999998</v>
      </c>
      <c r="J22" s="11">
        <f>'Volume TU Consolidado'!J22</f>
        <v>1446.5915230000001</v>
      </c>
      <c r="K22" s="11">
        <f>'Volume TU Consolidado'!K22</f>
        <v>1370.670883</v>
      </c>
      <c r="L22" s="11">
        <f>'Volume TU Consolidado'!L22</f>
        <v>1335.4415190000002</v>
      </c>
      <c r="M22" s="11">
        <f>'Volume TU Consolidado'!M22</f>
        <v>1002.999902</v>
      </c>
      <c r="N22" s="11">
        <f>'Volume TU Consolidado'!N22</f>
        <v>991.27300100000002</v>
      </c>
      <c r="O22" s="11">
        <f>'Volume TU Consolidado'!O22</f>
        <v>598.403908</v>
      </c>
      <c r="P22">
        <f>'Volume TU Consolidado'!P22</f>
        <v>0</v>
      </c>
      <c r="Q22" s="11">
        <f>'Volume TU Consolidado'!Q22</f>
        <v>448.69178600000004</v>
      </c>
      <c r="R22" s="11">
        <f>'Volume TU Consolidado'!R22</f>
        <v>990.33767399999999</v>
      </c>
      <c r="S22" s="11">
        <f>'Volume TU Consolidado'!S22</f>
        <v>1062.339528</v>
      </c>
      <c r="T22" s="11">
        <f>'Volume TU Consolidado'!T22</f>
        <v>728.49934499999995</v>
      </c>
      <c r="U22" s="11">
        <f>'Volume TU Consolidado'!U22</f>
        <v>1386.04321</v>
      </c>
      <c r="V22" s="11">
        <f>'Volume TU Consolidado'!V22</f>
        <v>1177.1301960000001</v>
      </c>
      <c r="W22" s="11">
        <f>'Volume TU Consolidado'!W22</f>
        <v>1198.89724</v>
      </c>
      <c r="X22" s="11">
        <f>'Volume TU Consolidado'!X22</f>
        <v>1305.7225740000001</v>
      </c>
      <c r="Y22" s="11">
        <f>'Volume TU Consolidado'!Y22</f>
        <v>1462.392844</v>
      </c>
      <c r="Z22" s="11">
        <f>'Volume TU Consolidado'!Z22</f>
        <v>1422.8486189999999</v>
      </c>
      <c r="AA22" s="11">
        <f>'Volume TU Consolidado'!AA22</f>
        <v>1202.030622</v>
      </c>
      <c r="AB22" s="11">
        <f>'Volume TU Consolidado'!AB22</f>
        <v>748.33121099999994</v>
      </c>
      <c r="AC22">
        <f>'Volume TU Consolidado'!AC22</f>
        <v>0</v>
      </c>
      <c r="AD22" s="11">
        <f>'Volume TU Consolidado'!AD22</f>
        <v>575.25229800000011</v>
      </c>
      <c r="AE22" s="11">
        <f>'Volume TU Consolidado'!AE22</f>
        <v>894.19707600000004</v>
      </c>
      <c r="AF22" s="11">
        <f>'Volume TU Consolidado'!AF22</f>
        <v>1004.462753</v>
      </c>
      <c r="AG22" s="11">
        <f>'Volume TU Consolidado'!AG22</f>
        <v>770.34461599999997</v>
      </c>
      <c r="AH22" s="11">
        <f>'Volume TU Consolidado'!AH22</f>
        <v>860.54832499999998</v>
      </c>
      <c r="AI22" s="11">
        <f>'Volume TU Consolidado'!AI22</f>
        <v>1041.4643060000001</v>
      </c>
      <c r="AJ22" s="11">
        <f>'Volume TU Consolidado'!AJ22</f>
        <v>1139.3327389999999</v>
      </c>
      <c r="AK22" s="11">
        <f>'Volume TU Consolidado'!AK22</f>
        <v>1028.6506129999998</v>
      </c>
      <c r="AL22" s="11">
        <f>'Volume TU Consolidado'!AL22</f>
        <v>1300.371042</v>
      </c>
      <c r="AM22" s="11">
        <f>'Volume TU Consolidado'!AM22</f>
        <v>578.96342099999993</v>
      </c>
      <c r="AN22" s="11">
        <f>'Volume TU Consolidado'!AN22</f>
        <v>1127.2850169999999</v>
      </c>
      <c r="AO22" s="11">
        <f>'Volume TU Consolidado'!AO22</f>
        <v>1079.664777</v>
      </c>
      <c r="AP22">
        <f>'Volume TU Consolidado'!AP22</f>
        <v>0</v>
      </c>
      <c r="AQ22" s="11">
        <f>'Volume TU Consolidado'!AQ22</f>
        <v>849.24155000000007</v>
      </c>
      <c r="AR22" s="11">
        <f>'Volume TU Consolidado'!AR22</f>
        <v>848.43707999999992</v>
      </c>
      <c r="AS22" s="11">
        <f>'Volume TU Consolidado'!AS22</f>
        <v>1122.6431399999999</v>
      </c>
      <c r="AT22" s="11">
        <f>'Volume TU Consolidado'!AT22</f>
        <v>820.90233000000001</v>
      </c>
      <c r="AU22" s="11">
        <f>'Volume TU Consolidado'!AU22</f>
        <v>683.43934000000002</v>
      </c>
      <c r="AV22" s="11">
        <f>'Volume TU Consolidado'!AV22</f>
        <v>1123.12553</v>
      </c>
      <c r="AW22" s="11">
        <f>'Volume TU Consolidado'!AW22</f>
        <v>1175.6769299999999</v>
      </c>
      <c r="AX22" s="11">
        <f>'Volume TU Consolidado'!AX22</f>
        <v>971.10751000000005</v>
      </c>
      <c r="AY22" s="11">
        <f>'Volume TU Consolidado'!AY22</f>
        <v>953.16534000000001</v>
      </c>
      <c r="AZ22" s="11">
        <f>'Volume TU Consolidado'!AZ22</f>
        <v>1148.33692</v>
      </c>
      <c r="BA22" s="11">
        <f>'Volume TU Consolidado'!BA22</f>
        <v>766.63091000000009</v>
      </c>
      <c r="BB22" s="11">
        <f>'Volume TU Consolidado'!BB22</f>
        <v>750.42047000000002</v>
      </c>
      <c r="BC22">
        <f>'Volume TU Consolidado'!BC22</f>
        <v>0</v>
      </c>
      <c r="BD22" s="11">
        <f>'Volume TU Consolidado'!BD22</f>
        <v>593.45799</v>
      </c>
      <c r="BE22" s="11">
        <f>'Volume TU Consolidado'!BE22</f>
        <v>844.55329000000006</v>
      </c>
      <c r="BF22" s="11">
        <f>'Volume TU Consolidado'!BF22</f>
        <v>1106.75332</v>
      </c>
      <c r="BG22" s="11">
        <f>'Volume TU Consolidado'!BG22</f>
        <v>1257.8714399999999</v>
      </c>
      <c r="BH22" s="11">
        <f>'Volume TU Consolidado'!BH22</f>
        <v>1654.9123300000001</v>
      </c>
      <c r="BI22" s="11">
        <f>'Volume TU Consolidado'!BI22</f>
        <v>1210.7697599999999</v>
      </c>
      <c r="BJ22" s="11">
        <f>'Volume TU Consolidado'!BJ22</f>
        <v>1452.7168700000002</v>
      </c>
      <c r="BK22" s="11">
        <f>'Volume TU Consolidado'!BK22</f>
        <v>1502.8918899999999</v>
      </c>
      <c r="BL22" s="11">
        <f>'Volume TU Consolidado'!BL22</f>
        <v>1289.8112900000001</v>
      </c>
      <c r="BM22" s="11">
        <f>'Volume TU Consolidado'!BM22</f>
        <v>1181.0653300000001</v>
      </c>
      <c r="BN22" s="11">
        <f>'Volume TU Consolidado'!BN22</f>
        <v>1208.73676</v>
      </c>
      <c r="BO22" s="11">
        <f>'Volume TU Consolidado'!BO22</f>
        <v>1143.1041399999999</v>
      </c>
      <c r="BP22">
        <f>'Volume TU Consolidado'!BP22</f>
        <v>0</v>
      </c>
      <c r="BQ22" s="11">
        <f>'Volume TU Consolidado'!BQ22</f>
        <v>644.08199999999999</v>
      </c>
      <c r="BR22" s="11">
        <f>'Volume TU Consolidado'!BR22</f>
        <v>845.28908999999999</v>
      </c>
      <c r="BS22" s="11">
        <f>'Volume TU Consolidado'!BS22</f>
        <v>1374.48848</v>
      </c>
      <c r="BT22" s="11">
        <f>'Volume TU Consolidado'!BT22</f>
        <v>1178.8648700000001</v>
      </c>
      <c r="BU22" s="11">
        <f>'Volume TU Consolidado'!BU22</f>
        <v>1286.0656000000001</v>
      </c>
      <c r="BV22" s="11">
        <f>'Volume TU Consolidado'!BV22</f>
        <v>1171.8168780000001</v>
      </c>
      <c r="BW22" s="11">
        <f>'Volume TU Consolidado'!BW22</f>
        <v>922.17348200000004</v>
      </c>
      <c r="BX22" s="11">
        <f>'Volume TU Consolidado'!BX22</f>
        <v>1053.56447</v>
      </c>
      <c r="BY22" s="11">
        <f>'Volume TU Consolidado'!BY22</f>
        <v>1119.7368570000001</v>
      </c>
      <c r="BZ22" s="11">
        <f>'Volume TU Consolidado'!BZ22</f>
        <v>781.59292500000004</v>
      </c>
      <c r="CA22" s="11">
        <f>'Volume TU Consolidado'!CA22</f>
        <v>1165.4997529999998</v>
      </c>
      <c r="CB22" s="11">
        <f>'Volume TU Consolidado'!CB22</f>
        <v>950.15667699999995</v>
      </c>
      <c r="CC22">
        <f>'Volume TU Consolidado'!CC22</f>
        <v>0</v>
      </c>
      <c r="CD22" s="11">
        <f>'Volume TU Consolidado'!CD22</f>
        <v>745.6966480000001</v>
      </c>
      <c r="CE22" s="11">
        <f>'Volume TU Consolidado'!CE22</f>
        <v>1119.7388880000001</v>
      </c>
      <c r="CF22" s="11">
        <f>'Volume TU Consolidado'!CF22</f>
        <v>1051.8928740000001</v>
      </c>
      <c r="CG22" s="11">
        <f>'Volume TU Consolidado'!CG22</f>
        <v>665.72074599999996</v>
      </c>
      <c r="CH22" s="11">
        <f>'Volume TU Consolidado'!CH22</f>
        <v>1178.2898660000001</v>
      </c>
      <c r="CI22" s="11">
        <f>'Volume TU Consolidado'!CI22</f>
        <v>1121.686991</v>
      </c>
      <c r="CJ22" s="11">
        <f>'Volume TU Consolidado'!CJ22</f>
        <v>1319.772003</v>
      </c>
      <c r="CK22" s="11">
        <f>'Volume TU Consolidado'!CK22</f>
        <v>1271.3715179999999</v>
      </c>
      <c r="CL22" s="11">
        <f>'Volume TU Consolidado'!CL22</f>
        <v>1035.7590459999999</v>
      </c>
      <c r="CM22" s="11">
        <f>'Volume TU Consolidado'!CM22</f>
        <v>1307.4578759999999</v>
      </c>
      <c r="CN22" s="11">
        <f>'Volume TU Consolidado'!CN22</f>
        <v>1094.4801699999998</v>
      </c>
      <c r="CO22" s="11">
        <f>'Volume TU Consolidado'!CO22</f>
        <v>950.06508799999995</v>
      </c>
      <c r="CQ22" s="53" t="str">
        <f>'Volume TU Consolidado'!CQ22</f>
        <v>-</v>
      </c>
      <c r="CR22" s="53" t="str">
        <f>'Volume TU Consolidado'!CR22</f>
        <v>-</v>
      </c>
      <c r="CS22" s="11">
        <f>'Volume TU Consolidado'!CS22</f>
        <v>0</v>
      </c>
      <c r="CT22" s="11">
        <f>'Volume TU Consolidado'!CT22</f>
        <v>0</v>
      </c>
      <c r="CU22" s="11">
        <f>'Volume TU Consolidado'!CU22</f>
        <v>0</v>
      </c>
      <c r="CV22" s="11">
        <f>'Volume TU Consolidado'!CV22</f>
        <v>0</v>
      </c>
      <c r="CW22" s="11">
        <f>'Volume TU Consolidado'!CW22</f>
        <v>0</v>
      </c>
      <c r="CX22" s="11">
        <f>'Volume TU Consolidado'!CX22</f>
        <v>0</v>
      </c>
      <c r="CY22" s="11">
        <f>'Volume TU Consolidado'!CY22</f>
        <v>0</v>
      </c>
      <c r="CZ22" s="11">
        <f>'Volume TU Consolidado'!CZ22</f>
        <v>0</v>
      </c>
      <c r="DA22" s="11">
        <f>'Volume TU Consolidado'!DA22</f>
        <v>0</v>
      </c>
      <c r="DB22" s="11">
        <f>'Volume TU Consolidado'!DB22</f>
        <v>0</v>
      </c>
    </row>
    <row r="23" spans="2:106" ht="15.75" x14ac:dyDescent="0.25">
      <c r="B23" s="12" t="s">
        <v>89</v>
      </c>
      <c r="D23" s="11">
        <f>'Volume TU Consolidado'!D23</f>
        <v>729.09867399999996</v>
      </c>
      <c r="E23" s="11">
        <f>'Volume TU Consolidado'!E23</f>
        <v>1067.7981090000001</v>
      </c>
      <c r="F23" s="11">
        <f>'Volume TU Consolidado'!F23</f>
        <v>886.89300000000003</v>
      </c>
      <c r="G23" s="11">
        <f>'Volume TU Consolidado'!G23</f>
        <v>179.87980999999999</v>
      </c>
      <c r="H23" s="11">
        <f>'Volume TU Consolidado'!H23</f>
        <v>429.34505999999999</v>
      </c>
      <c r="I23" s="11">
        <f>'Volume TU Consolidado'!I23</f>
        <v>573.34385999999995</v>
      </c>
      <c r="J23" s="11">
        <f>'Volume TU Consolidado'!J23</f>
        <v>466.91241899999977</v>
      </c>
      <c r="K23" s="11">
        <f>'Volume TU Consolidado'!K23</f>
        <v>531.46580699999981</v>
      </c>
      <c r="L23" s="11">
        <f>'Volume TU Consolidado'!L23</f>
        <v>496.56652200000002</v>
      </c>
      <c r="M23" s="11">
        <f>'Volume TU Consolidado'!M23</f>
        <v>561.48228700000004</v>
      </c>
      <c r="N23" s="11">
        <f>'Volume TU Consolidado'!N23</f>
        <v>420.73100800000026</v>
      </c>
      <c r="O23" s="11">
        <f>'Volume TU Consolidado'!O23</f>
        <v>254.09882099999996</v>
      </c>
      <c r="P23">
        <f>'Volume TU Consolidado'!P23</f>
        <v>0</v>
      </c>
      <c r="Q23" s="11">
        <f>'Volume TU Consolidado'!Q23</f>
        <v>213.88675000000001</v>
      </c>
      <c r="R23" s="11">
        <f>'Volume TU Consolidado'!R23</f>
        <v>340.74869999999993</v>
      </c>
      <c r="S23" s="11">
        <f>'Volume TU Consolidado'!S23</f>
        <v>306.41654399999999</v>
      </c>
      <c r="T23" s="11">
        <f>'Volume TU Consolidado'!T23</f>
        <v>241.59591900000007</v>
      </c>
      <c r="U23" s="11">
        <f>'Volume TU Consolidado'!U23</f>
        <v>533.24844799999994</v>
      </c>
      <c r="V23" s="11">
        <f>'Volume TU Consolidado'!V23</f>
        <v>538.28774500000009</v>
      </c>
      <c r="W23" s="11">
        <f>'Volume TU Consolidado'!W23</f>
        <v>399.64013400000022</v>
      </c>
      <c r="X23" s="11">
        <f>'Volume TU Consolidado'!X23</f>
        <v>433.39075900000006</v>
      </c>
      <c r="Y23" s="11">
        <f>'Volume TU Consolidado'!Y23</f>
        <v>475.42910099999983</v>
      </c>
      <c r="Z23" s="11">
        <f>'Volume TU Consolidado'!Z23</f>
        <v>451.94466299999971</v>
      </c>
      <c r="AA23" s="11">
        <f>'Volume TU Consolidado'!AA23</f>
        <v>371.50363100000015</v>
      </c>
      <c r="AB23" s="11">
        <f>'Volume TU Consolidado'!AB23</f>
        <v>218.29270100000005</v>
      </c>
      <c r="AC23">
        <f>'Volume TU Consolidado'!AC23</f>
        <v>0</v>
      </c>
      <c r="AD23" s="11">
        <f>'Volume TU Consolidado'!AD23</f>
        <v>284.31497499999989</v>
      </c>
      <c r="AE23" s="11">
        <f>'Volume TU Consolidado'!AE23</f>
        <v>312.54101500000002</v>
      </c>
      <c r="AF23" s="11">
        <f>'Volume TU Consolidado'!AF23</f>
        <v>509.32677500000011</v>
      </c>
      <c r="AG23" s="11">
        <f>'Volume TU Consolidado'!AG23</f>
        <v>240.08712500000007</v>
      </c>
      <c r="AH23" s="11">
        <f>'Volume TU Consolidado'!AH23</f>
        <v>540.74277899999959</v>
      </c>
      <c r="AI23" s="11">
        <f>'Volume TU Consolidado'!AI23</f>
        <v>683.71264600000018</v>
      </c>
      <c r="AJ23" s="11">
        <f>'Volume TU Consolidado'!AJ23</f>
        <v>440.17774200000008</v>
      </c>
      <c r="AK23" s="11">
        <f>'Volume TU Consolidado'!AK23</f>
        <v>337.17517199999992</v>
      </c>
      <c r="AL23" s="11">
        <f>'Volume TU Consolidado'!AL23</f>
        <v>457.1985699999999</v>
      </c>
      <c r="AM23" s="11">
        <f>'Volume TU Consolidado'!AM23</f>
        <v>356.70425999999998</v>
      </c>
      <c r="AN23" s="11">
        <f>'Volume TU Consolidado'!AN23</f>
        <v>262.02019400000012</v>
      </c>
      <c r="AO23" s="11">
        <f>'Volume TU Consolidado'!AO23</f>
        <v>250.21187899999998</v>
      </c>
      <c r="AP23">
        <f>'Volume TU Consolidado'!AP23</f>
        <v>0</v>
      </c>
      <c r="AQ23" s="11">
        <f>'Volume TU Consolidado'!AQ23</f>
        <v>366.34309999999999</v>
      </c>
      <c r="AR23" s="11">
        <f>'Volume TU Consolidado'!AR23</f>
        <v>414.35300999999998</v>
      </c>
      <c r="AS23" s="11">
        <f>'Volume TU Consolidado'!AS23</f>
        <v>466.17480999999998</v>
      </c>
      <c r="AT23" s="11">
        <f>'Volume TU Consolidado'!AT23</f>
        <v>274.82718</v>
      </c>
      <c r="AU23" s="11">
        <f>'Volume TU Consolidado'!AU23</f>
        <v>427.63938999999999</v>
      </c>
      <c r="AV23" s="11">
        <f>'Volume TU Consolidado'!AV23</f>
        <v>383.77843999999999</v>
      </c>
      <c r="AW23" s="11">
        <f>'Volume TU Consolidado'!AW23</f>
        <v>266.76515999999998</v>
      </c>
      <c r="AX23" s="11">
        <f>'Volume TU Consolidado'!AX23</f>
        <v>366.02146000000005</v>
      </c>
      <c r="AY23" s="11">
        <f>'Volume TU Consolidado'!AY23</f>
        <v>365.69380999999998</v>
      </c>
      <c r="AZ23" s="11">
        <f>'Volume TU Consolidado'!AZ23</f>
        <v>353.07976000000002</v>
      </c>
      <c r="BA23" s="11">
        <f>'Volume TU Consolidado'!BA23</f>
        <v>287.01044000000002</v>
      </c>
      <c r="BB23" s="11">
        <f>'Volume TU Consolidado'!BB23</f>
        <v>363.54597999999999</v>
      </c>
      <c r="BC23">
        <f>'Volume TU Consolidado'!BC23</f>
        <v>0</v>
      </c>
      <c r="BD23" s="11">
        <f>'Volume TU Consolidado'!BD23</f>
        <v>389.62268</v>
      </c>
      <c r="BE23" s="11">
        <f>'Volume TU Consolidado'!BE23</f>
        <v>440.34727000000004</v>
      </c>
      <c r="BF23" s="11">
        <f>'Volume TU Consolidado'!BF23</f>
        <v>316.39077000000003</v>
      </c>
      <c r="BG23" s="11">
        <f>'Volume TU Consolidado'!BG23</f>
        <v>472.88797</v>
      </c>
      <c r="BH23" s="11">
        <f>'Volume TU Consolidado'!BH23</f>
        <v>562.33517000000006</v>
      </c>
      <c r="BI23" s="11">
        <f>'Volume TU Consolidado'!BI23</f>
        <v>561.16909999999996</v>
      </c>
      <c r="BJ23" s="11">
        <f>'Volume TU Consolidado'!BJ23</f>
        <v>581.30233999999996</v>
      </c>
      <c r="BK23" s="11">
        <f>'Volume TU Consolidado'!BK23</f>
        <v>725.88894999999991</v>
      </c>
      <c r="BL23" s="11">
        <f>'Volume TU Consolidado'!BL23</f>
        <v>722.61734000000001</v>
      </c>
      <c r="BM23" s="11">
        <f>'Volume TU Consolidado'!BM23</f>
        <v>839.41719999999998</v>
      </c>
      <c r="BN23" s="11">
        <f>'Volume TU Consolidado'!BN23</f>
        <v>863.48901999999998</v>
      </c>
      <c r="BO23" s="11">
        <f>'Volume TU Consolidado'!BO23</f>
        <v>557.85689000000002</v>
      </c>
      <c r="BP23">
        <f>'Volume TU Consolidado'!BP23</f>
        <v>0</v>
      </c>
      <c r="BQ23" s="11">
        <f>'Volume TU Consolidado'!BQ23</f>
        <v>441.35472999999996</v>
      </c>
      <c r="BR23" s="11">
        <f>'Volume TU Consolidado'!BR23</f>
        <v>268.37684999999999</v>
      </c>
      <c r="BS23" s="11">
        <f>'Volume TU Consolidado'!BS23</f>
        <v>368.16843999999998</v>
      </c>
      <c r="BT23" s="11">
        <f>'Volume TU Consolidado'!BT23</f>
        <v>309.18083000000001</v>
      </c>
      <c r="BU23" s="11">
        <f>'Volume TU Consolidado'!BU23</f>
        <v>596.12175000000002</v>
      </c>
      <c r="BV23" s="11">
        <f>'Volume TU Consolidado'!BV23</f>
        <v>631.75253999999984</v>
      </c>
      <c r="BW23" s="11">
        <f>'Volume TU Consolidado'!BW23</f>
        <v>397.22642399999989</v>
      </c>
      <c r="BX23" s="11">
        <f>'Volume TU Consolidado'!BX23</f>
        <v>427.41404099999983</v>
      </c>
      <c r="BY23" s="11">
        <f>'Volume TU Consolidado'!BY23</f>
        <v>525.42056900000011</v>
      </c>
      <c r="BZ23" s="11">
        <f>'Volume TU Consolidado'!BZ23</f>
        <v>527.21682200000021</v>
      </c>
      <c r="CA23" s="11">
        <f>'Volume TU Consolidado'!CA23</f>
        <v>630.47036800000024</v>
      </c>
      <c r="CB23" s="11">
        <f>'Volume TU Consolidado'!CB23</f>
        <v>403.60899799999993</v>
      </c>
      <c r="CC23">
        <f>'Volume TU Consolidado'!CC23</f>
        <v>0</v>
      </c>
      <c r="CD23" s="11">
        <f>'Volume TU Consolidado'!CD23</f>
        <v>427.66120900000004</v>
      </c>
      <c r="CE23" s="11">
        <f>'Volume TU Consolidado'!CE23</f>
        <v>386.42065599999989</v>
      </c>
      <c r="CF23" s="11">
        <f>'Volume TU Consolidado'!CF23</f>
        <v>422.76660400000003</v>
      </c>
      <c r="CG23" s="11">
        <f>'Volume TU Consolidado'!CG23</f>
        <v>119.77323500000001</v>
      </c>
      <c r="CH23" s="11">
        <f>'Volume TU Consolidado'!CH23</f>
        <v>530.50815599999987</v>
      </c>
      <c r="CI23" s="11">
        <f>'Volume TU Consolidado'!CI23</f>
        <v>644.5426895600001</v>
      </c>
      <c r="CJ23" s="11">
        <f>'Volume TU Consolidado'!CJ23</f>
        <v>637.52337600000021</v>
      </c>
      <c r="CK23" s="11">
        <f>'Volume TU Consolidado'!CK23</f>
        <v>602.77722800000015</v>
      </c>
      <c r="CL23" s="11">
        <f>'Volume TU Consolidado'!CL23</f>
        <v>484.29530799999998</v>
      </c>
      <c r="CM23" s="11">
        <f>'Volume TU Consolidado'!CM23</f>
        <v>456.49329800000015</v>
      </c>
      <c r="CN23" s="11">
        <f>'Volume TU Consolidado'!CN23</f>
        <v>534.15639800000008</v>
      </c>
      <c r="CO23" s="11">
        <f>'Volume TU Consolidado'!CO23</f>
        <v>220.906147</v>
      </c>
      <c r="CQ23" s="11">
        <f>'Volume TU Consolidado'!CQ23</f>
        <v>232.92247100000014</v>
      </c>
      <c r="CR23" s="11">
        <f>'Volume TU Consolidado'!CR23</f>
        <v>282.78759000000002</v>
      </c>
      <c r="CS23" s="11">
        <f>'Volume TU Consolidado'!CS23</f>
        <v>0</v>
      </c>
      <c r="CT23" s="11">
        <f>'Volume TU Consolidado'!CT23</f>
        <v>0</v>
      </c>
      <c r="CU23" s="11">
        <f>'Volume TU Consolidado'!CU23</f>
        <v>0</v>
      </c>
      <c r="CV23" s="11">
        <f>'Volume TU Consolidado'!CV23</f>
        <v>0</v>
      </c>
      <c r="CW23" s="11">
        <f>'Volume TU Consolidado'!CW23</f>
        <v>0</v>
      </c>
      <c r="CX23" s="11">
        <f>'Volume TU Consolidado'!CX23</f>
        <v>0</v>
      </c>
      <c r="CY23" s="11">
        <f>'Volume TU Consolidado'!CY23</f>
        <v>0</v>
      </c>
      <c r="CZ23" s="11">
        <f>'Volume TU Consolidado'!CZ23</f>
        <v>0</v>
      </c>
      <c r="DA23" s="11">
        <f>'Volume TU Consolidado'!DA23</f>
        <v>0</v>
      </c>
      <c r="DB23" s="11">
        <f>'Volume TU Consolidado'!DB23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2:DB42"/>
  <sheetViews>
    <sheetView showGridLines="0" zoomScale="70" zoomScaleNormal="70" workbookViewId="0">
      <pane xSplit="2" ySplit="5" topLeftCell="CM6" activePane="bottomRight" state="frozen"/>
      <selection pane="topRight" activeCell="C1" sqref="C1"/>
      <selection pane="bottomLeft" activeCell="A6" sqref="A6"/>
      <selection pane="bottomRight" activeCell="CQ22" sqref="CQ22:CR22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8.8554687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151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9"/>
      <c r="C4" s="33"/>
      <c r="D4" s="60">
        <v>42370</v>
      </c>
      <c r="E4" s="60" t="s">
        <v>173</v>
      </c>
      <c r="F4" s="60">
        <v>42430</v>
      </c>
      <c r="G4" s="60" t="s">
        <v>160</v>
      </c>
      <c r="H4" s="60" t="s">
        <v>162</v>
      </c>
      <c r="I4" s="60">
        <v>42522</v>
      </c>
      <c r="J4" s="60">
        <v>42552</v>
      </c>
      <c r="K4" s="60" t="s">
        <v>163</v>
      </c>
      <c r="L4" s="60" t="s">
        <v>164</v>
      </c>
      <c r="M4" s="60" t="s">
        <v>165</v>
      </c>
      <c r="N4" s="60">
        <v>42675</v>
      </c>
      <c r="O4" s="60" t="s">
        <v>166</v>
      </c>
      <c r="Q4" s="60">
        <v>42736</v>
      </c>
      <c r="R4" s="60" t="s">
        <v>161</v>
      </c>
      <c r="S4" s="60">
        <v>42795</v>
      </c>
      <c r="T4" s="60" t="s">
        <v>167</v>
      </c>
      <c r="U4" s="60" t="s">
        <v>168</v>
      </c>
      <c r="V4" s="60">
        <v>42887</v>
      </c>
      <c r="W4" s="60">
        <v>42917</v>
      </c>
      <c r="X4" s="60" t="s">
        <v>169</v>
      </c>
      <c r="Y4" s="60" t="s">
        <v>170</v>
      </c>
      <c r="Z4" s="60" t="s">
        <v>171</v>
      </c>
      <c r="AA4" s="60">
        <v>43040</v>
      </c>
      <c r="AB4" s="60" t="s">
        <v>172</v>
      </c>
      <c r="AD4" s="60">
        <v>43101</v>
      </c>
      <c r="AE4" s="60" t="s">
        <v>202</v>
      </c>
      <c r="AF4" s="60">
        <v>43160</v>
      </c>
      <c r="AG4" s="60" t="s">
        <v>203</v>
      </c>
      <c r="AH4" s="60" t="s">
        <v>204</v>
      </c>
      <c r="AI4" s="60">
        <v>43252</v>
      </c>
      <c r="AJ4" s="60">
        <v>43282</v>
      </c>
      <c r="AK4" s="60" t="s">
        <v>205</v>
      </c>
      <c r="AL4" s="60" t="s">
        <v>206</v>
      </c>
      <c r="AM4" s="60" t="s">
        <v>207</v>
      </c>
      <c r="AN4" s="60">
        <v>43405</v>
      </c>
      <c r="AO4" s="60" t="s">
        <v>208</v>
      </c>
      <c r="AQ4" s="60">
        <v>43466</v>
      </c>
      <c r="AR4" s="60" t="s">
        <v>195</v>
      </c>
      <c r="AS4" s="60">
        <v>43525</v>
      </c>
      <c r="AT4" s="60" t="s">
        <v>196</v>
      </c>
      <c r="AU4" s="60" t="s">
        <v>197</v>
      </c>
      <c r="AV4" s="60">
        <v>43617</v>
      </c>
      <c r="AW4" s="60">
        <v>43647</v>
      </c>
      <c r="AX4" s="60" t="s">
        <v>198</v>
      </c>
      <c r="AY4" s="60" t="s">
        <v>199</v>
      </c>
      <c r="AZ4" s="60" t="s">
        <v>200</v>
      </c>
      <c r="BA4" s="60">
        <v>43770</v>
      </c>
      <c r="BB4" s="60" t="s">
        <v>201</v>
      </c>
      <c r="BD4" s="60">
        <v>43831</v>
      </c>
      <c r="BE4" s="60" t="s">
        <v>188</v>
      </c>
      <c r="BF4" s="60">
        <v>43891</v>
      </c>
      <c r="BG4" s="60" t="s">
        <v>189</v>
      </c>
      <c r="BH4" s="60" t="s">
        <v>190</v>
      </c>
      <c r="BI4" s="60">
        <v>43983</v>
      </c>
      <c r="BJ4" s="60">
        <v>44013</v>
      </c>
      <c r="BK4" s="60" t="s">
        <v>191</v>
      </c>
      <c r="BL4" s="60" t="s">
        <v>192</v>
      </c>
      <c r="BM4" s="60" t="s">
        <v>193</v>
      </c>
      <c r="BN4" s="60">
        <v>44136</v>
      </c>
      <c r="BO4" s="60" t="s">
        <v>194</v>
      </c>
      <c r="BQ4" s="60">
        <v>44197</v>
      </c>
      <c r="BR4" s="60" t="s">
        <v>181</v>
      </c>
      <c r="BS4" s="60">
        <v>44256</v>
      </c>
      <c r="BT4" s="60" t="s">
        <v>182</v>
      </c>
      <c r="BU4" s="60" t="s">
        <v>183</v>
      </c>
      <c r="BV4" s="60">
        <v>44348</v>
      </c>
      <c r="BW4" s="60">
        <v>44378</v>
      </c>
      <c r="BX4" s="60" t="s">
        <v>184</v>
      </c>
      <c r="BY4" s="60" t="s">
        <v>185</v>
      </c>
      <c r="BZ4" s="60" t="s">
        <v>186</v>
      </c>
      <c r="CA4" s="60">
        <v>44501</v>
      </c>
      <c r="CB4" s="60" t="s">
        <v>187</v>
      </c>
      <c r="CD4" s="60">
        <v>44562</v>
      </c>
      <c r="CE4" s="60" t="s">
        <v>174</v>
      </c>
      <c r="CF4" s="60">
        <v>44621</v>
      </c>
      <c r="CG4" s="60" t="s">
        <v>175</v>
      </c>
      <c r="CH4" s="60" t="s">
        <v>176</v>
      </c>
      <c r="CI4" s="60">
        <v>44713</v>
      </c>
      <c r="CJ4" s="60">
        <v>44743</v>
      </c>
      <c r="CK4" s="60" t="s">
        <v>177</v>
      </c>
      <c r="CL4" s="60" t="s">
        <v>178</v>
      </c>
      <c r="CM4" s="60" t="s">
        <v>179</v>
      </c>
      <c r="CN4" s="60">
        <v>44866</v>
      </c>
      <c r="CO4" s="60" t="s">
        <v>180</v>
      </c>
      <c r="CQ4" s="60">
        <v>44927</v>
      </c>
      <c r="CR4" s="60" t="s">
        <v>230</v>
      </c>
      <c r="CS4" s="60">
        <v>44986</v>
      </c>
      <c r="CT4" s="60" t="s">
        <v>231</v>
      </c>
      <c r="CU4" s="60" t="s">
        <v>232</v>
      </c>
      <c r="CV4" s="60">
        <v>45078</v>
      </c>
      <c r="CW4" s="60">
        <v>45108</v>
      </c>
      <c r="CX4" s="60" t="s">
        <v>233</v>
      </c>
      <c r="CY4" s="60" t="s">
        <v>234</v>
      </c>
      <c r="CZ4" s="60" t="s">
        <v>235</v>
      </c>
      <c r="DA4" s="60">
        <v>45231</v>
      </c>
      <c r="DB4" s="60" t="s">
        <v>236</v>
      </c>
    </row>
    <row r="5" spans="2:106" ht="15.75" x14ac:dyDescent="0.25">
      <c r="B5" s="59"/>
      <c r="C5" s="33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2:106" ht="15.75" x14ac:dyDescent="0.25">
      <c r="B6" s="6" t="s">
        <v>149</v>
      </c>
      <c r="C6" s="33"/>
      <c r="D6" s="7">
        <f>'Volume TU Norte'!D6</f>
        <v>1512.5</v>
      </c>
      <c r="E6" s="7">
        <f>'Volume TU Norte'!E6</f>
        <v>1600.153</v>
      </c>
      <c r="F6" s="7">
        <f>'Volume TU Norte'!F6</f>
        <v>1923.4350000000002</v>
      </c>
      <c r="G6" s="7">
        <f>'Volume TU Norte'!G6</f>
        <v>1972.2</v>
      </c>
      <c r="H6" s="7">
        <f>'Volume TU Norte'!H6</f>
        <v>1864.269</v>
      </c>
      <c r="I6" s="7">
        <f>'Volume TU Norte'!I6</f>
        <v>1649.9620000000002</v>
      </c>
      <c r="J6" s="7">
        <f>'Volume TU Norte'!J6</f>
        <v>1977.5539999999999</v>
      </c>
      <c r="K6" s="7">
        <f>'Volume TU Norte'!K6</f>
        <v>2075.8530000000001</v>
      </c>
      <c r="L6" s="7">
        <f>'Volume TU Norte'!L6</f>
        <v>1982.434</v>
      </c>
      <c r="M6" s="7">
        <f>'Volume TU Norte'!M6</f>
        <v>1606.9299999999998</v>
      </c>
      <c r="N6" s="7">
        <f>'Volume TU Norte'!N6</f>
        <v>1394.598</v>
      </c>
      <c r="O6" s="7">
        <f>'Volume TU Norte'!O6</f>
        <v>1381.5940000000001</v>
      </c>
      <c r="P6">
        <f>'Volume TU Norte'!P6</f>
        <v>0</v>
      </c>
      <c r="Q6" s="7">
        <f>'Volume TU Norte'!Q6</f>
        <v>1297.5729999999999</v>
      </c>
      <c r="R6" s="7">
        <f>'Volume TU Norte'!R6</f>
        <v>1752.7339999999997</v>
      </c>
      <c r="S6" s="7">
        <f>'Volume TU Norte'!S6</f>
        <v>2010.546</v>
      </c>
      <c r="T6" s="7">
        <f>'Volume TU Norte'!T6</f>
        <v>1959.8789999999999</v>
      </c>
      <c r="U6" s="7">
        <f>'Volume TU Norte'!U6</f>
        <v>2217.895</v>
      </c>
      <c r="V6" s="7">
        <f>'Volume TU Norte'!V6</f>
        <v>2029.4910000000002</v>
      </c>
      <c r="W6" s="7">
        <f>'Volume TU Norte'!W6</f>
        <v>2121.596</v>
      </c>
      <c r="X6" s="7">
        <f>'Volume TU Norte'!X6</f>
        <v>2257.4279999999999</v>
      </c>
      <c r="Y6" s="7">
        <f>'Volume TU Norte'!Y6</f>
        <v>2105.5060000000003</v>
      </c>
      <c r="Z6" s="7">
        <f>'Volume TU Norte'!Z6</f>
        <v>2353.317</v>
      </c>
      <c r="AA6" s="7">
        <f>'Volume TU Norte'!AA6</f>
        <v>2194.9430000000002</v>
      </c>
      <c r="AB6" s="7">
        <f>'Volume TU Norte'!AB6</f>
        <v>2136.6179999999999</v>
      </c>
      <c r="AC6">
        <f>'Volume TU Norte'!AC6</f>
        <v>0</v>
      </c>
      <c r="AD6" s="7">
        <f>'Volume TU Norte'!AD6</f>
        <v>1680.3910000000001</v>
      </c>
      <c r="AE6" s="7">
        <f>'Volume TU Norte'!AE6</f>
        <v>2143.0209999999997</v>
      </c>
      <c r="AF6" s="7">
        <f>'Volume TU Norte'!AF6</f>
        <v>2398.665</v>
      </c>
      <c r="AG6" s="7">
        <f>'Volume TU Norte'!AG6</f>
        <v>2264.991</v>
      </c>
      <c r="AH6" s="7">
        <f>'Volume TU Norte'!AH6</f>
        <v>2158.864</v>
      </c>
      <c r="AI6" s="7">
        <f>'Volume TU Norte'!AI6</f>
        <v>2509.5159999999996</v>
      </c>
      <c r="AJ6" s="7">
        <f>'Volume TU Norte'!AJ6</f>
        <v>2662.23</v>
      </c>
      <c r="AK6" s="7">
        <f>'Volume TU Norte'!AK6</f>
        <v>2743.605</v>
      </c>
      <c r="AL6" s="7">
        <f>'Volume TU Norte'!AL6</f>
        <v>2685.4690000000005</v>
      </c>
      <c r="AM6" s="7">
        <f>'Volume TU Norte'!AM6</f>
        <v>2491.9329999999995</v>
      </c>
      <c r="AN6" s="7">
        <f>'Volume TU Norte'!AN6</f>
        <v>2711.8889999999997</v>
      </c>
      <c r="AO6" s="7">
        <f>'Volume TU Norte'!AO6</f>
        <v>2516.7688699999999</v>
      </c>
      <c r="AP6">
        <f>'Volume TU Norte'!AP6</f>
        <v>0</v>
      </c>
      <c r="AQ6" s="7">
        <f>'Volume TU Norte'!AQ6</f>
        <v>2219.067</v>
      </c>
      <c r="AR6" s="7">
        <f>'Volume TU Norte'!AR6</f>
        <v>1984.367</v>
      </c>
      <c r="AS6" s="7">
        <f>'Volume TU Norte'!AS6</f>
        <v>2702.5930000000003</v>
      </c>
      <c r="AT6" s="7">
        <f>'Volume TU Norte'!AT6</f>
        <v>2539.7079999999996</v>
      </c>
      <c r="AU6" s="7">
        <f>'Volume TU Norte'!AU6</f>
        <v>2303.0320000000002</v>
      </c>
      <c r="AV6" s="7">
        <f>'Volume TU Norte'!AV6</f>
        <v>2913.556</v>
      </c>
      <c r="AW6" s="7">
        <f>'Volume TU Norte'!AW6</f>
        <v>3182.5510000000004</v>
      </c>
      <c r="AX6" s="7">
        <f>'Volume TU Norte'!AX6</f>
        <v>2954.1930000000002</v>
      </c>
      <c r="AY6" s="7">
        <f>'Volume TU Norte'!AY6</f>
        <v>2724.5099999999998</v>
      </c>
      <c r="AZ6" s="7">
        <f>'Volume TU Norte'!AZ6</f>
        <v>2850.9850000000001</v>
      </c>
      <c r="BA6" s="7">
        <f>'Volume TU Norte'!BA6</f>
        <v>2856.6150000000002</v>
      </c>
      <c r="BB6" s="7">
        <f>'Volume TU Norte'!BB6</f>
        <v>2229.7740000000003</v>
      </c>
      <c r="BC6">
        <f>'Volume TU Norte'!BC6</f>
        <v>0</v>
      </c>
      <c r="BD6" s="7">
        <f>'Volume TU Norte'!BD6</f>
        <v>2066.8009999999999</v>
      </c>
      <c r="BE6" s="7">
        <f>'Volume TU Norte'!BE6</f>
        <v>2777.616</v>
      </c>
      <c r="BF6" s="7">
        <f>'Volume TU Norte'!BF6</f>
        <v>1960.4570000000001</v>
      </c>
      <c r="BG6" s="7">
        <f>'Volume TU Norte'!BG6</f>
        <v>2787.5800000000004</v>
      </c>
      <c r="BH6" s="7">
        <f>'Volume TU Norte'!BH6</f>
        <v>3057.4959999999996</v>
      </c>
      <c r="BI6" s="7">
        <f>'Volume TU Norte'!BI6</f>
        <v>2866.4460000000004</v>
      </c>
      <c r="BJ6" s="7">
        <f>'Volume TU Norte'!BJ6</f>
        <v>3251.4569999999999</v>
      </c>
      <c r="BK6" s="7">
        <f>'Volume TU Norte'!BK6</f>
        <v>3138.4549999999999</v>
      </c>
      <c r="BL6" s="7">
        <f>'Volume TU Norte'!BL6</f>
        <v>3167.355</v>
      </c>
      <c r="BM6" s="7">
        <f>'Volume TU Norte'!BM6</f>
        <v>3329.7509999999997</v>
      </c>
      <c r="BN6" s="7">
        <f>'Volume TU Norte'!BN6</f>
        <v>3056.1970000000001</v>
      </c>
      <c r="BO6" s="7">
        <f>'Volume TU Norte'!BO6</f>
        <v>2939.3560000000007</v>
      </c>
      <c r="BP6">
        <f>'Volume TU Norte'!BP6</f>
        <v>0</v>
      </c>
      <c r="BQ6" s="7">
        <f>'Volume TU Norte'!BQ6</f>
        <v>1643.0909999999999</v>
      </c>
      <c r="BR6" s="7">
        <f>'Volume TU Norte'!BR6</f>
        <v>2851.0949999999998</v>
      </c>
      <c r="BS6" s="7">
        <f>'Volume TU Norte'!BS6</f>
        <v>3255.748</v>
      </c>
      <c r="BT6" s="7">
        <f>'Volume TU Norte'!BT6</f>
        <v>3292.2350000000001</v>
      </c>
      <c r="BU6" s="7">
        <f>'Volume TU Norte'!BU6</f>
        <v>3518.2700000000004</v>
      </c>
      <c r="BV6" s="7">
        <f>'Volume TU Norte'!BV6</f>
        <v>3270.0109999999995</v>
      </c>
      <c r="BW6" s="7">
        <f>'Volume TU Norte'!BW6</f>
        <v>3389.2909999999997</v>
      </c>
      <c r="BX6" s="7">
        <f>'Volume TU Norte'!BX6</f>
        <v>3020.2559999999999</v>
      </c>
      <c r="BY6" s="7">
        <f>'Volume TU Norte'!BY6</f>
        <v>2628.7040000000006</v>
      </c>
      <c r="BZ6" s="7">
        <f>'Volume TU Norte'!BZ6</f>
        <v>2903.942</v>
      </c>
      <c r="CA6" s="7">
        <f>'Volume TU Norte'!CA6</f>
        <v>3122.2640000000001</v>
      </c>
      <c r="CB6" s="7">
        <f>'Volume TU Norte'!CB6</f>
        <v>3103.8150000000001</v>
      </c>
      <c r="CC6">
        <f>'Volume TU Norte'!CC6</f>
        <v>0</v>
      </c>
      <c r="CD6" s="7">
        <f>'Volume TU Norte'!CD6</f>
        <v>3010.3589999999999</v>
      </c>
      <c r="CE6" s="7">
        <f>'Volume TU Norte'!CE6</f>
        <v>3607.5519999999997</v>
      </c>
      <c r="CF6" s="7">
        <f>'Volume TU Norte'!CF6</f>
        <v>3936.5260000000003</v>
      </c>
      <c r="CG6" s="7">
        <f>'Volume TU Norte'!CG6</f>
        <v>3552.4430000000002</v>
      </c>
      <c r="CH6" s="7">
        <f>'Volume TU Norte'!CH6</f>
        <v>3752.9080000000004</v>
      </c>
      <c r="CI6" s="7">
        <f>'Volume TU Norte'!CI6</f>
        <v>3740.4560000000001</v>
      </c>
      <c r="CJ6" s="7">
        <f>'Volume TU Norte'!CJ6</f>
        <v>4062.636</v>
      </c>
      <c r="CK6" s="7">
        <f>'Volume TU Norte'!CK6</f>
        <v>3928.2470000000003</v>
      </c>
      <c r="CL6" s="7">
        <f>'Volume TU Norte'!CL6</f>
        <v>3768.1489999999999</v>
      </c>
      <c r="CM6" s="7">
        <f>'Volume TU Norte'!CM6</f>
        <v>3764.5219999999999</v>
      </c>
      <c r="CN6" s="7">
        <f>'Volume TU Norte'!CN6</f>
        <v>3420.2739999999999</v>
      </c>
      <c r="CO6" s="7">
        <f>'Volume TU Norte'!CO6</f>
        <v>3134.9709999999995</v>
      </c>
      <c r="CQ6" s="7">
        <f>'Volume TU Norte'!CQ6</f>
        <v>2174.384</v>
      </c>
      <c r="CR6" s="7">
        <f>'Volume TU Norte'!CR6</f>
        <v>3319.2569999999996</v>
      </c>
      <c r="CS6" s="7">
        <f>'Volume TU Norte'!CS6</f>
        <v>0</v>
      </c>
      <c r="CT6" s="7">
        <f>'Volume TU Norte'!CT6</f>
        <v>0</v>
      </c>
      <c r="CU6" s="7">
        <f>'Volume TU Norte'!CU6</f>
        <v>0</v>
      </c>
      <c r="CV6" s="7">
        <f>'Volume TU Norte'!CV6</f>
        <v>0</v>
      </c>
      <c r="CW6" s="7">
        <f>'Volume TU Norte'!CW6</f>
        <v>0</v>
      </c>
      <c r="CX6" s="7">
        <f>'Volume TU Norte'!CX6</f>
        <v>0</v>
      </c>
      <c r="CY6" s="7">
        <f>'Volume TU Norte'!CY6</f>
        <v>0</v>
      </c>
      <c r="CZ6" s="7">
        <f>'Volume TU Norte'!CZ6</f>
        <v>0</v>
      </c>
      <c r="DA6" s="7">
        <f>'Volume TU Norte'!DA6</f>
        <v>0</v>
      </c>
      <c r="DB6" s="7">
        <f>'Volume TU Norte'!DB6</f>
        <v>0</v>
      </c>
    </row>
    <row r="7" spans="2:106" ht="15.75" x14ac:dyDescent="0.25">
      <c r="B7" s="8" t="s">
        <v>144</v>
      </c>
      <c r="C7" s="33"/>
      <c r="D7" s="9">
        <f>'Volume TU Norte'!D7</f>
        <v>1271.933</v>
      </c>
      <c r="E7" s="9">
        <f>'Volume TU Norte'!E7</f>
        <v>1362.097</v>
      </c>
      <c r="F7" s="9">
        <f>'Volume TU Norte'!F7</f>
        <v>1665.5590000000002</v>
      </c>
      <c r="G7" s="9">
        <f>'Volume TU Norte'!G7</f>
        <v>1730.6010000000001</v>
      </c>
      <c r="H7" s="9">
        <f>'Volume TU Norte'!H7</f>
        <v>1610.86</v>
      </c>
      <c r="I7" s="9">
        <f>'Volume TU Norte'!I7</f>
        <v>1377.5640000000001</v>
      </c>
      <c r="J7" s="9">
        <f>'Volume TU Norte'!J7</f>
        <v>1706.721</v>
      </c>
      <c r="K7" s="9">
        <f>'Volume TU Norte'!K7</f>
        <v>1793.5240000000001</v>
      </c>
      <c r="L7" s="9">
        <f>'Volume TU Norte'!L7</f>
        <v>1688.203</v>
      </c>
      <c r="M7" s="9">
        <f>'Volume TU Norte'!M7</f>
        <v>1305.5339999999999</v>
      </c>
      <c r="N7" s="9">
        <f>'Volume TU Norte'!N7</f>
        <v>1132.828</v>
      </c>
      <c r="O7" s="9">
        <f>'Volume TU Norte'!O7</f>
        <v>1131.9839999999999</v>
      </c>
      <c r="P7">
        <f>'Volume TU Norte'!P7</f>
        <v>0</v>
      </c>
      <c r="Q7" s="9">
        <f>'Volume TU Norte'!Q7</f>
        <v>1029.298</v>
      </c>
      <c r="R7" s="9">
        <f>'Volume TU Norte'!R7</f>
        <v>1516.8759999999997</v>
      </c>
      <c r="S7" s="9">
        <f>'Volume TU Norte'!S7</f>
        <v>1752.3150000000001</v>
      </c>
      <c r="T7" s="9">
        <f>'Volume TU Norte'!T7</f>
        <v>1705.1759999999999</v>
      </c>
      <c r="U7" s="9">
        <f>'Volume TU Norte'!U7</f>
        <v>1928.5540000000001</v>
      </c>
      <c r="V7" s="9">
        <f>'Volume TU Norte'!V7</f>
        <v>1739.8400000000001</v>
      </c>
      <c r="W7" s="9">
        <f>'Volume TU Norte'!W7</f>
        <v>1839.7590000000002</v>
      </c>
      <c r="X7" s="9">
        <f>'Volume TU Norte'!X7</f>
        <v>1954.4469999999999</v>
      </c>
      <c r="Y7" s="9">
        <f>'Volume TU Norte'!Y7</f>
        <v>1835.8090000000002</v>
      </c>
      <c r="Z7" s="9">
        <f>'Volume TU Norte'!Z7</f>
        <v>2006.318</v>
      </c>
      <c r="AA7" s="9">
        <f>'Volume TU Norte'!AA7</f>
        <v>1875.143</v>
      </c>
      <c r="AB7" s="9">
        <f>'Volume TU Norte'!AB7</f>
        <v>1816.788</v>
      </c>
      <c r="AC7">
        <f>'Volume TU Norte'!AC7</f>
        <v>0</v>
      </c>
      <c r="AD7" s="9">
        <f>'Volume TU Norte'!AD7</f>
        <v>1400.797</v>
      </c>
      <c r="AE7" s="9">
        <f>'Volume TU Norte'!AE7</f>
        <v>1788.675</v>
      </c>
      <c r="AF7" s="9">
        <f>'Volume TU Norte'!AF7</f>
        <v>2015.7360000000001</v>
      </c>
      <c r="AG7" s="9">
        <f>'Volume TU Norte'!AG7</f>
        <v>1932.3530000000001</v>
      </c>
      <c r="AH7" s="9">
        <f>'Volume TU Norte'!AH7</f>
        <v>1806.0219999999999</v>
      </c>
      <c r="AI7" s="9">
        <f>'Volume TU Norte'!AI7</f>
        <v>2092.3959999999997</v>
      </c>
      <c r="AJ7" s="9">
        <f>'Volume TU Norte'!AJ7</f>
        <v>2220.127</v>
      </c>
      <c r="AK7" s="9">
        <f>'Volume TU Norte'!AK7</f>
        <v>2291.3910000000001</v>
      </c>
      <c r="AL7" s="9">
        <f>'Volume TU Norte'!AL7</f>
        <v>2257.5410000000002</v>
      </c>
      <c r="AM7" s="9">
        <f>'Volume TU Norte'!AM7</f>
        <v>2070.9279999999999</v>
      </c>
      <c r="AN7" s="9">
        <f>'Volume TU Norte'!AN7</f>
        <v>2292.8979999999997</v>
      </c>
      <c r="AO7" s="9">
        <f>'Volume TU Norte'!AO7</f>
        <v>2096.7728699999998</v>
      </c>
      <c r="AP7">
        <f>'Volume TU Norte'!AP7</f>
        <v>0</v>
      </c>
      <c r="AQ7" s="9">
        <f>'Volume TU Norte'!AQ7</f>
        <v>1807.3589999999999</v>
      </c>
      <c r="AR7" s="9">
        <f>'Volume TU Norte'!AR7</f>
        <v>1634.153</v>
      </c>
      <c r="AS7" s="9">
        <f>'Volume TU Norte'!AS7</f>
        <v>2276.2110000000002</v>
      </c>
      <c r="AT7" s="9">
        <f>'Volume TU Norte'!AT7</f>
        <v>2124.4569999999999</v>
      </c>
      <c r="AU7" s="9">
        <f>'Volume TU Norte'!AU7</f>
        <v>1863.884</v>
      </c>
      <c r="AV7" s="9">
        <f>'Volume TU Norte'!AV7</f>
        <v>2486.498</v>
      </c>
      <c r="AW7" s="9">
        <f>'Volume TU Norte'!AW7</f>
        <v>2721.88</v>
      </c>
      <c r="AX7" s="9">
        <f>'Volume TU Norte'!AX7</f>
        <v>2490.0040000000004</v>
      </c>
      <c r="AY7" s="9">
        <f>'Volume TU Norte'!AY7</f>
        <v>2255.3710000000001</v>
      </c>
      <c r="AZ7" s="9">
        <f>'Volume TU Norte'!AZ7</f>
        <v>2365.893</v>
      </c>
      <c r="BA7" s="9">
        <f>'Volume TU Norte'!BA7</f>
        <v>2392.2490000000003</v>
      </c>
      <c r="BB7" s="9">
        <f>'Volume TU Norte'!BB7</f>
        <v>1778.0440000000001</v>
      </c>
      <c r="BC7">
        <f>'Volume TU Norte'!BC7</f>
        <v>0</v>
      </c>
      <c r="BD7" s="9">
        <f>'Volume TU Norte'!BD7</f>
        <v>1616.4770000000001</v>
      </c>
      <c r="BE7" s="9">
        <f>'Volume TU Norte'!BE7</f>
        <v>2335.3910000000001</v>
      </c>
      <c r="BF7" s="9">
        <f>'Volume TU Norte'!BF7</f>
        <v>1561.481</v>
      </c>
      <c r="BG7" s="9">
        <f>'Volume TU Norte'!BG7</f>
        <v>2458.3500000000004</v>
      </c>
      <c r="BH7" s="9">
        <f>'Volume TU Norte'!BH7</f>
        <v>2619.6049999999996</v>
      </c>
      <c r="BI7" s="9">
        <f>'Volume TU Norte'!BI7</f>
        <v>2406.2980000000002</v>
      </c>
      <c r="BJ7" s="9">
        <f>'Volume TU Norte'!BJ7</f>
        <v>2754.4670000000001</v>
      </c>
      <c r="BK7" s="9">
        <f>'Volume TU Norte'!BK7</f>
        <v>2634.4609999999998</v>
      </c>
      <c r="BL7" s="9">
        <f>'Volume TU Norte'!BL7</f>
        <v>2629.8150000000001</v>
      </c>
      <c r="BM7" s="9">
        <f>'Volume TU Norte'!BM7</f>
        <v>2774.893</v>
      </c>
      <c r="BN7" s="9">
        <f>'Volume TU Norte'!BN7</f>
        <v>2498.5219999999999</v>
      </c>
      <c r="BO7" s="9">
        <f>'Volume TU Norte'!BO7</f>
        <v>2463.8450000000003</v>
      </c>
      <c r="BP7">
        <f>'Volume TU Norte'!BP7</f>
        <v>0</v>
      </c>
      <c r="BQ7" s="9">
        <f>'Volume TU Norte'!BQ7</f>
        <v>1164.0219999999999</v>
      </c>
      <c r="BR7" s="9">
        <f>'Volume TU Norte'!BR7</f>
        <v>2379.2249999999999</v>
      </c>
      <c r="BS7" s="9">
        <f>'Volume TU Norte'!BS7</f>
        <v>2762.4779999999996</v>
      </c>
      <c r="BT7" s="9">
        <f>'Volume TU Norte'!BT7</f>
        <v>2772</v>
      </c>
      <c r="BU7" s="9">
        <f>'Volume TU Norte'!BU7</f>
        <v>2987.9150000000004</v>
      </c>
      <c r="BV7" s="9">
        <f>'Volume TU Norte'!BV7</f>
        <v>2725.7849999999999</v>
      </c>
      <c r="BW7" s="9">
        <f>'Volume TU Norte'!BW7</f>
        <v>2818.1009999999997</v>
      </c>
      <c r="BX7" s="9">
        <f>'Volume TU Norte'!BX7</f>
        <v>2397.105</v>
      </c>
      <c r="BY7" s="9">
        <f>'Volume TU Norte'!BY7</f>
        <v>2048.7870000000003</v>
      </c>
      <c r="BZ7" s="9">
        <f>'Volume TU Norte'!BZ7</f>
        <v>2308.1179999999999</v>
      </c>
      <c r="CA7" s="9">
        <f>'Volume TU Norte'!CA7</f>
        <v>2580.1210000000001</v>
      </c>
      <c r="CB7" s="9">
        <f>'Volume TU Norte'!CB7</f>
        <v>2537.558</v>
      </c>
      <c r="CC7">
        <f>'Volume TU Norte'!CC7</f>
        <v>0</v>
      </c>
      <c r="CD7" s="9">
        <f>'Volume TU Norte'!CD7</f>
        <v>2460.1639999999998</v>
      </c>
      <c r="CE7" s="9">
        <f>'Volume TU Norte'!CE7</f>
        <v>3013.98</v>
      </c>
      <c r="CF7" s="9">
        <f>'Volume TU Norte'!CF7</f>
        <v>3291.7500000000005</v>
      </c>
      <c r="CG7" s="9">
        <f>'Volume TU Norte'!CG7</f>
        <v>2957.355</v>
      </c>
      <c r="CH7" s="9">
        <f>'Volume TU Norte'!CH7</f>
        <v>3115.8830000000003</v>
      </c>
      <c r="CI7" s="9">
        <f>'Volume TU Norte'!CI7</f>
        <v>3100.672</v>
      </c>
      <c r="CJ7" s="9">
        <f>'Volume TU Norte'!CJ7</f>
        <v>3386.0940000000001</v>
      </c>
      <c r="CK7" s="9">
        <f>'Volume TU Norte'!CK7</f>
        <v>3235.3820000000001</v>
      </c>
      <c r="CL7" s="9">
        <f>'Volume TU Norte'!CL7</f>
        <v>3095.2840000000001</v>
      </c>
      <c r="CM7" s="9">
        <f>'Volume TU Norte'!CM7</f>
        <v>3076.0769999999998</v>
      </c>
      <c r="CN7" s="9">
        <f>'Volume TU Norte'!CN7</f>
        <v>2772.6480000000001</v>
      </c>
      <c r="CO7" s="9">
        <f>'Volume TU Norte'!CO7</f>
        <v>2541.7239999999997</v>
      </c>
      <c r="CQ7" s="9">
        <f>'Volume TU Norte'!CQ7</f>
        <v>1738.1630000000002</v>
      </c>
      <c r="CR7" s="9">
        <f>'Volume TU Norte'!CR7</f>
        <v>2716.866</v>
      </c>
      <c r="CS7" s="9">
        <f>'Volume TU Norte'!CS7</f>
        <v>0</v>
      </c>
      <c r="CT7" s="9">
        <f>'Volume TU Norte'!CT7</f>
        <v>0</v>
      </c>
      <c r="CU7" s="9">
        <f>'Volume TU Norte'!CU7</f>
        <v>0</v>
      </c>
      <c r="CV7" s="9">
        <f>'Volume TU Norte'!CV7</f>
        <v>0</v>
      </c>
      <c r="CW7" s="9">
        <f>'Volume TU Norte'!CW7</f>
        <v>0</v>
      </c>
      <c r="CX7" s="9">
        <f>'Volume TU Norte'!CX7</f>
        <v>0</v>
      </c>
      <c r="CY7" s="9">
        <f>'Volume TU Norte'!CY7</f>
        <v>0</v>
      </c>
      <c r="CZ7" s="9">
        <f>'Volume TU Norte'!CZ7</f>
        <v>0</v>
      </c>
      <c r="DA7" s="9">
        <f>'Volume TU Norte'!DA7</f>
        <v>0</v>
      </c>
      <c r="DB7" s="9">
        <f>'Volume TU Norte'!DB7</f>
        <v>0</v>
      </c>
    </row>
    <row r="8" spans="2:106" ht="15.75" x14ac:dyDescent="0.25">
      <c r="B8" s="10" t="s">
        <v>77</v>
      </c>
      <c r="C8" s="33"/>
      <c r="D8" s="11">
        <f>'Volume TU Norte'!D8</f>
        <v>73.013999999999996</v>
      </c>
      <c r="E8" s="11">
        <f>'Volume TU Norte'!E8</f>
        <v>881.78700000000003</v>
      </c>
      <c r="F8" s="11">
        <f>'Volume TU Norte'!F8</f>
        <v>1211.989</v>
      </c>
      <c r="G8" s="11">
        <f>'Volume TU Norte'!G8</f>
        <v>1258.287</v>
      </c>
      <c r="H8" s="11">
        <f>'Volume TU Norte'!H8</f>
        <v>941.61199999999997</v>
      </c>
      <c r="I8" s="11">
        <f>'Volume TU Norte'!I8</f>
        <v>319.03699999999998</v>
      </c>
      <c r="J8" s="11">
        <f>'Volume TU Norte'!J8</f>
        <v>27.036999999999999</v>
      </c>
      <c r="K8" s="11">
        <f>'Volume TU Norte'!K8</f>
        <v>0</v>
      </c>
      <c r="L8" s="11">
        <f>'Volume TU Norte'!L8</f>
        <v>0</v>
      </c>
      <c r="M8" s="11">
        <f>'Volume TU Norte'!M8</f>
        <v>0</v>
      </c>
      <c r="N8" s="11">
        <f>'Volume TU Norte'!N8</f>
        <v>15.911</v>
      </c>
      <c r="O8" s="11">
        <f>'Volume TU Norte'!O8</f>
        <v>86.180999999999997</v>
      </c>
      <c r="P8">
        <f>'Volume TU Norte'!P8</f>
        <v>0</v>
      </c>
      <c r="Q8" s="11">
        <f>'Volume TU Norte'!Q8</f>
        <v>446.45499999999998</v>
      </c>
      <c r="R8" s="11">
        <f>'Volume TU Norte'!R8</f>
        <v>1148.2619999999999</v>
      </c>
      <c r="S8" s="11">
        <f>'Volume TU Norte'!S8</f>
        <v>1357.143</v>
      </c>
      <c r="T8" s="11">
        <f>'Volume TU Norte'!T8</f>
        <v>1196.2139999999999</v>
      </c>
      <c r="U8" s="11">
        <f>'Volume TU Norte'!U8</f>
        <v>1154.559</v>
      </c>
      <c r="V8" s="11">
        <f>'Volume TU Norte'!V8</f>
        <v>446.97899999999998</v>
      </c>
      <c r="W8" s="11">
        <f>'Volume TU Norte'!W8</f>
        <v>101.054</v>
      </c>
      <c r="X8" s="11">
        <f>'Volume TU Norte'!X8</f>
        <v>73.435000000000002</v>
      </c>
      <c r="Y8" s="11">
        <f>'Volume TU Norte'!Y8</f>
        <v>0</v>
      </c>
      <c r="Z8" s="11">
        <f>'Volume TU Norte'!Z8</f>
        <v>0</v>
      </c>
      <c r="AA8" s="11">
        <f>'Volume TU Norte'!AA8</f>
        <v>0</v>
      </c>
      <c r="AB8" s="11">
        <f>'Volume TU Norte'!AB8</f>
        <v>0</v>
      </c>
      <c r="AC8">
        <f>'Volume TU Norte'!AC8</f>
        <v>0</v>
      </c>
      <c r="AD8" s="11">
        <f>'Volume TU Norte'!AD8</f>
        <v>422.93400000000003</v>
      </c>
      <c r="AE8" s="11">
        <f>'Volume TU Norte'!AE8</f>
        <v>1213.539</v>
      </c>
      <c r="AF8" s="11">
        <f>'Volume TU Norte'!AF8</f>
        <v>1474.787</v>
      </c>
      <c r="AG8" s="11">
        <f>'Volume TU Norte'!AG8</f>
        <v>1406.1120000000001</v>
      </c>
      <c r="AH8" s="11">
        <f>'Volume TU Norte'!AH8</f>
        <v>1083.9110000000001</v>
      </c>
      <c r="AI8" s="11">
        <f>'Volume TU Norte'!AI8</f>
        <v>1092.5899999999999</v>
      </c>
      <c r="AJ8" s="11">
        <f>'Volume TU Norte'!AJ8</f>
        <v>202.88399999999999</v>
      </c>
      <c r="AK8" s="11">
        <f>'Volume TU Norte'!AK8</f>
        <v>45.655000000000001</v>
      </c>
      <c r="AL8" s="11">
        <f>'Volume TU Norte'!AL8</f>
        <v>17.306999999999999</v>
      </c>
      <c r="AM8" s="11">
        <f>'Volume TU Norte'!AM8</f>
        <v>15.151</v>
      </c>
      <c r="AN8" s="11">
        <f>'Volume TU Norte'!AN8</f>
        <v>21.491</v>
      </c>
      <c r="AO8" s="11">
        <f>'Volume TU Norte'!AO8</f>
        <v>0</v>
      </c>
      <c r="AP8">
        <f>'Volume TU Norte'!AP8</f>
        <v>0</v>
      </c>
      <c r="AQ8" s="11">
        <f>'Volume TU Norte'!AQ8</f>
        <v>999.24699999999996</v>
      </c>
      <c r="AR8" s="11">
        <f>'Volume TU Norte'!AR8</f>
        <v>1196.7</v>
      </c>
      <c r="AS8" s="11">
        <f>'Volume TU Norte'!AS8</f>
        <v>1594.508</v>
      </c>
      <c r="AT8" s="11">
        <f>'Volume TU Norte'!AT8</f>
        <v>1335.452</v>
      </c>
      <c r="AU8" s="11">
        <f>'Volume TU Norte'!AU8</f>
        <v>996.26</v>
      </c>
      <c r="AV8" s="11">
        <f>'Volume TU Norte'!AV8</f>
        <v>309.30500000000001</v>
      </c>
      <c r="AW8" s="11">
        <f>'Volume TU Norte'!AW8</f>
        <v>125.76600000000001</v>
      </c>
      <c r="AX8" s="11">
        <f>'Volume TU Norte'!AX8</f>
        <v>99.298000000000002</v>
      </c>
      <c r="AY8" s="11">
        <f>'Volume TU Norte'!AY8</f>
        <v>85.010999999999996</v>
      </c>
      <c r="AZ8" s="11">
        <f>'Volume TU Norte'!AZ8</f>
        <v>190.01300000000001</v>
      </c>
      <c r="BA8" s="11">
        <f>'Volume TU Norte'!BA8</f>
        <v>279.84500000000003</v>
      </c>
      <c r="BB8" s="11">
        <f>'Volume TU Norte'!BB8</f>
        <v>47.975000000000001</v>
      </c>
      <c r="BC8">
        <f>'Volume TU Norte'!BC8</f>
        <v>0</v>
      </c>
      <c r="BD8" s="11">
        <f>'Volume TU Norte'!BD8</f>
        <v>896.93299999999999</v>
      </c>
      <c r="BE8" s="11">
        <f>'Volume TU Norte'!BE8</f>
        <v>1633.251</v>
      </c>
      <c r="BF8" s="11">
        <f>'Volume TU Norte'!BF8</f>
        <v>1029.2080000000001</v>
      </c>
      <c r="BG8" s="11">
        <f>'Volume TU Norte'!BG8</f>
        <v>1664.442</v>
      </c>
      <c r="BH8" s="11">
        <f>'Volume TU Norte'!BH8</f>
        <v>1713.201</v>
      </c>
      <c r="BI8" s="11">
        <f>'Volume TU Norte'!BI8</f>
        <v>695.63199999999995</v>
      </c>
      <c r="BJ8" s="11">
        <f>'Volume TU Norte'!BJ8</f>
        <v>232.61099999999999</v>
      </c>
      <c r="BK8" s="11">
        <f>'Volume TU Norte'!BK8</f>
        <v>47.783000000000001</v>
      </c>
      <c r="BL8" s="11">
        <f>'Volume TU Norte'!BL8</f>
        <v>47.389000000000003</v>
      </c>
      <c r="BM8" s="11">
        <f>'Volume TU Norte'!BM8</f>
        <v>0</v>
      </c>
      <c r="BN8" s="11">
        <f>'Volume TU Norte'!BN8</f>
        <v>0</v>
      </c>
      <c r="BO8" s="11">
        <f>'Volume TU Norte'!BO8</f>
        <v>0</v>
      </c>
      <c r="BP8">
        <f>'Volume TU Norte'!BP8</f>
        <v>0</v>
      </c>
      <c r="BQ8" s="11">
        <f>'Volume TU Norte'!BQ8</f>
        <v>196.387</v>
      </c>
      <c r="BR8" s="11">
        <f>'Volume TU Norte'!BR8</f>
        <v>1749.519</v>
      </c>
      <c r="BS8" s="11">
        <f>'Volume TU Norte'!BS8</f>
        <v>2134.7289999999998</v>
      </c>
      <c r="BT8" s="11">
        <f>'Volume TU Norte'!BT8</f>
        <v>1994.6510000000001</v>
      </c>
      <c r="BU8" s="11">
        <f>'Volume TU Norte'!BU8</f>
        <v>1957.124</v>
      </c>
      <c r="BV8" s="11">
        <f>'Volume TU Norte'!BV8</f>
        <v>1351.8979999999999</v>
      </c>
      <c r="BW8" s="11">
        <f>'Volume TU Norte'!BW8</f>
        <v>68.081999999999994</v>
      </c>
      <c r="BX8" s="11">
        <f>'Volume TU Norte'!BX8</f>
        <v>63.061999999999998</v>
      </c>
      <c r="BY8" s="11">
        <f>'Volume TU Norte'!BY8</f>
        <v>98.31</v>
      </c>
      <c r="BZ8" s="11">
        <f>'Volume TU Norte'!BZ8</f>
        <v>220.922</v>
      </c>
      <c r="CA8" s="11">
        <f>'Volume TU Norte'!CA8</f>
        <v>400.01600000000002</v>
      </c>
      <c r="CB8" s="11">
        <f>'Volume TU Norte'!CB8</f>
        <v>195.411</v>
      </c>
      <c r="CC8">
        <f>'Volume TU Norte'!CC8</f>
        <v>0</v>
      </c>
      <c r="CD8" s="11">
        <f>'Volume TU Norte'!CD8</f>
        <v>1099.992</v>
      </c>
      <c r="CE8" s="11">
        <f>'Volume TU Norte'!CE8</f>
        <v>2278.3919999999998</v>
      </c>
      <c r="CF8" s="11">
        <f>'Volume TU Norte'!CF8</f>
        <v>2393.5990000000002</v>
      </c>
      <c r="CG8" s="11">
        <f>'Volume TU Norte'!CG8</f>
        <v>2092.1970000000001</v>
      </c>
      <c r="CH8" s="11">
        <f>'Volume TU Norte'!CH8</f>
        <v>2052.5790000000002</v>
      </c>
      <c r="CI8" s="11">
        <f>'Volume TU Norte'!CI8</f>
        <v>1273.268</v>
      </c>
      <c r="CJ8" s="11">
        <f>'Volume TU Norte'!CJ8</f>
        <v>295.05799999999999</v>
      </c>
      <c r="CK8" s="11">
        <f>'Volume TU Norte'!CK8</f>
        <v>318.13099999999997</v>
      </c>
      <c r="CL8" s="11">
        <f>'Volume TU Norte'!CL8</f>
        <v>245.97499999999999</v>
      </c>
      <c r="CM8" s="11">
        <f>'Volume TU Norte'!CM8</f>
        <v>11.542</v>
      </c>
      <c r="CN8" s="11">
        <f>'Volume TU Norte'!CN8</f>
        <v>0</v>
      </c>
      <c r="CO8" s="11">
        <f>'Volume TU Norte'!CO8</f>
        <v>0</v>
      </c>
      <c r="CQ8" s="11">
        <f>'Volume TU Norte'!CQ8</f>
        <v>576.86500000000001</v>
      </c>
      <c r="CR8" s="11">
        <f>'Volume TU Norte'!CR8</f>
        <v>1934.383</v>
      </c>
      <c r="CS8" s="11">
        <f>'Volume TU Norte'!CS8</f>
        <v>0</v>
      </c>
      <c r="CT8" s="11">
        <f>'Volume TU Norte'!CT8</f>
        <v>0</v>
      </c>
      <c r="CU8" s="11">
        <f>'Volume TU Norte'!CU8</f>
        <v>0</v>
      </c>
      <c r="CV8" s="11">
        <f>'Volume TU Norte'!CV8</f>
        <v>0</v>
      </c>
      <c r="CW8" s="11">
        <f>'Volume TU Norte'!CW8</f>
        <v>0</v>
      </c>
      <c r="CX8" s="11">
        <f>'Volume TU Norte'!CX8</f>
        <v>0</v>
      </c>
      <c r="CY8" s="11">
        <f>'Volume TU Norte'!CY8</f>
        <v>0</v>
      </c>
      <c r="CZ8" s="11">
        <f>'Volume TU Norte'!CZ8</f>
        <v>0</v>
      </c>
      <c r="DA8" s="11">
        <f>'Volume TU Norte'!DA8</f>
        <v>0</v>
      </c>
      <c r="DB8" s="11">
        <f>'Volume TU Norte'!DB8</f>
        <v>0</v>
      </c>
    </row>
    <row r="9" spans="2:106" ht="15.75" x14ac:dyDescent="0.25">
      <c r="B9" s="10" t="s">
        <v>75</v>
      </c>
      <c r="C9" s="33"/>
      <c r="D9" s="11">
        <f>'Volume TU Norte'!D9</f>
        <v>138.66499999999999</v>
      </c>
      <c r="E9" s="11">
        <f>'Volume TU Norte'!E9</f>
        <v>248.37200000000001</v>
      </c>
      <c r="F9" s="11">
        <f>'Volume TU Norte'!F9</f>
        <v>314.17399999999998</v>
      </c>
      <c r="G9" s="11">
        <f>'Volume TU Norte'!G9</f>
        <v>344.702</v>
      </c>
      <c r="H9" s="11">
        <f>'Volume TU Norte'!H9</f>
        <v>327.07299999999998</v>
      </c>
      <c r="I9" s="11">
        <f>'Volume TU Norte'!I9</f>
        <v>294.54000000000002</v>
      </c>
      <c r="J9" s="11">
        <f>'Volume TU Norte'!J9</f>
        <v>225.291</v>
      </c>
      <c r="K9" s="11">
        <f>'Volume TU Norte'!K9</f>
        <v>201.26599999999999</v>
      </c>
      <c r="L9" s="11">
        <f>'Volume TU Norte'!L9</f>
        <v>205.21</v>
      </c>
      <c r="M9" s="11">
        <f>'Volume TU Norte'!M9</f>
        <v>236.37799999999999</v>
      </c>
      <c r="N9" s="11">
        <f>'Volume TU Norte'!N9</f>
        <v>251.827</v>
      </c>
      <c r="O9" s="11">
        <f>'Volume TU Norte'!O9</f>
        <v>241.71299999999999</v>
      </c>
      <c r="P9">
        <f>'Volume TU Norte'!P9</f>
        <v>0</v>
      </c>
      <c r="Q9" s="11">
        <f>'Volume TU Norte'!Q9</f>
        <v>254.83</v>
      </c>
      <c r="R9" s="11">
        <f>'Volume TU Norte'!R9</f>
        <v>271.25200000000001</v>
      </c>
      <c r="S9" s="11">
        <f>'Volume TU Norte'!S9</f>
        <v>337.92899999999997</v>
      </c>
      <c r="T9" s="11">
        <f>'Volume TU Norte'!T9</f>
        <v>376.59899999999999</v>
      </c>
      <c r="U9" s="11">
        <f>'Volume TU Norte'!U9</f>
        <v>339.76600000000002</v>
      </c>
      <c r="V9" s="11">
        <f>'Volume TU Norte'!V9</f>
        <v>288.49900000000002</v>
      </c>
      <c r="W9" s="11">
        <f>'Volume TU Norte'!W9</f>
        <v>342.22800000000001</v>
      </c>
      <c r="X9" s="11">
        <f>'Volume TU Norte'!X9</f>
        <v>281.327</v>
      </c>
      <c r="Y9" s="11">
        <f>'Volume TU Norte'!Y9</f>
        <v>288.63200000000001</v>
      </c>
      <c r="Z9" s="11">
        <f>'Volume TU Norte'!Z9</f>
        <v>356.2</v>
      </c>
      <c r="AA9" s="11">
        <f>'Volume TU Norte'!AA9</f>
        <v>336.90100000000001</v>
      </c>
      <c r="AB9" s="11">
        <f>'Volume TU Norte'!AB9</f>
        <v>351.15899999999999</v>
      </c>
      <c r="AC9">
        <f>'Volume TU Norte'!AC9</f>
        <v>0</v>
      </c>
      <c r="AD9" s="11">
        <f>'Volume TU Norte'!AD9</f>
        <v>276.81099999999998</v>
      </c>
      <c r="AE9" s="11">
        <f>'Volume TU Norte'!AE9</f>
        <v>338.18200000000002</v>
      </c>
      <c r="AF9" s="11">
        <f>'Volume TU Norte'!AF9</f>
        <v>380.64299999999997</v>
      </c>
      <c r="AG9" s="11">
        <f>'Volume TU Norte'!AG9</f>
        <v>410.91399999999999</v>
      </c>
      <c r="AH9" s="11">
        <f>'Volume TU Norte'!AH9</f>
        <v>314.03199999999998</v>
      </c>
      <c r="AI9" s="11">
        <f>'Volume TU Norte'!AI9</f>
        <v>361.90499999999997</v>
      </c>
      <c r="AJ9" s="11">
        <f>'Volume TU Norte'!AJ9</f>
        <v>313.79899999999998</v>
      </c>
      <c r="AK9" s="11">
        <f>'Volume TU Norte'!AK9</f>
        <v>309.70100000000002</v>
      </c>
      <c r="AL9" s="11">
        <f>'Volume TU Norte'!AL9</f>
        <v>339.57400000000001</v>
      </c>
      <c r="AM9" s="11">
        <f>'Volume TU Norte'!AM9</f>
        <v>308.94600000000003</v>
      </c>
      <c r="AN9" s="11">
        <f>'Volume TU Norte'!AN9</f>
        <v>327.625</v>
      </c>
      <c r="AO9" s="11">
        <f>'Volume TU Norte'!AO9</f>
        <v>382.68986999999998</v>
      </c>
      <c r="AP9">
        <f>'Volume TU Norte'!AP9</f>
        <v>0</v>
      </c>
      <c r="AQ9" s="11">
        <f>'Volume TU Norte'!AQ9</f>
        <v>301.233</v>
      </c>
      <c r="AR9" s="11">
        <f>'Volume TU Norte'!AR9</f>
        <v>288.05900000000003</v>
      </c>
      <c r="AS9" s="11">
        <f>'Volume TU Norte'!AS9</f>
        <v>399.56599999999997</v>
      </c>
      <c r="AT9" s="11">
        <f>'Volume TU Norte'!AT9</f>
        <v>394.77100000000002</v>
      </c>
      <c r="AU9" s="11">
        <f>'Volume TU Norte'!AU9</f>
        <v>373.017</v>
      </c>
      <c r="AV9" s="11">
        <f>'Volume TU Norte'!AV9</f>
        <v>382.77199999999999</v>
      </c>
      <c r="AW9" s="11">
        <f>'Volume TU Norte'!AW9</f>
        <v>366.67700000000002</v>
      </c>
      <c r="AX9" s="11">
        <f>'Volume TU Norte'!AX9</f>
        <v>311.84800000000001</v>
      </c>
      <c r="AY9" s="11">
        <f>'Volume TU Norte'!AY9</f>
        <v>332.05</v>
      </c>
      <c r="AZ9" s="11">
        <f>'Volume TU Norte'!AZ9</f>
        <v>355.964</v>
      </c>
      <c r="BA9" s="11">
        <f>'Volume TU Norte'!BA9</f>
        <v>410.59899999999999</v>
      </c>
      <c r="BB9" s="11">
        <f>'Volume TU Norte'!BB9</f>
        <v>353.76299999999998</v>
      </c>
      <c r="BC9">
        <f>'Volume TU Norte'!BC9</f>
        <v>0</v>
      </c>
      <c r="BD9" s="11">
        <f>'Volume TU Norte'!BD9</f>
        <v>258.548</v>
      </c>
      <c r="BE9" s="11">
        <f>'Volume TU Norte'!BE9</f>
        <v>357.15300000000002</v>
      </c>
      <c r="BF9" s="11">
        <f>'Volume TU Norte'!BF9</f>
        <v>337.66699999999997</v>
      </c>
      <c r="BG9" s="11">
        <f>'Volume TU Norte'!BG9</f>
        <v>441.61200000000002</v>
      </c>
      <c r="BH9" s="11">
        <f>'Volume TU Norte'!BH9</f>
        <v>390.45</v>
      </c>
      <c r="BI9" s="11">
        <f>'Volume TU Norte'!BI9</f>
        <v>411.49</v>
      </c>
      <c r="BJ9" s="11">
        <f>'Volume TU Norte'!BJ9</f>
        <v>417.49</v>
      </c>
      <c r="BK9" s="11">
        <f>'Volume TU Norte'!BK9</f>
        <v>402.11500000000001</v>
      </c>
      <c r="BL9" s="11">
        <f>'Volume TU Norte'!BL9</f>
        <v>368.12900000000002</v>
      </c>
      <c r="BM9" s="11">
        <f>'Volume TU Norte'!BM9</f>
        <v>410.44099999999997</v>
      </c>
      <c r="BN9" s="11">
        <f>'Volume TU Norte'!BN9</f>
        <v>354.10199999999998</v>
      </c>
      <c r="BO9" s="11">
        <f>'Volume TU Norte'!BO9</f>
        <v>403.69</v>
      </c>
      <c r="BP9">
        <f>'Volume TU Norte'!BP9</f>
        <v>0</v>
      </c>
      <c r="BQ9" s="11">
        <f>'Volume TU Norte'!BQ9</f>
        <v>264.32799999999997</v>
      </c>
      <c r="BR9" s="11">
        <f>'Volume TU Norte'!BR9</f>
        <v>363.904</v>
      </c>
      <c r="BS9" s="11">
        <f>'Volume TU Norte'!BS9</f>
        <v>403.452</v>
      </c>
      <c r="BT9" s="11">
        <f>'Volume TU Norte'!BT9</f>
        <v>450.71499999999997</v>
      </c>
      <c r="BU9" s="11">
        <f>'Volume TU Norte'!BU9</f>
        <v>426.79599999999999</v>
      </c>
      <c r="BV9" s="11">
        <f>'Volume TU Norte'!BV9</f>
        <v>467.85</v>
      </c>
      <c r="BW9" s="11">
        <f>'Volume TU Norte'!BW9</f>
        <v>497.98200000000003</v>
      </c>
      <c r="BX9" s="11">
        <f>'Volume TU Norte'!BX9</f>
        <v>428.97899999999998</v>
      </c>
      <c r="BY9" s="11">
        <f>'Volume TU Norte'!BY9</f>
        <v>392.71499999999997</v>
      </c>
      <c r="BZ9" s="11">
        <f>'Volume TU Norte'!BZ9</f>
        <v>332.79</v>
      </c>
      <c r="CA9" s="11">
        <f>'Volume TU Norte'!CA9</f>
        <v>460.88200000000001</v>
      </c>
      <c r="CB9" s="11">
        <f>'Volume TU Norte'!CB9</f>
        <v>461.44499999999999</v>
      </c>
      <c r="CC9">
        <f>'Volume TU Norte'!CC9</f>
        <v>0</v>
      </c>
      <c r="CD9" s="11">
        <f>'Volume TU Norte'!CD9</f>
        <v>385.79</v>
      </c>
      <c r="CE9" s="11">
        <f>'Volume TU Norte'!CE9</f>
        <v>431.714</v>
      </c>
      <c r="CF9" s="11">
        <f>'Volume TU Norte'!CF9</f>
        <v>538.01599999999996</v>
      </c>
      <c r="CG9" s="11">
        <f>'Volume TU Norte'!CG9</f>
        <v>570.77</v>
      </c>
      <c r="CH9" s="11">
        <f>'Volume TU Norte'!CH9</f>
        <v>528.76099999999997</v>
      </c>
      <c r="CI9" s="11">
        <f>'Volume TU Norte'!CI9</f>
        <v>560.07899999999995</v>
      </c>
      <c r="CJ9" s="11">
        <f>'Volume TU Norte'!CJ9</f>
        <v>537.23299999999995</v>
      </c>
      <c r="CK9" s="11">
        <f>'Volume TU Norte'!CK9</f>
        <v>559.86300000000006</v>
      </c>
      <c r="CL9" s="11">
        <f>'Volume TU Norte'!CL9</f>
        <v>513.80700000000002</v>
      </c>
      <c r="CM9" s="11">
        <f>'Volume TU Norte'!CM9</f>
        <v>467.85599999999999</v>
      </c>
      <c r="CN9" s="11">
        <f>'Volume TU Norte'!CN9</f>
        <v>468.31900000000002</v>
      </c>
      <c r="CO9" s="11">
        <f>'Volume TU Norte'!CO9</f>
        <v>418.87299999999999</v>
      </c>
      <c r="CQ9" s="11">
        <f>'Volume TU Norte'!CQ9</f>
        <v>312.26</v>
      </c>
      <c r="CR9" s="11">
        <f>'Volume TU Norte'!CR9</f>
        <v>420.68599999999998</v>
      </c>
      <c r="CS9" s="11">
        <f>'Volume TU Norte'!CS9</f>
        <v>0</v>
      </c>
      <c r="CT9" s="11">
        <f>'Volume TU Norte'!CT9</f>
        <v>0</v>
      </c>
      <c r="CU9" s="11">
        <f>'Volume TU Norte'!CU9</f>
        <v>0</v>
      </c>
      <c r="CV9" s="11">
        <f>'Volume TU Norte'!CV9</f>
        <v>0</v>
      </c>
      <c r="CW9" s="11">
        <f>'Volume TU Norte'!CW9</f>
        <v>0</v>
      </c>
      <c r="CX9" s="11">
        <f>'Volume TU Norte'!CX9</f>
        <v>0</v>
      </c>
      <c r="CY9" s="11">
        <f>'Volume TU Norte'!CY9</f>
        <v>0</v>
      </c>
      <c r="CZ9" s="11">
        <f>'Volume TU Norte'!CZ9</f>
        <v>0</v>
      </c>
      <c r="DA9" s="11">
        <f>'Volume TU Norte'!DA9</f>
        <v>0</v>
      </c>
      <c r="DB9" s="11">
        <f>'Volume TU Norte'!DB9</f>
        <v>0</v>
      </c>
    </row>
    <row r="10" spans="2:106" ht="15.75" x14ac:dyDescent="0.25">
      <c r="B10" s="10" t="s">
        <v>76</v>
      </c>
      <c r="C10" s="33"/>
      <c r="D10" s="11">
        <f>'Volume TU Norte'!D10</f>
        <v>901.14</v>
      </c>
      <c r="E10" s="11">
        <f>'Volume TU Norte'!E10</f>
        <v>51.329000000000001</v>
      </c>
      <c r="F10" s="11">
        <f>'Volume TU Norte'!F10</f>
        <v>0.13100000000000001</v>
      </c>
      <c r="G10" s="11">
        <f>'Volume TU Norte'!G10</f>
        <v>0</v>
      </c>
      <c r="H10" s="11">
        <f>'Volume TU Norte'!H10</f>
        <v>0</v>
      </c>
      <c r="I10" s="11">
        <f>'Volume TU Norte'!I10</f>
        <v>213.47900000000001</v>
      </c>
      <c r="J10" s="11">
        <f>'Volume TU Norte'!J10</f>
        <v>1159.751</v>
      </c>
      <c r="K10" s="11">
        <f>'Volume TU Norte'!K10</f>
        <v>1276.682</v>
      </c>
      <c r="L10" s="11">
        <f>'Volume TU Norte'!L10</f>
        <v>1143.481</v>
      </c>
      <c r="M10" s="11">
        <f>'Volume TU Norte'!M10</f>
        <v>425.577</v>
      </c>
      <c r="N10" s="11">
        <f>'Volume TU Norte'!N10</f>
        <v>299.06400000000002</v>
      </c>
      <c r="O10" s="11">
        <f>'Volume TU Norte'!O10</f>
        <v>431.08199999999999</v>
      </c>
      <c r="P10">
        <f>'Volume TU Norte'!P10</f>
        <v>0</v>
      </c>
      <c r="Q10" s="11">
        <f>'Volume TU Norte'!Q10</f>
        <v>63.752000000000002</v>
      </c>
      <c r="R10" s="11">
        <f>'Volume TU Norte'!R10</f>
        <v>0.185</v>
      </c>
      <c r="S10" s="11">
        <f>'Volume TU Norte'!S10</f>
        <v>0</v>
      </c>
      <c r="T10" s="11">
        <f>'Volume TU Norte'!T10</f>
        <v>0</v>
      </c>
      <c r="U10" s="11">
        <f>'Volume TU Norte'!U10</f>
        <v>7.24</v>
      </c>
      <c r="V10" s="11">
        <f>'Volume TU Norte'!V10</f>
        <v>761.55600000000004</v>
      </c>
      <c r="W10" s="11">
        <f>'Volume TU Norte'!W10</f>
        <v>1283.0920000000001</v>
      </c>
      <c r="X10" s="11">
        <f>'Volume TU Norte'!X10</f>
        <v>1455.549</v>
      </c>
      <c r="Y10" s="11">
        <f>'Volume TU Norte'!Y10</f>
        <v>1391.249</v>
      </c>
      <c r="Z10" s="11">
        <f>'Volume TU Norte'!Z10</f>
        <v>1494.28</v>
      </c>
      <c r="AA10" s="11">
        <f>'Volume TU Norte'!AA10</f>
        <v>1379.3489999999999</v>
      </c>
      <c r="AB10" s="11">
        <f>'Volume TU Norte'!AB10</f>
        <v>1251.2049999999999</v>
      </c>
      <c r="AC10">
        <f>'Volume TU Norte'!AC10</f>
        <v>0</v>
      </c>
      <c r="AD10" s="11">
        <f>'Volume TU Norte'!AD10</f>
        <v>294.06900000000002</v>
      </c>
      <c r="AE10" s="11">
        <f>'Volume TU Norte'!AE10</f>
        <v>40.662999999999997</v>
      </c>
      <c r="AF10" s="11">
        <f>'Volume TU Norte'!AF10</f>
        <v>0</v>
      </c>
      <c r="AG10" s="11">
        <f>'Volume TU Norte'!AG10</f>
        <v>0</v>
      </c>
      <c r="AH10" s="11">
        <f>'Volume TU Norte'!AH10</f>
        <v>22.06</v>
      </c>
      <c r="AI10" s="11">
        <f>'Volume TU Norte'!AI10</f>
        <v>227.17699999999999</v>
      </c>
      <c r="AJ10" s="11">
        <f>'Volume TU Norte'!AJ10</f>
        <v>1432.7719999999999</v>
      </c>
      <c r="AK10" s="11">
        <f>'Volume TU Norte'!AK10</f>
        <v>1687.615</v>
      </c>
      <c r="AL10" s="11">
        <f>'Volume TU Norte'!AL10</f>
        <v>1645.201</v>
      </c>
      <c r="AM10" s="11">
        <f>'Volume TU Norte'!AM10</f>
        <v>1407.075</v>
      </c>
      <c r="AN10" s="11">
        <f>'Volume TU Norte'!AN10</f>
        <v>1689.643</v>
      </c>
      <c r="AO10" s="11">
        <f>'Volume TU Norte'!AO10</f>
        <v>1428.011</v>
      </c>
      <c r="AP10">
        <f>'Volume TU Norte'!AP10</f>
        <v>0</v>
      </c>
      <c r="AQ10" s="11">
        <f>'Volume TU Norte'!AQ10</f>
        <v>234.74600000000001</v>
      </c>
      <c r="AR10" s="11">
        <f>'Volume TU Norte'!AR10</f>
        <v>0</v>
      </c>
      <c r="AS10" s="11">
        <f>'Volume TU Norte'!AS10</f>
        <v>0</v>
      </c>
      <c r="AT10" s="11">
        <f>'Volume TU Norte'!AT10</f>
        <v>0</v>
      </c>
      <c r="AU10" s="11">
        <f>'Volume TU Norte'!AU10</f>
        <v>44.665999999999997</v>
      </c>
      <c r="AV10" s="11">
        <f>'Volume TU Norte'!AV10</f>
        <v>1479.97</v>
      </c>
      <c r="AW10" s="11">
        <f>'Volume TU Norte'!AW10</f>
        <v>1912.6420000000001</v>
      </c>
      <c r="AX10" s="11">
        <f>'Volume TU Norte'!AX10</f>
        <v>1818.8589999999999</v>
      </c>
      <c r="AY10" s="11">
        <f>'Volume TU Norte'!AY10</f>
        <v>1619.625</v>
      </c>
      <c r="AZ10" s="11">
        <f>'Volume TU Norte'!AZ10</f>
        <v>1554.4290000000001</v>
      </c>
      <c r="BA10" s="11">
        <f>'Volume TU Norte'!BA10</f>
        <v>1439.8040000000001</v>
      </c>
      <c r="BB10" s="11">
        <f>'Volume TU Norte'!BB10</f>
        <v>674.40200000000004</v>
      </c>
      <c r="BC10">
        <f>'Volume TU Norte'!BC10</f>
        <v>0</v>
      </c>
      <c r="BD10" s="11">
        <f>'Volume TU Norte'!BD10</f>
        <v>1.2230000000000001</v>
      </c>
      <c r="BE10" s="11">
        <f>'Volume TU Norte'!BE10</f>
        <v>0</v>
      </c>
      <c r="BF10" s="11">
        <f>'Volume TU Norte'!BF10</f>
        <v>0</v>
      </c>
      <c r="BG10" s="11">
        <f>'Volume TU Norte'!BG10</f>
        <v>0</v>
      </c>
      <c r="BH10" s="11">
        <f>'Volume TU Norte'!BH10</f>
        <v>0</v>
      </c>
      <c r="BI10" s="11">
        <f>'Volume TU Norte'!BI10</f>
        <v>869.98800000000006</v>
      </c>
      <c r="BJ10" s="11">
        <f>'Volume TU Norte'!BJ10</f>
        <v>1694.89</v>
      </c>
      <c r="BK10" s="11">
        <f>'Volume TU Norte'!BK10</f>
        <v>1617.5719999999999</v>
      </c>
      <c r="BL10" s="11">
        <f>'Volume TU Norte'!BL10</f>
        <v>1449.172</v>
      </c>
      <c r="BM10" s="11">
        <f>'Volume TU Norte'!BM10</f>
        <v>1392.27</v>
      </c>
      <c r="BN10" s="11">
        <f>'Volume TU Norte'!BN10</f>
        <v>1266.441</v>
      </c>
      <c r="BO10" s="11">
        <f>'Volume TU Norte'!BO10</f>
        <v>1338.2139999999999</v>
      </c>
      <c r="BP10">
        <f>'Volume TU Norte'!BP10</f>
        <v>0</v>
      </c>
      <c r="BQ10" s="11">
        <f>'Volume TU Norte'!BQ10</f>
        <v>31.013999999999999</v>
      </c>
      <c r="BR10" s="11">
        <f>'Volume TU Norte'!BR10</f>
        <v>-2.9420000000000002</v>
      </c>
      <c r="BS10" s="11">
        <f>'Volume TU Norte'!BS10</f>
        <v>0</v>
      </c>
      <c r="BT10" s="11">
        <f>'Volume TU Norte'!BT10</f>
        <v>0</v>
      </c>
      <c r="BU10" s="11">
        <f>'Volume TU Norte'!BU10</f>
        <v>0</v>
      </c>
      <c r="BV10" s="11">
        <f>'Volume TU Norte'!BV10</f>
        <v>319.36799999999999</v>
      </c>
      <c r="BW10" s="11">
        <f>'Volume TU Norte'!BW10</f>
        <v>1776.4659999999999</v>
      </c>
      <c r="BX10" s="11">
        <f>'Volume TU Norte'!BX10</f>
        <v>1298.8150000000001</v>
      </c>
      <c r="BY10" s="11">
        <f>'Volume TU Norte'!BY10</f>
        <v>837.66600000000005</v>
      </c>
      <c r="BZ10" s="11">
        <f>'Volume TU Norte'!BZ10</f>
        <v>1052.1410000000001</v>
      </c>
      <c r="CA10" s="11">
        <f>'Volume TU Norte'!CA10</f>
        <v>1088.77</v>
      </c>
      <c r="CB10" s="11">
        <f>'Volume TU Norte'!CB10</f>
        <v>1431.443</v>
      </c>
      <c r="CC10">
        <f>'Volume TU Norte'!CC10</f>
        <v>0</v>
      </c>
      <c r="CD10" s="11">
        <f>'Volume TU Norte'!CD10</f>
        <v>600.49900000000002</v>
      </c>
      <c r="CE10" s="11">
        <f>'Volume TU Norte'!CE10</f>
        <v>46.034999999999997</v>
      </c>
      <c r="CF10" s="11">
        <f>'Volume TU Norte'!CF10</f>
        <v>0</v>
      </c>
      <c r="CG10" s="11">
        <f>'Volume TU Norte'!CG10</f>
        <v>140.739</v>
      </c>
      <c r="CH10" s="11">
        <f>'Volume TU Norte'!CH10</f>
        <v>49.036000000000001</v>
      </c>
      <c r="CI10" s="11">
        <f>'Volume TU Norte'!CI10</f>
        <v>730.88499999999999</v>
      </c>
      <c r="CJ10" s="11">
        <f>'Volume TU Norte'!CJ10</f>
        <v>2067.654</v>
      </c>
      <c r="CK10" s="11">
        <f>'Volume TU Norte'!CK10</f>
        <v>1826.1130000000001</v>
      </c>
      <c r="CL10" s="11">
        <f>'Volume TU Norte'!CL10</f>
        <v>1847.59</v>
      </c>
      <c r="CM10" s="11">
        <f>'Volume TU Norte'!CM10</f>
        <v>2033.53</v>
      </c>
      <c r="CN10" s="11">
        <f>'Volume TU Norte'!CN10</f>
        <v>1670.1780000000001</v>
      </c>
      <c r="CO10" s="11">
        <f>'Volume TU Norte'!CO10</f>
        <v>1677.1379999999999</v>
      </c>
      <c r="CQ10" s="11">
        <f>'Volume TU Norte'!CQ10</f>
        <v>430.36900000000003</v>
      </c>
      <c r="CR10" s="11">
        <f>'Volume TU Norte'!CR10</f>
        <v>0</v>
      </c>
      <c r="CS10" s="11">
        <f>'Volume TU Norte'!CS10</f>
        <v>0</v>
      </c>
      <c r="CT10" s="11">
        <f>'Volume TU Norte'!CT10</f>
        <v>0</v>
      </c>
      <c r="CU10" s="11">
        <f>'Volume TU Norte'!CU10</f>
        <v>0</v>
      </c>
      <c r="CV10" s="11">
        <f>'Volume TU Norte'!CV10</f>
        <v>0</v>
      </c>
      <c r="CW10" s="11">
        <f>'Volume TU Norte'!CW10</f>
        <v>0</v>
      </c>
      <c r="CX10" s="11">
        <f>'Volume TU Norte'!CX10</f>
        <v>0</v>
      </c>
      <c r="CY10" s="11">
        <f>'Volume TU Norte'!CY10</f>
        <v>0</v>
      </c>
      <c r="CZ10" s="11">
        <f>'Volume TU Norte'!CZ10</f>
        <v>0</v>
      </c>
      <c r="DA10" s="11">
        <f>'Volume TU Norte'!DA10</f>
        <v>0</v>
      </c>
      <c r="DB10" s="11">
        <f>'Volume TU Norte'!DB10</f>
        <v>0</v>
      </c>
    </row>
    <row r="11" spans="2:106" ht="15.75" x14ac:dyDescent="0.25">
      <c r="B11" s="10" t="s">
        <v>72</v>
      </c>
      <c r="C11" s="33"/>
      <c r="D11" s="11">
        <f>'Volume TU Norte'!D11</f>
        <v>159.114</v>
      </c>
      <c r="E11" s="11">
        <f>'Volume TU Norte'!E11</f>
        <v>180.60900000000001</v>
      </c>
      <c r="F11" s="11">
        <f>'Volume TU Norte'!F11</f>
        <v>139.26499999999999</v>
      </c>
      <c r="G11" s="11">
        <f>'Volume TU Norte'!G11</f>
        <v>127.61199999999999</v>
      </c>
      <c r="H11" s="11">
        <f>'Volume TU Norte'!H11</f>
        <v>342.17500000000001</v>
      </c>
      <c r="I11" s="11">
        <f>'Volume TU Norte'!I11</f>
        <v>550.50800000000004</v>
      </c>
      <c r="J11" s="11">
        <f>'Volume TU Norte'!J11</f>
        <v>294.642</v>
      </c>
      <c r="K11" s="11">
        <f>'Volume TU Norte'!K11</f>
        <v>315.57600000000002</v>
      </c>
      <c r="L11" s="11">
        <f>'Volume TU Norte'!L11</f>
        <v>339.512</v>
      </c>
      <c r="M11" s="11">
        <f>'Volume TU Norte'!M11</f>
        <v>643.57899999999995</v>
      </c>
      <c r="N11" s="11">
        <f>'Volume TU Norte'!N11</f>
        <v>566.02599999999995</v>
      </c>
      <c r="O11" s="11">
        <f>'Volume TU Norte'!O11</f>
        <v>373.00799999999998</v>
      </c>
      <c r="P11">
        <f>'Volume TU Norte'!P11</f>
        <v>0</v>
      </c>
      <c r="Q11" s="11">
        <f>'Volume TU Norte'!Q11</f>
        <v>264.26100000000002</v>
      </c>
      <c r="R11" s="11">
        <f>'Volume TU Norte'!R11</f>
        <v>97.177000000000007</v>
      </c>
      <c r="S11" s="11">
        <f>'Volume TU Norte'!S11</f>
        <v>57.243000000000002</v>
      </c>
      <c r="T11" s="11">
        <f>'Volume TU Norte'!T11</f>
        <v>132.363</v>
      </c>
      <c r="U11" s="11">
        <f>'Volume TU Norte'!U11</f>
        <v>426.98899999999998</v>
      </c>
      <c r="V11" s="11">
        <f>'Volume TU Norte'!V11</f>
        <v>242.80600000000001</v>
      </c>
      <c r="W11" s="11">
        <f>'Volume TU Norte'!W11</f>
        <v>113.38500000000001</v>
      </c>
      <c r="X11" s="11">
        <f>'Volume TU Norte'!X11</f>
        <v>144.136</v>
      </c>
      <c r="Y11" s="11">
        <f>'Volume TU Norte'!Y11</f>
        <v>155.928</v>
      </c>
      <c r="Z11" s="11">
        <f>'Volume TU Norte'!Z11</f>
        <v>155.83799999999999</v>
      </c>
      <c r="AA11" s="11">
        <f>'Volume TU Norte'!AA11</f>
        <v>158.893</v>
      </c>
      <c r="AB11" s="11">
        <f>'Volume TU Norte'!AB11</f>
        <v>214.42400000000001</v>
      </c>
      <c r="AC11">
        <f>'Volume TU Norte'!AC11</f>
        <v>0</v>
      </c>
      <c r="AD11" s="11">
        <f>'Volume TU Norte'!AD11</f>
        <v>406.983</v>
      </c>
      <c r="AE11" s="11">
        <f>'Volume TU Norte'!AE11</f>
        <v>196.291</v>
      </c>
      <c r="AF11" s="11">
        <f>'Volume TU Norte'!AF11</f>
        <v>160.30600000000001</v>
      </c>
      <c r="AG11" s="11">
        <f>'Volume TU Norte'!AG11</f>
        <v>113.837</v>
      </c>
      <c r="AH11" s="11">
        <f>'Volume TU Norte'!AH11</f>
        <v>346.88099999999997</v>
      </c>
      <c r="AI11" s="11">
        <f>'Volume TU Norte'!AI11</f>
        <v>363.892</v>
      </c>
      <c r="AJ11" s="11">
        <f>'Volume TU Norte'!AJ11</f>
        <v>159.52000000000001</v>
      </c>
      <c r="AK11" s="11">
        <f>'Volume TU Norte'!AK11</f>
        <v>139.393</v>
      </c>
      <c r="AL11" s="11">
        <f>'Volume TU Norte'!AL11</f>
        <v>202.911</v>
      </c>
      <c r="AM11" s="11">
        <f>'Volume TU Norte'!AM11</f>
        <v>269.31400000000002</v>
      </c>
      <c r="AN11" s="11">
        <f>'Volume TU Norte'!AN11</f>
        <v>150.131</v>
      </c>
      <c r="AO11" s="11">
        <f>'Volume TU Norte'!AO11</f>
        <v>120.01900000000001</v>
      </c>
      <c r="AP11">
        <f>'Volume TU Norte'!AP11</f>
        <v>0</v>
      </c>
      <c r="AQ11" s="11">
        <f>'Volume TU Norte'!AQ11</f>
        <v>164.75399999999999</v>
      </c>
      <c r="AR11" s="11">
        <f>'Volume TU Norte'!AR11</f>
        <v>74.713999999999999</v>
      </c>
      <c r="AS11" s="11">
        <f>'Volume TU Norte'!AS11</f>
        <v>182.71700000000001</v>
      </c>
      <c r="AT11" s="11">
        <f>'Volume TU Norte'!AT11</f>
        <v>263.26799999999997</v>
      </c>
      <c r="AU11" s="11">
        <f>'Volume TU Norte'!AU11</f>
        <v>265.24200000000002</v>
      </c>
      <c r="AV11" s="11">
        <f>'Volume TU Norte'!AV11</f>
        <v>138.80099999999999</v>
      </c>
      <c r="AW11" s="11">
        <f>'Volume TU Norte'!AW11</f>
        <v>114.18899999999999</v>
      </c>
      <c r="AX11" s="11">
        <f>'Volume TU Norte'!AX11</f>
        <v>98.405000000000001</v>
      </c>
      <c r="AY11" s="11">
        <f>'Volume TU Norte'!AY11</f>
        <v>154.178</v>
      </c>
      <c r="AZ11" s="11">
        <f>'Volume TU Norte'!AZ11</f>
        <v>129.01900000000001</v>
      </c>
      <c r="BA11" s="11">
        <f>'Volume TU Norte'!BA11</f>
        <v>95.748000000000005</v>
      </c>
      <c r="BB11" s="11">
        <f>'Volume TU Norte'!BB11</f>
        <v>459.06</v>
      </c>
      <c r="BC11">
        <f>'Volume TU Norte'!BC11</f>
        <v>0</v>
      </c>
      <c r="BD11" s="11">
        <f>'Volume TU Norte'!BD11</f>
        <v>263.83800000000002</v>
      </c>
      <c r="BE11" s="11">
        <f>'Volume TU Norte'!BE11</f>
        <v>194.41399999999999</v>
      </c>
      <c r="BF11" s="11">
        <f>'Volume TU Norte'!BF11</f>
        <v>122.806</v>
      </c>
      <c r="BG11" s="11">
        <f>'Volume TU Norte'!BG11</f>
        <v>173.78399999999999</v>
      </c>
      <c r="BH11" s="11">
        <f>'Volume TU Norte'!BH11</f>
        <v>278.25599999999997</v>
      </c>
      <c r="BI11" s="11">
        <f>'Volume TU Norte'!BI11</f>
        <v>207.346</v>
      </c>
      <c r="BJ11" s="11">
        <f>'Volume TU Norte'!BJ11</f>
        <v>171.83</v>
      </c>
      <c r="BK11" s="11">
        <f>'Volume TU Norte'!BK11</f>
        <v>406.858</v>
      </c>
      <c r="BL11" s="11">
        <f>'Volume TU Norte'!BL11</f>
        <v>587.31700000000001</v>
      </c>
      <c r="BM11" s="11">
        <f>'Volume TU Norte'!BM11</f>
        <v>717.88499999999999</v>
      </c>
      <c r="BN11" s="11">
        <f>'Volume TU Norte'!BN11</f>
        <v>631.24699999999996</v>
      </c>
      <c r="BO11" s="11">
        <f>'Volume TU Norte'!BO11</f>
        <v>473.92700000000002</v>
      </c>
      <c r="BP11">
        <f>'Volume TU Norte'!BP11</f>
        <v>0</v>
      </c>
      <c r="BQ11" s="11">
        <f>'Volume TU Norte'!BQ11</f>
        <v>412.83</v>
      </c>
      <c r="BR11" s="11">
        <f>'Volume TU Norte'!BR11</f>
        <v>45.569000000000003</v>
      </c>
      <c r="BS11" s="11">
        <f>'Volume TU Norte'!BS11</f>
        <v>77.191999999999993</v>
      </c>
      <c r="BT11" s="11">
        <f>'Volume TU Norte'!BT11</f>
        <v>175.53399999999999</v>
      </c>
      <c r="BU11" s="11">
        <f>'Volume TU Norte'!BU11</f>
        <v>444.666</v>
      </c>
      <c r="BV11" s="11">
        <f>'Volume TU Norte'!BV11</f>
        <v>430.41500000000002</v>
      </c>
      <c r="BW11" s="11">
        <f>'Volume TU Norte'!BW11</f>
        <v>149.17099999999999</v>
      </c>
      <c r="BX11" s="11">
        <f>'Volume TU Norte'!BX11</f>
        <v>290.17099999999999</v>
      </c>
      <c r="BY11" s="11">
        <f>'Volume TU Norte'!BY11</f>
        <v>482.62400000000002</v>
      </c>
      <c r="BZ11" s="11">
        <f>'Volume TU Norte'!BZ11</f>
        <v>440.94099999999997</v>
      </c>
      <c r="CA11" s="11">
        <f>'Volume TU Norte'!CA11</f>
        <v>412.32400000000001</v>
      </c>
      <c r="CB11" s="11">
        <f>'Volume TU Norte'!CB11</f>
        <v>227.87</v>
      </c>
      <c r="CC11">
        <f>'Volume TU Norte'!CC11</f>
        <v>0</v>
      </c>
      <c r="CD11" s="11">
        <f>'Volume TU Norte'!CD11</f>
        <v>194.02799999999999</v>
      </c>
      <c r="CE11" s="11">
        <f>'Volume TU Norte'!CE11</f>
        <v>29.097000000000001</v>
      </c>
      <c r="CF11" s="11">
        <f>'Volume TU Norte'!CF11</f>
        <v>146.15</v>
      </c>
      <c r="CG11" s="11">
        <f>'Volume TU Norte'!CG11</f>
        <v>57.756</v>
      </c>
      <c r="CH11" s="11">
        <f>'Volume TU Norte'!CH11</f>
        <v>209.899</v>
      </c>
      <c r="CI11" s="11">
        <f>'Volume TU Norte'!CI11</f>
        <v>217.63800000000001</v>
      </c>
      <c r="CJ11" s="11">
        <f>'Volume TU Norte'!CJ11</f>
        <v>172.49600000000001</v>
      </c>
      <c r="CK11" s="11">
        <f>'Volume TU Norte'!CK11</f>
        <v>246.404</v>
      </c>
      <c r="CL11" s="11">
        <f>'Volume TU Norte'!CL11</f>
        <v>325.43400000000003</v>
      </c>
      <c r="CM11" s="11">
        <f>'Volume TU Norte'!CM11</f>
        <v>274.00700000000001</v>
      </c>
      <c r="CN11" s="11">
        <f>'Volume TU Norte'!CN11</f>
        <v>347.53899999999999</v>
      </c>
      <c r="CO11" s="11">
        <f>'Volume TU Norte'!CO11</f>
        <v>264.702</v>
      </c>
      <c r="CQ11" s="11">
        <f>'Volume TU Norte'!CQ11</f>
        <v>169.642</v>
      </c>
      <c r="CR11" s="11">
        <f>'Volume TU Norte'!CR11</f>
        <v>117.64700000000001</v>
      </c>
      <c r="CS11" s="11">
        <f>'Volume TU Norte'!CS11</f>
        <v>0</v>
      </c>
      <c r="CT11" s="11">
        <f>'Volume TU Norte'!CT11</f>
        <v>0</v>
      </c>
      <c r="CU11" s="11">
        <f>'Volume TU Norte'!CU11</f>
        <v>0</v>
      </c>
      <c r="CV11" s="11">
        <f>'Volume TU Norte'!CV11</f>
        <v>0</v>
      </c>
      <c r="CW11" s="11">
        <f>'Volume TU Norte'!CW11</f>
        <v>0</v>
      </c>
      <c r="CX11" s="11">
        <f>'Volume TU Norte'!CX11</f>
        <v>0</v>
      </c>
      <c r="CY11" s="11">
        <f>'Volume TU Norte'!CY11</f>
        <v>0</v>
      </c>
      <c r="CZ11" s="11">
        <f>'Volume TU Norte'!CZ11</f>
        <v>0</v>
      </c>
      <c r="DA11" s="11">
        <f>'Volume TU Norte'!DA11</f>
        <v>0</v>
      </c>
      <c r="DB11" s="11">
        <f>'Volume TU Norte'!DB11</f>
        <v>0</v>
      </c>
    </row>
    <row r="12" spans="2:106" ht="15.75" x14ac:dyDescent="0.25">
      <c r="B12" s="10" t="s">
        <v>74</v>
      </c>
      <c r="C12" s="33"/>
      <c r="D12" s="11">
        <f>'Volume TU Norte'!D12</f>
        <v>0</v>
      </c>
      <c r="E12" s="11">
        <f>'Volume TU Norte'!E12</f>
        <v>0</v>
      </c>
      <c r="F12" s="11">
        <f>'Volume TU Norte'!F12</f>
        <v>0</v>
      </c>
      <c r="G12" s="11">
        <f>'Volume TU Norte'!G12</f>
        <v>0</v>
      </c>
      <c r="H12" s="11">
        <f>'Volume TU Norte'!H12</f>
        <v>0</v>
      </c>
      <c r="I12" s="11">
        <f>'Volume TU Norte'!I12</f>
        <v>0</v>
      </c>
      <c r="J12" s="11">
        <f>'Volume TU Norte'!J12</f>
        <v>0</v>
      </c>
      <c r="K12" s="11">
        <f>'Volume TU Norte'!K12</f>
        <v>0</v>
      </c>
      <c r="L12" s="11">
        <f>'Volume TU Norte'!L12</f>
        <v>0</v>
      </c>
      <c r="M12" s="11">
        <f>'Volume TU Norte'!M12</f>
        <v>0</v>
      </c>
      <c r="N12" s="11">
        <f>'Volume TU Norte'!N12</f>
        <v>0</v>
      </c>
      <c r="O12" s="11">
        <f>'Volume TU Norte'!O12</f>
        <v>0</v>
      </c>
      <c r="P12">
        <f>'Volume TU Norte'!P12</f>
        <v>0</v>
      </c>
      <c r="Q12" s="11">
        <f>'Volume TU Norte'!Q12</f>
        <v>0</v>
      </c>
      <c r="R12" s="11">
        <f>'Volume TU Norte'!R12</f>
        <v>0</v>
      </c>
      <c r="S12" s="11">
        <f>'Volume TU Norte'!S12</f>
        <v>0</v>
      </c>
      <c r="T12" s="11">
        <f>'Volume TU Norte'!T12</f>
        <v>0</v>
      </c>
      <c r="U12" s="11">
        <f>'Volume TU Norte'!U12</f>
        <v>0</v>
      </c>
      <c r="V12" s="11">
        <f>'Volume TU Norte'!V12</f>
        <v>0</v>
      </c>
      <c r="W12" s="11">
        <f>'Volume TU Norte'!W12</f>
        <v>0</v>
      </c>
      <c r="X12" s="11">
        <f>'Volume TU Norte'!X12</f>
        <v>0</v>
      </c>
      <c r="Y12" s="11">
        <f>'Volume TU Norte'!Y12</f>
        <v>0</v>
      </c>
      <c r="Z12" s="11">
        <f>'Volume TU Norte'!Z12</f>
        <v>0</v>
      </c>
      <c r="AA12" s="11">
        <f>'Volume TU Norte'!AA12</f>
        <v>0</v>
      </c>
      <c r="AB12" s="11">
        <f>'Volume TU Norte'!AB12</f>
        <v>0</v>
      </c>
      <c r="AC12">
        <f>'Volume TU Norte'!AC12</f>
        <v>0</v>
      </c>
      <c r="AD12" s="11">
        <f>'Volume TU Norte'!AD12</f>
        <v>0</v>
      </c>
      <c r="AE12" s="11">
        <f>'Volume TU Norte'!AE12</f>
        <v>0</v>
      </c>
      <c r="AF12" s="11">
        <f>'Volume TU Norte'!AF12</f>
        <v>0</v>
      </c>
      <c r="AG12" s="11">
        <f>'Volume TU Norte'!AG12</f>
        <v>1.49</v>
      </c>
      <c r="AH12" s="11">
        <f>'Volume TU Norte'!AH12</f>
        <v>39.137999999999998</v>
      </c>
      <c r="AI12" s="11">
        <f>'Volume TU Norte'!AI12</f>
        <v>46.832000000000001</v>
      </c>
      <c r="AJ12" s="11">
        <f>'Volume TU Norte'!AJ12</f>
        <v>111.152</v>
      </c>
      <c r="AK12" s="11">
        <f>'Volume TU Norte'!AK12</f>
        <v>109.027</v>
      </c>
      <c r="AL12" s="11">
        <f>'Volume TU Norte'!AL12</f>
        <v>52.548000000000002</v>
      </c>
      <c r="AM12" s="11">
        <f>'Volume TU Norte'!AM12</f>
        <v>70.441999999999993</v>
      </c>
      <c r="AN12" s="11">
        <f>'Volume TU Norte'!AN12</f>
        <v>104.008</v>
      </c>
      <c r="AO12" s="11">
        <f>'Volume TU Norte'!AO12</f>
        <v>166.053</v>
      </c>
      <c r="AP12">
        <f>'Volume TU Norte'!AP12</f>
        <v>0</v>
      </c>
      <c r="AQ12" s="11">
        <f>'Volume TU Norte'!AQ12</f>
        <v>107.379</v>
      </c>
      <c r="AR12" s="11">
        <f>'Volume TU Norte'!AR12</f>
        <v>74.680000000000007</v>
      </c>
      <c r="AS12" s="11">
        <f>'Volume TU Norte'!AS12</f>
        <v>99.42</v>
      </c>
      <c r="AT12" s="11">
        <f>'Volume TU Norte'!AT12</f>
        <v>130.96600000000001</v>
      </c>
      <c r="AU12" s="11">
        <f>'Volume TU Norte'!AU12</f>
        <v>184.69900000000001</v>
      </c>
      <c r="AV12" s="11">
        <f>'Volume TU Norte'!AV12</f>
        <v>175.65</v>
      </c>
      <c r="AW12" s="11">
        <f>'Volume TU Norte'!AW12</f>
        <v>202.60599999999999</v>
      </c>
      <c r="AX12" s="11">
        <f>'Volume TU Norte'!AX12</f>
        <v>161.59399999999999</v>
      </c>
      <c r="AY12" s="11">
        <f>'Volume TU Norte'!AY12</f>
        <v>64.507000000000005</v>
      </c>
      <c r="AZ12" s="11">
        <f>'Volume TU Norte'!AZ12</f>
        <v>136.46799999999999</v>
      </c>
      <c r="BA12" s="11">
        <f>'Volume TU Norte'!BA12</f>
        <v>166.25299999999999</v>
      </c>
      <c r="BB12" s="11">
        <f>'Volume TU Norte'!BB12</f>
        <v>227.958</v>
      </c>
      <c r="BC12">
        <f>'Volume TU Norte'!BC12</f>
        <v>0</v>
      </c>
      <c r="BD12" s="11">
        <f>'Volume TU Norte'!BD12</f>
        <v>182.93899999999999</v>
      </c>
      <c r="BE12" s="11">
        <f>'Volume TU Norte'!BE12</f>
        <v>150.57300000000001</v>
      </c>
      <c r="BF12" s="11">
        <f>'Volume TU Norte'!BF12</f>
        <v>71.8</v>
      </c>
      <c r="BG12" s="11">
        <f>'Volume TU Norte'!BG12</f>
        <v>178.512</v>
      </c>
      <c r="BH12" s="11">
        <f>'Volume TU Norte'!BH12</f>
        <v>237.69800000000001</v>
      </c>
      <c r="BI12" s="11">
        <f>'Volume TU Norte'!BI12</f>
        <v>221.84200000000001</v>
      </c>
      <c r="BJ12" s="11">
        <f>'Volume TU Norte'!BJ12</f>
        <v>237.64599999999999</v>
      </c>
      <c r="BK12" s="11">
        <f>'Volume TU Norte'!BK12</f>
        <v>160.13300000000001</v>
      </c>
      <c r="BL12" s="11">
        <f>'Volume TU Norte'!BL12</f>
        <v>177.80799999999999</v>
      </c>
      <c r="BM12" s="11">
        <f>'Volume TU Norte'!BM12</f>
        <v>254.297</v>
      </c>
      <c r="BN12" s="11">
        <f>'Volume TU Norte'!BN12</f>
        <v>246.732</v>
      </c>
      <c r="BO12" s="11">
        <f>'Volume TU Norte'!BO12</f>
        <v>248.01400000000001</v>
      </c>
      <c r="BP12">
        <f>'Volume TU Norte'!BP12</f>
        <v>0</v>
      </c>
      <c r="BQ12" s="11">
        <f>'Volume TU Norte'!BQ12</f>
        <v>259.46300000000002</v>
      </c>
      <c r="BR12" s="11">
        <f>'Volume TU Norte'!BR12</f>
        <v>223.17500000000001</v>
      </c>
      <c r="BS12" s="11">
        <f>'Volume TU Norte'!BS12</f>
        <v>147.10499999999999</v>
      </c>
      <c r="BT12" s="11">
        <f>'Volume TU Norte'!BT12</f>
        <v>151.1</v>
      </c>
      <c r="BU12" s="11">
        <f>'Volume TU Norte'!BU12</f>
        <v>159.32900000000001</v>
      </c>
      <c r="BV12" s="11">
        <f>'Volume TU Norte'!BV12</f>
        <v>156.25399999999999</v>
      </c>
      <c r="BW12" s="11">
        <f>'Volume TU Norte'!BW12</f>
        <v>326.39999999999998</v>
      </c>
      <c r="BX12" s="11">
        <f>'Volume TU Norte'!BX12</f>
        <v>316.07799999999997</v>
      </c>
      <c r="BY12" s="11">
        <f>'Volume TU Norte'!BY12</f>
        <v>237.47200000000001</v>
      </c>
      <c r="BZ12" s="11">
        <f>'Volume TU Norte'!BZ12</f>
        <v>261.32400000000001</v>
      </c>
      <c r="CA12" s="11">
        <f>'Volume TU Norte'!CA12</f>
        <v>218.12899999999999</v>
      </c>
      <c r="CB12" s="11">
        <f>'Volume TU Norte'!CB12</f>
        <v>221.38900000000001</v>
      </c>
      <c r="CC12">
        <f>'Volume TU Norte'!CC12</f>
        <v>0</v>
      </c>
      <c r="CD12" s="11">
        <f>'Volume TU Norte'!CD12</f>
        <v>179.85499999999999</v>
      </c>
      <c r="CE12" s="11">
        <f>'Volume TU Norte'!CE12</f>
        <v>228.74199999999999</v>
      </c>
      <c r="CF12" s="11">
        <f>'Volume TU Norte'!CF12</f>
        <v>213.98500000000001</v>
      </c>
      <c r="CG12" s="11">
        <f>'Volume TU Norte'!CG12</f>
        <v>95.893000000000001</v>
      </c>
      <c r="CH12" s="11">
        <f>'Volume TU Norte'!CH12</f>
        <v>275.608</v>
      </c>
      <c r="CI12" s="11">
        <f>'Volume TU Norte'!CI12</f>
        <v>318.80200000000002</v>
      </c>
      <c r="CJ12" s="11">
        <f>'Volume TU Norte'!CJ12</f>
        <v>313.65300000000002</v>
      </c>
      <c r="CK12" s="11">
        <f>'Volume TU Norte'!CK12</f>
        <v>284.87099999999998</v>
      </c>
      <c r="CL12" s="11">
        <f>'Volume TU Norte'!CL12</f>
        <v>162.47800000000001</v>
      </c>
      <c r="CM12" s="11">
        <f>'Volume TU Norte'!CM12</f>
        <v>289.142</v>
      </c>
      <c r="CN12" s="11">
        <f>'Volume TU Norte'!CN12</f>
        <v>286.61200000000002</v>
      </c>
      <c r="CO12" s="11">
        <f>'Volume TU Norte'!CO12</f>
        <v>181.011</v>
      </c>
      <c r="CQ12" s="11">
        <f>'Volume TU Norte'!CQ12</f>
        <v>249.02699999999999</v>
      </c>
      <c r="CR12" s="11">
        <f>'Volume TU Norte'!CR12</f>
        <v>244.15</v>
      </c>
      <c r="CS12" s="11">
        <f>'Volume TU Norte'!CS12</f>
        <v>0</v>
      </c>
      <c r="CT12" s="11">
        <f>'Volume TU Norte'!CT12</f>
        <v>0</v>
      </c>
      <c r="CU12" s="11">
        <f>'Volume TU Norte'!CU12</f>
        <v>0</v>
      </c>
      <c r="CV12" s="11">
        <f>'Volume TU Norte'!CV12</f>
        <v>0</v>
      </c>
      <c r="CW12" s="11">
        <f>'Volume TU Norte'!CW12</f>
        <v>0</v>
      </c>
      <c r="CX12" s="11">
        <f>'Volume TU Norte'!CX12</f>
        <v>0</v>
      </c>
      <c r="CY12" s="11">
        <f>'Volume TU Norte'!CY12</f>
        <v>0</v>
      </c>
      <c r="CZ12" s="11">
        <f>'Volume TU Norte'!CZ12</f>
        <v>0</v>
      </c>
      <c r="DA12" s="11">
        <f>'Volume TU Norte'!DA12</f>
        <v>0</v>
      </c>
      <c r="DB12" s="11">
        <f>'Volume TU Norte'!DB12</f>
        <v>0</v>
      </c>
    </row>
    <row r="13" spans="2:106" ht="15.75" x14ac:dyDescent="0.25">
      <c r="B13" s="10" t="s">
        <v>228</v>
      </c>
      <c r="C13" s="33"/>
      <c r="D13" s="11">
        <f>'Volume TU Norte'!D13</f>
        <v>0</v>
      </c>
      <c r="E13" s="11">
        <f>'Volume TU Norte'!E13</f>
        <v>0</v>
      </c>
      <c r="F13" s="11">
        <f>'Volume TU Norte'!F13</f>
        <v>0</v>
      </c>
      <c r="G13" s="11">
        <f>'Volume TU Norte'!G13</f>
        <v>0</v>
      </c>
      <c r="H13" s="11">
        <f>'Volume TU Norte'!H13</f>
        <v>0</v>
      </c>
      <c r="I13" s="11">
        <f>'Volume TU Norte'!I13</f>
        <v>0</v>
      </c>
      <c r="J13" s="11">
        <f>'Volume TU Norte'!J13</f>
        <v>0</v>
      </c>
      <c r="K13" s="11">
        <f>'Volume TU Norte'!K13</f>
        <v>0</v>
      </c>
      <c r="L13" s="11">
        <f>'Volume TU Norte'!L13</f>
        <v>0</v>
      </c>
      <c r="M13" s="11">
        <f>'Volume TU Norte'!M13</f>
        <v>0</v>
      </c>
      <c r="N13" s="11">
        <f>'Volume TU Norte'!N13</f>
        <v>0</v>
      </c>
      <c r="O13" s="11">
        <f>'Volume TU Norte'!O13</f>
        <v>0</v>
      </c>
      <c r="P13">
        <f>'Volume TU Norte'!P13</f>
        <v>0</v>
      </c>
      <c r="Q13" s="11">
        <f>'Volume TU Norte'!Q13</f>
        <v>0</v>
      </c>
      <c r="R13" s="11">
        <f>'Volume TU Norte'!R13</f>
        <v>0</v>
      </c>
      <c r="S13" s="11">
        <f>'Volume TU Norte'!S13</f>
        <v>0</v>
      </c>
      <c r="T13" s="11">
        <f>'Volume TU Norte'!T13</f>
        <v>0</v>
      </c>
      <c r="U13" s="11">
        <f>'Volume TU Norte'!U13</f>
        <v>0</v>
      </c>
      <c r="V13" s="11">
        <f>'Volume TU Norte'!V13</f>
        <v>0</v>
      </c>
      <c r="W13" s="11">
        <f>'Volume TU Norte'!W13</f>
        <v>0</v>
      </c>
      <c r="X13" s="11">
        <f>'Volume TU Norte'!X13</f>
        <v>0</v>
      </c>
      <c r="Y13" s="11">
        <f>'Volume TU Norte'!Y13</f>
        <v>0</v>
      </c>
      <c r="Z13" s="11">
        <f>'Volume TU Norte'!Z13</f>
        <v>0</v>
      </c>
      <c r="AA13" s="11">
        <f>'Volume TU Norte'!AA13</f>
        <v>0</v>
      </c>
      <c r="AB13" s="11">
        <f>'Volume TU Norte'!AB13</f>
        <v>0</v>
      </c>
      <c r="AC13">
        <f>'Volume TU Norte'!AC13</f>
        <v>0</v>
      </c>
      <c r="AD13" s="11">
        <f>'Volume TU Norte'!AD13</f>
        <v>0</v>
      </c>
      <c r="AE13" s="11">
        <f>'Volume TU Norte'!AE13</f>
        <v>0</v>
      </c>
      <c r="AF13" s="11">
        <f>'Volume TU Norte'!AF13</f>
        <v>0</v>
      </c>
      <c r="AG13" s="11">
        <f>'Volume TU Norte'!AG13</f>
        <v>0</v>
      </c>
      <c r="AH13" s="11">
        <f>'Volume TU Norte'!AH13</f>
        <v>0</v>
      </c>
      <c r="AI13" s="11">
        <f>'Volume TU Norte'!AI13</f>
        <v>0</v>
      </c>
      <c r="AJ13" s="11">
        <f>'Volume TU Norte'!AJ13</f>
        <v>0</v>
      </c>
      <c r="AK13" s="11">
        <f>'Volume TU Norte'!AK13</f>
        <v>0</v>
      </c>
      <c r="AL13" s="11">
        <f>'Volume TU Norte'!AL13</f>
        <v>0</v>
      </c>
      <c r="AM13" s="11">
        <f>'Volume TU Norte'!AM13</f>
        <v>0</v>
      </c>
      <c r="AN13" s="11">
        <f>'Volume TU Norte'!AN13</f>
        <v>0</v>
      </c>
      <c r="AO13" s="11">
        <f>'Volume TU Norte'!AO13</f>
        <v>0</v>
      </c>
      <c r="AP13">
        <f>'Volume TU Norte'!AP13</f>
        <v>0</v>
      </c>
      <c r="AQ13" s="11">
        <f>'Volume TU Norte'!AQ13</f>
        <v>0</v>
      </c>
      <c r="AR13" s="11">
        <f>'Volume TU Norte'!AR13</f>
        <v>0</v>
      </c>
      <c r="AS13" s="11">
        <f>'Volume TU Norte'!AS13</f>
        <v>0</v>
      </c>
      <c r="AT13" s="11">
        <f>'Volume TU Norte'!AT13</f>
        <v>0</v>
      </c>
      <c r="AU13" s="11">
        <f>'Volume TU Norte'!AU13</f>
        <v>0</v>
      </c>
      <c r="AV13" s="11">
        <f>'Volume TU Norte'!AV13</f>
        <v>0</v>
      </c>
      <c r="AW13" s="11">
        <f>'Volume TU Norte'!AW13</f>
        <v>0</v>
      </c>
      <c r="AX13" s="11">
        <f>'Volume TU Norte'!AX13</f>
        <v>0</v>
      </c>
      <c r="AY13" s="11">
        <f>'Volume TU Norte'!AY13</f>
        <v>0</v>
      </c>
      <c r="AZ13" s="11">
        <f>'Volume TU Norte'!AZ13</f>
        <v>0</v>
      </c>
      <c r="BA13" s="11">
        <f>'Volume TU Norte'!BA13</f>
        <v>0</v>
      </c>
      <c r="BB13" s="11">
        <f>'Volume TU Norte'!BB13</f>
        <v>14.885999999999999</v>
      </c>
      <c r="BC13">
        <f>'Volume TU Norte'!BC13</f>
        <v>0</v>
      </c>
      <c r="BD13" s="11">
        <f>'Volume TU Norte'!BD13</f>
        <v>12.996</v>
      </c>
      <c r="BE13" s="11">
        <f>'Volume TU Norte'!BE13</f>
        <v>0</v>
      </c>
      <c r="BF13" s="11">
        <f>'Volume TU Norte'!BF13</f>
        <v>0</v>
      </c>
      <c r="BG13" s="11">
        <f>'Volume TU Norte'!BG13</f>
        <v>0</v>
      </c>
      <c r="BH13" s="11">
        <f>'Volume TU Norte'!BH13</f>
        <v>0</v>
      </c>
      <c r="BI13" s="11">
        <f>'Volume TU Norte'!BI13</f>
        <v>0</v>
      </c>
      <c r="BJ13" s="11">
        <f>'Volume TU Norte'!BJ13</f>
        <v>0</v>
      </c>
      <c r="BK13" s="11">
        <f>'Volume TU Norte'!BK13</f>
        <v>0</v>
      </c>
      <c r="BL13" s="11">
        <f>'Volume TU Norte'!BL13</f>
        <v>0</v>
      </c>
      <c r="BM13" s="11">
        <f>'Volume TU Norte'!BM13</f>
        <v>0</v>
      </c>
      <c r="BN13" s="11">
        <f>'Volume TU Norte'!BN13</f>
        <v>0</v>
      </c>
      <c r="BO13" s="11">
        <f>'Volume TU Norte'!BO13</f>
        <v>0</v>
      </c>
      <c r="BP13">
        <f>'Volume TU Norte'!BP13</f>
        <v>0</v>
      </c>
      <c r="BQ13" s="11">
        <f>'Volume TU Norte'!BQ13</f>
        <v>0</v>
      </c>
      <c r="BR13" s="11">
        <f>'Volume TU Norte'!BR13</f>
        <v>0</v>
      </c>
      <c r="BS13" s="11">
        <f>'Volume TU Norte'!BS13</f>
        <v>0</v>
      </c>
      <c r="BT13" s="11">
        <f>'Volume TU Norte'!BT13</f>
        <v>0</v>
      </c>
      <c r="BU13" s="11">
        <f>'Volume TU Norte'!BU13</f>
        <v>0</v>
      </c>
      <c r="BV13" s="11">
        <f>'Volume TU Norte'!BV13</f>
        <v>0</v>
      </c>
      <c r="BW13" s="11">
        <f>'Volume TU Norte'!BW13</f>
        <v>0</v>
      </c>
      <c r="BX13" s="11">
        <f>'Volume TU Norte'!BX13</f>
        <v>0</v>
      </c>
      <c r="BY13" s="11">
        <f>'Volume TU Norte'!BY13</f>
        <v>0</v>
      </c>
      <c r="BZ13" s="11">
        <f>'Volume TU Norte'!BZ13</f>
        <v>0</v>
      </c>
      <c r="CA13" s="11">
        <f>'Volume TU Norte'!CA13</f>
        <v>0</v>
      </c>
      <c r="CB13" s="11">
        <f>'Volume TU Norte'!CB13</f>
        <v>0</v>
      </c>
      <c r="CC13">
        <f>'Volume TU Norte'!CC13</f>
        <v>0</v>
      </c>
      <c r="CD13" s="11">
        <f>'Volume TU Norte'!CD13</f>
        <v>0</v>
      </c>
      <c r="CE13" s="11">
        <f>'Volume TU Norte'!CE13</f>
        <v>0</v>
      </c>
      <c r="CF13" s="11">
        <f>'Volume TU Norte'!CF13</f>
        <v>0</v>
      </c>
      <c r="CG13" s="11">
        <f>'Volume TU Norte'!CG13</f>
        <v>0</v>
      </c>
      <c r="CH13" s="11">
        <f>'Volume TU Norte'!CH13</f>
        <v>0</v>
      </c>
      <c r="CI13" s="11">
        <f>'Volume TU Norte'!CI13</f>
        <v>0</v>
      </c>
      <c r="CJ13" s="11">
        <f>'Volume TU Norte'!CJ13</f>
        <v>0</v>
      </c>
      <c r="CK13" s="11">
        <f>'Volume TU Norte'!CK13</f>
        <v>0</v>
      </c>
      <c r="CL13" s="11">
        <f>'Volume TU Norte'!CL13</f>
        <v>0</v>
      </c>
      <c r="CM13" s="11">
        <f>'Volume TU Norte'!CM13</f>
        <v>0</v>
      </c>
      <c r="CN13" s="11">
        <f>'Volume TU Norte'!CN13</f>
        <v>0</v>
      </c>
      <c r="CO13" s="11">
        <f>'Volume TU Norte'!CO13</f>
        <v>0</v>
      </c>
      <c r="CQ13" s="11">
        <f>'Volume TU Norte'!CQ13</f>
        <v>0</v>
      </c>
      <c r="CR13" s="11">
        <f>'Volume TU Norte'!CR13</f>
        <v>0</v>
      </c>
      <c r="CS13" s="11">
        <f>'Volume TU Norte'!CS13</f>
        <v>0</v>
      </c>
      <c r="CT13" s="11">
        <f>'Volume TU Norte'!CT13</f>
        <v>0</v>
      </c>
      <c r="CU13" s="11">
        <f>'Volume TU Norte'!CU13</f>
        <v>0</v>
      </c>
      <c r="CV13" s="11">
        <f>'Volume TU Norte'!CV13</f>
        <v>0</v>
      </c>
      <c r="CW13" s="11">
        <f>'Volume TU Norte'!CW13</f>
        <v>0</v>
      </c>
      <c r="CX13" s="11">
        <f>'Volume TU Norte'!CX13</f>
        <v>0</v>
      </c>
      <c r="CY13" s="11">
        <f>'Volume TU Norte'!CY13</f>
        <v>0</v>
      </c>
      <c r="CZ13" s="11">
        <f>'Volume TU Norte'!CZ13</f>
        <v>0</v>
      </c>
      <c r="DA13" s="11">
        <f>'Volume TU Norte'!DA13</f>
        <v>0</v>
      </c>
      <c r="DB13" s="11">
        <f>'Volume TU Norte'!DB13</f>
        <v>0</v>
      </c>
    </row>
    <row r="14" spans="2:106" ht="15.75" x14ac:dyDescent="0.25">
      <c r="B14" s="8" t="s">
        <v>73</v>
      </c>
      <c r="C14" s="33"/>
      <c r="D14" s="9">
        <f>'Volume TU Norte'!D14</f>
        <v>66.911000000000001</v>
      </c>
      <c r="E14" s="9">
        <f>'Volume TU Norte'!E14</f>
        <v>71.227999999999994</v>
      </c>
      <c r="F14" s="9">
        <f>'Volume TU Norte'!F14</f>
        <v>78.105000000000004</v>
      </c>
      <c r="G14" s="9">
        <f>'Volume TU Norte'!G14</f>
        <v>68.8</v>
      </c>
      <c r="H14" s="9">
        <f>'Volume TU Norte'!H14</f>
        <v>76.7</v>
      </c>
      <c r="I14" s="9">
        <f>'Volume TU Norte'!I14</f>
        <v>79.313000000000002</v>
      </c>
      <c r="J14" s="9">
        <f>'Volume TU Norte'!J14</f>
        <v>85.311000000000007</v>
      </c>
      <c r="K14" s="9">
        <f>'Volume TU Norte'!K14</f>
        <v>79.212999999999994</v>
      </c>
      <c r="L14" s="9">
        <f>'Volume TU Norte'!L14</f>
        <v>71.25</v>
      </c>
      <c r="M14" s="9">
        <f>'Volume TU Norte'!M14</f>
        <v>79.876999999999995</v>
      </c>
      <c r="N14" s="9">
        <f>'Volume TU Norte'!N14</f>
        <v>79.796000000000006</v>
      </c>
      <c r="O14" s="9">
        <f>'Volume TU Norte'!O14</f>
        <v>65.534000000000006</v>
      </c>
      <c r="P14">
        <f>'Volume TU Norte'!P14</f>
        <v>0</v>
      </c>
      <c r="Q14" s="9">
        <f>'Volume TU Norte'!Q14</f>
        <v>77.206000000000003</v>
      </c>
      <c r="R14" s="9">
        <f>'Volume TU Norte'!R14</f>
        <v>62.500999999999998</v>
      </c>
      <c r="S14" s="9">
        <f>'Volume TU Norte'!S14</f>
        <v>70.144999999999996</v>
      </c>
      <c r="T14" s="9">
        <f>'Volume TU Norte'!T14</f>
        <v>86.667000000000002</v>
      </c>
      <c r="U14" s="9">
        <f>'Volume TU Norte'!U14</f>
        <v>101.449</v>
      </c>
      <c r="V14" s="9">
        <f>'Volume TU Norte'!V14</f>
        <v>91</v>
      </c>
      <c r="W14" s="9">
        <f>'Volume TU Norte'!W14</f>
        <v>90.524000000000001</v>
      </c>
      <c r="X14" s="9">
        <f>'Volume TU Norte'!X14</f>
        <v>102.53400000000001</v>
      </c>
      <c r="Y14" s="9">
        <f>'Volume TU Norte'!Y14</f>
        <v>94.613</v>
      </c>
      <c r="Z14" s="9">
        <f>'Volume TU Norte'!Z14</f>
        <v>99.242000000000004</v>
      </c>
      <c r="AA14" s="9">
        <f>'Volume TU Norte'!AA14</f>
        <v>85.444999999999993</v>
      </c>
      <c r="AB14" s="9">
        <f>'Volume TU Norte'!AB14</f>
        <v>69.837000000000003</v>
      </c>
      <c r="AC14">
        <f>'Volume TU Norte'!AC14</f>
        <v>0</v>
      </c>
      <c r="AD14" s="9">
        <f>'Volume TU Norte'!AD14</f>
        <v>35.055999999999997</v>
      </c>
      <c r="AE14" s="9">
        <f>'Volume TU Norte'!AE14</f>
        <v>111.01900000000001</v>
      </c>
      <c r="AF14" s="9">
        <f>'Volume TU Norte'!AF14</f>
        <v>101.471</v>
      </c>
      <c r="AG14" s="9">
        <f>'Volume TU Norte'!AG14</f>
        <v>104.069</v>
      </c>
      <c r="AH14" s="9">
        <f>'Volume TU Norte'!AH14</f>
        <v>85.316999999999993</v>
      </c>
      <c r="AI14" s="9">
        <f>'Volume TU Norte'!AI14</f>
        <v>88.084999999999994</v>
      </c>
      <c r="AJ14" s="9">
        <f>'Volume TU Norte'!AJ14</f>
        <v>117.664</v>
      </c>
      <c r="AK14" s="9">
        <f>'Volume TU Norte'!AK14</f>
        <v>124.431</v>
      </c>
      <c r="AL14" s="9">
        <f>'Volume TU Norte'!AL14</f>
        <v>109.664</v>
      </c>
      <c r="AM14" s="9">
        <f>'Volume TU Norte'!AM14</f>
        <v>103.292</v>
      </c>
      <c r="AN14" s="9">
        <f>'Volume TU Norte'!AN14</f>
        <v>96.879000000000005</v>
      </c>
      <c r="AO14" s="9">
        <f>'Volume TU Norte'!AO14</f>
        <v>99.54</v>
      </c>
      <c r="AP14">
        <f>'Volume TU Norte'!AP14</f>
        <v>0</v>
      </c>
      <c r="AQ14" s="9">
        <f>'Volume TU Norte'!AQ14</f>
        <v>96.914000000000001</v>
      </c>
      <c r="AR14" s="9">
        <f>'Volume TU Norte'!AR14</f>
        <v>89.436999999999998</v>
      </c>
      <c r="AS14" s="9">
        <f>'Volume TU Norte'!AS14</f>
        <v>127.261</v>
      </c>
      <c r="AT14" s="9">
        <f>'Volume TU Norte'!AT14</f>
        <v>122.676</v>
      </c>
      <c r="AU14" s="9">
        <f>'Volume TU Norte'!AU14</f>
        <v>123.248</v>
      </c>
      <c r="AV14" s="9">
        <f>'Volume TU Norte'!AV14</f>
        <v>109.444</v>
      </c>
      <c r="AW14" s="9">
        <f>'Volume TU Norte'!AW14</f>
        <v>131.84700000000001</v>
      </c>
      <c r="AX14" s="9">
        <f>'Volume TU Norte'!AX14</f>
        <v>140.161</v>
      </c>
      <c r="AY14" s="9">
        <f>'Volume TU Norte'!AY14</f>
        <v>134.77600000000001</v>
      </c>
      <c r="AZ14" s="9">
        <f>'Volume TU Norte'!AZ14</f>
        <v>132.64699999999999</v>
      </c>
      <c r="BA14" s="9">
        <f>'Volume TU Norte'!BA14</f>
        <v>138.01300000000001</v>
      </c>
      <c r="BB14" s="9">
        <f>'Volume TU Norte'!BB14</f>
        <v>131.57900000000001</v>
      </c>
      <c r="BC14">
        <f>'Volume TU Norte'!BC14</f>
        <v>0</v>
      </c>
      <c r="BD14" s="9">
        <f>'Volume TU Norte'!BD14</f>
        <v>117.087</v>
      </c>
      <c r="BE14" s="9">
        <f>'Volume TU Norte'!BE14</f>
        <v>107.946</v>
      </c>
      <c r="BF14" s="9">
        <f>'Volume TU Norte'!BF14</f>
        <v>109.28</v>
      </c>
      <c r="BG14" s="9">
        <f>'Volume TU Norte'!BG14</f>
        <v>80.242000000000004</v>
      </c>
      <c r="BH14" s="9">
        <f>'Volume TU Norte'!BH14</f>
        <v>71.525000000000006</v>
      </c>
      <c r="BI14" s="9">
        <f>'Volume TU Norte'!BI14</f>
        <v>117.378</v>
      </c>
      <c r="BJ14" s="9">
        <f>'Volume TU Norte'!BJ14</f>
        <v>125.06399999999999</v>
      </c>
      <c r="BK14" s="9">
        <f>'Volume TU Norte'!BK14</f>
        <v>123.70399999999999</v>
      </c>
      <c r="BL14" s="9">
        <f>'Volume TU Norte'!BL14</f>
        <v>130.72200000000001</v>
      </c>
      <c r="BM14" s="9">
        <f>'Volume TU Norte'!BM14</f>
        <v>127.553</v>
      </c>
      <c r="BN14" s="9">
        <f>'Volume TU Norte'!BN14</f>
        <v>142.40600000000001</v>
      </c>
      <c r="BO14" s="9">
        <f>'Volume TU Norte'!BO14</f>
        <v>134.876</v>
      </c>
      <c r="BP14">
        <f>'Volume TU Norte'!BP14</f>
        <v>0</v>
      </c>
      <c r="BQ14" s="9">
        <f>'Volume TU Norte'!BQ14</f>
        <v>115.55200000000001</v>
      </c>
      <c r="BR14" s="9">
        <f>'Volume TU Norte'!BR14</f>
        <v>105.97</v>
      </c>
      <c r="BS14" s="9">
        <f>'Volume TU Norte'!BS14</f>
        <v>109.34699999999999</v>
      </c>
      <c r="BT14" s="9">
        <f>'Volume TU Norte'!BT14</f>
        <v>137.08699999999999</v>
      </c>
      <c r="BU14" s="9">
        <f>'Volume TU Norte'!BU14</f>
        <v>129.78399999999999</v>
      </c>
      <c r="BV14" s="9">
        <f>'Volume TU Norte'!BV14</f>
        <v>145.624</v>
      </c>
      <c r="BW14" s="9">
        <f>'Volume TU Norte'!BW14</f>
        <v>147.65299999999999</v>
      </c>
      <c r="BX14" s="9">
        <f>'Volume TU Norte'!BX14</f>
        <v>170.227</v>
      </c>
      <c r="BY14" s="9">
        <f>'Volume TU Norte'!BY14</f>
        <v>151.44300000000001</v>
      </c>
      <c r="BZ14" s="9">
        <f>'Volume TU Norte'!BZ14</f>
        <v>144.08000000000001</v>
      </c>
      <c r="CA14" s="9">
        <f>'Volume TU Norte'!CA14</f>
        <v>138.501</v>
      </c>
      <c r="CB14" s="9">
        <f>'Volume TU Norte'!CB14</f>
        <v>153.38900000000001</v>
      </c>
      <c r="CC14">
        <f>'Volume TU Norte'!CC14</f>
        <v>0</v>
      </c>
      <c r="CD14" s="9">
        <f>'Volume TU Norte'!CD14</f>
        <v>127.402</v>
      </c>
      <c r="CE14" s="9">
        <f>'Volume TU Norte'!CE14</f>
        <v>143.00800000000001</v>
      </c>
      <c r="CF14" s="9">
        <f>'Volume TU Norte'!CF14</f>
        <v>156.55799999999999</v>
      </c>
      <c r="CG14" s="9">
        <f>'Volume TU Norte'!CG14</f>
        <v>147.452</v>
      </c>
      <c r="CH14" s="9">
        <f>'Volume TU Norte'!CH14</f>
        <v>152.41999999999999</v>
      </c>
      <c r="CI14" s="9">
        <f>'Volume TU Norte'!CI14</f>
        <v>131.97200000000001</v>
      </c>
      <c r="CJ14" s="9">
        <f>'Volume TU Norte'!CJ14</f>
        <v>148.089</v>
      </c>
      <c r="CK14" s="9">
        <f>'Volume TU Norte'!CK14</f>
        <v>162.60300000000001</v>
      </c>
      <c r="CL14" s="9">
        <f>'Volume TU Norte'!CL14</f>
        <v>171.50200000000001</v>
      </c>
      <c r="CM14" s="9">
        <f>'Volume TU Norte'!CM14</f>
        <v>171.42500000000001</v>
      </c>
      <c r="CN14" s="9">
        <f>'Volume TU Norte'!CN14</f>
        <v>171.34100000000001</v>
      </c>
      <c r="CO14" s="9">
        <f>'Volume TU Norte'!CO14</f>
        <v>154.15299999999999</v>
      </c>
      <c r="CQ14" s="9">
        <f>'Volume TU Norte'!CQ14</f>
        <v>108.988</v>
      </c>
      <c r="CR14" s="9">
        <f>'Volume TU Norte'!CR14</f>
        <v>143.392</v>
      </c>
      <c r="CS14" s="9">
        <f>'Volume TU Norte'!CS14</f>
        <v>0</v>
      </c>
      <c r="CT14" s="9">
        <f>'Volume TU Norte'!CT14</f>
        <v>0</v>
      </c>
      <c r="CU14" s="9">
        <f>'Volume TU Norte'!CU14</f>
        <v>0</v>
      </c>
      <c r="CV14" s="9">
        <f>'Volume TU Norte'!CV14</f>
        <v>0</v>
      </c>
      <c r="CW14" s="9">
        <f>'Volume TU Norte'!CW14</f>
        <v>0</v>
      </c>
      <c r="CX14" s="9">
        <f>'Volume TU Norte'!CX14</f>
        <v>0</v>
      </c>
      <c r="CY14" s="9">
        <f>'Volume TU Norte'!CY14</f>
        <v>0</v>
      </c>
      <c r="CZ14" s="9">
        <f>'Volume TU Norte'!CZ14</f>
        <v>0</v>
      </c>
      <c r="DA14" s="9">
        <f>'Volume TU Norte'!DA14</f>
        <v>0</v>
      </c>
      <c r="DB14" s="9">
        <f>'Volume TU Norte'!DB14</f>
        <v>0</v>
      </c>
    </row>
    <row r="15" spans="2:106" ht="15.75" x14ac:dyDescent="0.25">
      <c r="B15" s="8" t="s">
        <v>145</v>
      </c>
      <c r="C15" s="33"/>
      <c r="D15" s="9">
        <f>'Volume TU Norte'!D15</f>
        <v>173.65600000000001</v>
      </c>
      <c r="E15" s="9">
        <f>'Volume TU Norte'!E15</f>
        <v>166.828</v>
      </c>
      <c r="F15" s="9">
        <f>'Volume TU Norte'!F15</f>
        <v>179.77099999999999</v>
      </c>
      <c r="G15" s="9">
        <f>'Volume TU Norte'!G15</f>
        <v>172.79899999999998</v>
      </c>
      <c r="H15" s="9">
        <f>'Volume TU Norte'!H15</f>
        <v>176.709</v>
      </c>
      <c r="I15" s="9">
        <f>'Volume TU Norte'!I15</f>
        <v>193.08500000000001</v>
      </c>
      <c r="J15" s="9">
        <f>'Volume TU Norte'!J15</f>
        <v>185.52199999999999</v>
      </c>
      <c r="K15" s="9">
        <f>'Volume TU Norte'!K15</f>
        <v>203.11600000000001</v>
      </c>
      <c r="L15" s="9">
        <f>'Volume TU Norte'!L15</f>
        <v>222.98099999999999</v>
      </c>
      <c r="M15" s="9">
        <f>'Volume TU Norte'!M15</f>
        <v>221.51900000000001</v>
      </c>
      <c r="N15" s="9">
        <f>'Volume TU Norte'!N15</f>
        <v>181.97399999999999</v>
      </c>
      <c r="O15" s="9">
        <f>'Volume TU Norte'!O15</f>
        <v>184.07599999999999</v>
      </c>
      <c r="P15">
        <f>'Volume TU Norte'!P15</f>
        <v>0</v>
      </c>
      <c r="Q15" s="9">
        <f>'Volume TU Norte'!Q15</f>
        <v>191.06899999999999</v>
      </c>
      <c r="R15" s="9">
        <f>'Volume TU Norte'!R15</f>
        <v>173.357</v>
      </c>
      <c r="S15" s="9">
        <f>'Volume TU Norte'!S15</f>
        <v>188.08600000000001</v>
      </c>
      <c r="T15" s="9">
        <f>'Volume TU Norte'!T15</f>
        <v>168.036</v>
      </c>
      <c r="U15" s="9">
        <f>'Volume TU Norte'!U15</f>
        <v>187.892</v>
      </c>
      <c r="V15" s="9">
        <f>'Volume TU Norte'!V15</f>
        <v>198.65100000000001</v>
      </c>
      <c r="W15" s="9">
        <f>'Volume TU Norte'!W15</f>
        <v>191.31299999999999</v>
      </c>
      <c r="X15" s="9">
        <f>'Volume TU Norte'!X15</f>
        <v>200.447</v>
      </c>
      <c r="Y15" s="9">
        <f>'Volume TU Norte'!Y15</f>
        <v>175.084</v>
      </c>
      <c r="Z15" s="9">
        <f>'Volume TU Norte'!Z15</f>
        <v>247.75700000000001</v>
      </c>
      <c r="AA15" s="9">
        <f>'Volume TU Norte'!AA15</f>
        <v>234.35499999999999</v>
      </c>
      <c r="AB15" s="9">
        <f>'Volume TU Norte'!AB15</f>
        <v>249.99299999999999</v>
      </c>
      <c r="AC15">
        <f>'Volume TU Norte'!AC15</f>
        <v>0</v>
      </c>
      <c r="AD15" s="9">
        <f>'Volume TU Norte'!AD15</f>
        <v>244.53800000000001</v>
      </c>
      <c r="AE15" s="9">
        <f>'Volume TU Norte'!AE15</f>
        <v>243.327</v>
      </c>
      <c r="AF15" s="9">
        <f>'Volume TU Norte'!AF15</f>
        <v>281.45799999999997</v>
      </c>
      <c r="AG15" s="9">
        <f>'Volume TU Norte'!AG15</f>
        <v>228.56899999999999</v>
      </c>
      <c r="AH15" s="9">
        <f>'Volume TU Norte'!AH15</f>
        <v>267.52499999999998</v>
      </c>
      <c r="AI15" s="9">
        <f>'Volume TU Norte'!AI15</f>
        <v>329.03499999999997</v>
      </c>
      <c r="AJ15" s="9">
        <f>'Volume TU Norte'!AJ15</f>
        <v>324.43899999999996</v>
      </c>
      <c r="AK15" s="9">
        <f>'Volume TU Norte'!AK15</f>
        <v>327.78300000000002</v>
      </c>
      <c r="AL15" s="9">
        <f>'Volume TU Norte'!AL15</f>
        <v>318.26400000000001</v>
      </c>
      <c r="AM15" s="9">
        <f>'Volume TU Norte'!AM15</f>
        <v>317.71299999999997</v>
      </c>
      <c r="AN15" s="9">
        <f>'Volume TU Norte'!AN15</f>
        <v>322.11199999999997</v>
      </c>
      <c r="AO15" s="9">
        <f>'Volume TU Norte'!AO15</f>
        <v>320.45600000000002</v>
      </c>
      <c r="AP15">
        <f>'Volume TU Norte'!AP15</f>
        <v>0</v>
      </c>
      <c r="AQ15" s="9">
        <f>'Volume TU Norte'!AQ15</f>
        <v>314.79399999999998</v>
      </c>
      <c r="AR15" s="9">
        <f>'Volume TU Norte'!AR15</f>
        <v>260.77699999999999</v>
      </c>
      <c r="AS15" s="9">
        <f>'Volume TU Norte'!AS15</f>
        <v>299.12099999999998</v>
      </c>
      <c r="AT15" s="9">
        <f>'Volume TU Norte'!AT15</f>
        <v>292.57499999999999</v>
      </c>
      <c r="AU15" s="9">
        <f>'Volume TU Norte'!AU15</f>
        <v>315.89999999999998</v>
      </c>
      <c r="AV15" s="9">
        <f>'Volume TU Norte'!AV15</f>
        <v>317.61400000000003</v>
      </c>
      <c r="AW15" s="9">
        <f>'Volume TU Norte'!AW15</f>
        <v>328.82400000000001</v>
      </c>
      <c r="AX15" s="9">
        <f>'Volume TU Norte'!AX15</f>
        <v>324.02800000000002</v>
      </c>
      <c r="AY15" s="9">
        <f>'Volume TU Norte'!AY15</f>
        <v>334.363</v>
      </c>
      <c r="AZ15" s="9">
        <f>'Volume TU Norte'!AZ15</f>
        <v>352.44500000000005</v>
      </c>
      <c r="BA15" s="9">
        <f>'Volume TU Norte'!BA15</f>
        <v>326.35299999999995</v>
      </c>
      <c r="BB15" s="9">
        <f>'Volume TU Norte'!BB15</f>
        <v>320.15099999999995</v>
      </c>
      <c r="BC15">
        <f>'Volume TU Norte'!BC15</f>
        <v>0</v>
      </c>
      <c r="BD15" s="9">
        <f>'Volume TU Norte'!BD15</f>
        <v>333.23699999999997</v>
      </c>
      <c r="BE15" s="9">
        <f>'Volume TU Norte'!BE15</f>
        <v>334.279</v>
      </c>
      <c r="BF15" s="9">
        <f>'Volume TU Norte'!BF15</f>
        <v>289.69600000000003</v>
      </c>
      <c r="BG15" s="9">
        <f>'Volume TU Norte'!BG15</f>
        <v>248.988</v>
      </c>
      <c r="BH15" s="9">
        <f>'Volume TU Norte'!BH15</f>
        <v>366.36599999999999</v>
      </c>
      <c r="BI15" s="9">
        <f>'Volume TU Norte'!BI15</f>
        <v>342.77</v>
      </c>
      <c r="BJ15" s="9">
        <f>'Volume TU Norte'!BJ15</f>
        <v>371.92600000000004</v>
      </c>
      <c r="BK15" s="9">
        <f>'Volume TU Norte'!BK15</f>
        <v>380.28999999999996</v>
      </c>
      <c r="BL15" s="9">
        <f>'Volume TU Norte'!BL15</f>
        <v>406.81799999999998</v>
      </c>
      <c r="BM15" s="9">
        <f>'Volume TU Norte'!BM15</f>
        <v>427.30500000000001</v>
      </c>
      <c r="BN15" s="9">
        <f>'Volume TU Norte'!BN15</f>
        <v>415.26900000000001</v>
      </c>
      <c r="BO15" s="9">
        <f>'Volume TU Norte'!BO15</f>
        <v>340.63499999999999</v>
      </c>
      <c r="BP15">
        <f>'Volume TU Norte'!BP15</f>
        <v>0</v>
      </c>
      <c r="BQ15" s="9">
        <f>'Volume TU Norte'!BQ15</f>
        <v>363.517</v>
      </c>
      <c r="BR15" s="9">
        <f>'Volume TU Norte'!BR15</f>
        <v>365.9</v>
      </c>
      <c r="BS15" s="9">
        <f>'Volume TU Norte'!BS15</f>
        <v>383.923</v>
      </c>
      <c r="BT15" s="9">
        <f>'Volume TU Norte'!BT15</f>
        <v>383.14800000000002</v>
      </c>
      <c r="BU15" s="9">
        <f>'Volume TU Norte'!BU15</f>
        <v>400.57100000000003</v>
      </c>
      <c r="BV15" s="9">
        <f>'Volume TU Norte'!BV15</f>
        <v>398.60199999999998</v>
      </c>
      <c r="BW15" s="9">
        <f>'Volume TU Norte'!BW15</f>
        <v>423.53700000000003</v>
      </c>
      <c r="BX15" s="9">
        <f>'Volume TU Norte'!BX15</f>
        <v>452.92399999999998</v>
      </c>
      <c r="BY15" s="9">
        <f>'Volume TU Norte'!BY15</f>
        <v>428.47400000000005</v>
      </c>
      <c r="BZ15" s="9">
        <f>'Volume TU Norte'!BZ15</f>
        <v>451.74400000000003</v>
      </c>
      <c r="CA15" s="9">
        <f>'Volume TU Norte'!CA15</f>
        <v>403.642</v>
      </c>
      <c r="CB15" s="9">
        <f>'Volume TU Norte'!CB15</f>
        <v>412.86799999999999</v>
      </c>
      <c r="CC15">
        <f>'Volume TU Norte'!CC15</f>
        <v>0</v>
      </c>
      <c r="CD15" s="9">
        <f>'Volume TU Norte'!CD15</f>
        <v>422.79300000000001</v>
      </c>
      <c r="CE15" s="9">
        <f>'Volume TU Norte'!CE15</f>
        <v>450.56400000000002</v>
      </c>
      <c r="CF15" s="9">
        <f>'Volume TU Norte'!CF15</f>
        <v>488.21800000000002</v>
      </c>
      <c r="CG15" s="9">
        <f>'Volume TU Norte'!CG15</f>
        <v>447.63599999999997</v>
      </c>
      <c r="CH15" s="9">
        <f>'Volume TU Norte'!CH15</f>
        <v>484.60500000000002</v>
      </c>
      <c r="CI15" s="9">
        <f>'Volume TU Norte'!CI15</f>
        <v>507.81200000000001</v>
      </c>
      <c r="CJ15" s="9">
        <f>'Volume TU Norte'!CJ15</f>
        <v>528.45299999999997</v>
      </c>
      <c r="CK15" s="9">
        <f>'Volume TU Norte'!CK15</f>
        <v>530.26199999999994</v>
      </c>
      <c r="CL15" s="9">
        <f>'Volume TU Norte'!CL15</f>
        <v>501.363</v>
      </c>
      <c r="CM15" s="9">
        <f>'Volume TU Norte'!CM15</f>
        <v>517.02</v>
      </c>
      <c r="CN15" s="9">
        <f>'Volume TU Norte'!CN15</f>
        <v>476.28499999999997</v>
      </c>
      <c r="CO15" s="9">
        <f>'Volume TU Norte'!CO15</f>
        <v>439.09400000000005</v>
      </c>
      <c r="CQ15" s="9">
        <f>'Volume TU Norte'!CQ15</f>
        <v>327.233</v>
      </c>
      <c r="CR15" s="9">
        <f>'Volume TU Norte'!CR15</f>
        <v>458.99900000000002</v>
      </c>
      <c r="CS15" s="9">
        <f>'Volume TU Norte'!CS15</f>
        <v>0</v>
      </c>
      <c r="CT15" s="9">
        <f>'Volume TU Norte'!CT15</f>
        <v>0</v>
      </c>
      <c r="CU15" s="9">
        <f>'Volume TU Norte'!CU15</f>
        <v>0</v>
      </c>
      <c r="CV15" s="9">
        <f>'Volume TU Norte'!CV15</f>
        <v>0</v>
      </c>
      <c r="CW15" s="9">
        <f>'Volume TU Norte'!CW15</f>
        <v>0</v>
      </c>
      <c r="CX15" s="9">
        <f>'Volume TU Norte'!CX15</f>
        <v>0</v>
      </c>
      <c r="CY15" s="9">
        <f>'Volume TU Norte'!CY15</f>
        <v>0</v>
      </c>
      <c r="CZ15" s="9">
        <f>'Volume TU Norte'!CZ15</f>
        <v>0</v>
      </c>
      <c r="DA15" s="9">
        <f>'Volume TU Norte'!DA15</f>
        <v>0</v>
      </c>
      <c r="DB15" s="9">
        <f>'Volume TU Norte'!DB15</f>
        <v>0</v>
      </c>
    </row>
    <row r="16" spans="2:106" ht="15.75" x14ac:dyDescent="0.25">
      <c r="B16" s="10" t="s">
        <v>81</v>
      </c>
      <c r="C16" s="33"/>
      <c r="D16" s="11">
        <f>'Volume TU Norte'!D16</f>
        <v>158.60400000000001</v>
      </c>
      <c r="E16" s="11">
        <f>'Volume TU Norte'!E16</f>
        <v>150.756</v>
      </c>
      <c r="F16" s="11">
        <f>'Volume TU Norte'!F16</f>
        <v>178.14</v>
      </c>
      <c r="G16" s="11">
        <f>'Volume TU Norte'!G16</f>
        <v>172.03899999999999</v>
      </c>
      <c r="H16" s="11">
        <f>'Volume TU Norte'!H16</f>
        <v>176.709</v>
      </c>
      <c r="I16" s="11">
        <f>'Volume TU Norte'!I16</f>
        <v>193.08500000000001</v>
      </c>
      <c r="J16" s="11">
        <f>'Volume TU Norte'!J16</f>
        <v>185.52199999999999</v>
      </c>
      <c r="K16" s="11">
        <f>'Volume TU Norte'!K16</f>
        <v>203.11600000000001</v>
      </c>
      <c r="L16" s="11">
        <f>'Volume TU Norte'!L16</f>
        <v>222.98099999999999</v>
      </c>
      <c r="M16" s="11">
        <f>'Volume TU Norte'!M16</f>
        <v>221.51900000000001</v>
      </c>
      <c r="N16" s="11">
        <f>'Volume TU Norte'!N16</f>
        <v>181.97399999999999</v>
      </c>
      <c r="O16" s="11">
        <f>'Volume TU Norte'!O16</f>
        <v>184.07599999999999</v>
      </c>
      <c r="P16">
        <f>'Volume TU Norte'!P16</f>
        <v>0</v>
      </c>
      <c r="Q16" s="11">
        <f>'Volume TU Norte'!Q16</f>
        <v>191.06899999999999</v>
      </c>
      <c r="R16" s="11">
        <f>'Volume TU Norte'!R16</f>
        <v>173.357</v>
      </c>
      <c r="S16" s="11">
        <f>'Volume TU Norte'!S16</f>
        <v>188.08600000000001</v>
      </c>
      <c r="T16" s="11">
        <f>'Volume TU Norte'!T16</f>
        <v>168.036</v>
      </c>
      <c r="U16" s="11">
        <f>'Volume TU Norte'!U16</f>
        <v>187.892</v>
      </c>
      <c r="V16" s="11">
        <f>'Volume TU Norte'!V16</f>
        <v>198.65100000000001</v>
      </c>
      <c r="W16" s="11">
        <f>'Volume TU Norte'!W16</f>
        <v>191.31299999999999</v>
      </c>
      <c r="X16" s="11">
        <f>'Volume TU Norte'!X16</f>
        <v>200.447</v>
      </c>
      <c r="Y16" s="11">
        <f>'Volume TU Norte'!Y16</f>
        <v>175.084</v>
      </c>
      <c r="Z16" s="11">
        <f>'Volume TU Norte'!Z16</f>
        <v>216.517</v>
      </c>
      <c r="AA16" s="11">
        <f>'Volume TU Norte'!AA16</f>
        <v>165.09899999999999</v>
      </c>
      <c r="AB16" s="11">
        <f>'Volume TU Norte'!AB16</f>
        <v>165.07300000000001</v>
      </c>
      <c r="AC16">
        <f>'Volume TU Norte'!AC16</f>
        <v>0</v>
      </c>
      <c r="AD16" s="11">
        <f>'Volume TU Norte'!AD16</f>
        <v>169.298</v>
      </c>
      <c r="AE16" s="11">
        <f>'Volume TU Norte'!AE16</f>
        <v>168.43899999999999</v>
      </c>
      <c r="AF16" s="11">
        <f>'Volume TU Norte'!AF16</f>
        <v>177.26599999999999</v>
      </c>
      <c r="AG16" s="11">
        <f>'Volume TU Norte'!AG16</f>
        <v>158.87299999999999</v>
      </c>
      <c r="AH16" s="11">
        <f>'Volume TU Norte'!AH16</f>
        <v>175.565</v>
      </c>
      <c r="AI16" s="11">
        <f>'Volume TU Norte'!AI16</f>
        <v>225.63499999999999</v>
      </c>
      <c r="AJ16" s="11">
        <f>'Volume TU Norte'!AJ16</f>
        <v>220.863</v>
      </c>
      <c r="AK16" s="11">
        <f>'Volume TU Norte'!AK16</f>
        <v>198.423</v>
      </c>
      <c r="AL16" s="11">
        <f>'Volume TU Norte'!AL16</f>
        <v>200.34399999999999</v>
      </c>
      <c r="AM16" s="11">
        <f>'Volume TU Norte'!AM16</f>
        <v>185.36099999999999</v>
      </c>
      <c r="AN16" s="11">
        <f>'Volume TU Norte'!AN16</f>
        <v>189.76</v>
      </c>
      <c r="AO16" s="11">
        <f>'Volume TU Norte'!AO16</f>
        <v>186.52</v>
      </c>
      <c r="AP16">
        <f>'Volume TU Norte'!AP16</f>
        <v>0</v>
      </c>
      <c r="AQ16" s="11">
        <f>'Volume TU Norte'!AQ16</f>
        <v>185.96199999999999</v>
      </c>
      <c r="AR16" s="11">
        <f>'Volume TU Norte'!AR16</f>
        <v>164.94499999999999</v>
      </c>
      <c r="AS16" s="11">
        <f>'Volume TU Norte'!AS16</f>
        <v>167.82499999999999</v>
      </c>
      <c r="AT16" s="11">
        <f>'Volume TU Norte'!AT16</f>
        <v>153.18299999999999</v>
      </c>
      <c r="AU16" s="11">
        <f>'Volume TU Norte'!AU16</f>
        <v>181.34800000000001</v>
      </c>
      <c r="AV16" s="11">
        <f>'Volume TU Norte'!AV16</f>
        <v>196.08600000000001</v>
      </c>
      <c r="AW16" s="11">
        <f>'Volume TU Norte'!AW16</f>
        <v>200.87200000000001</v>
      </c>
      <c r="AX16" s="11">
        <f>'Volume TU Norte'!AX16</f>
        <v>202.32400000000001</v>
      </c>
      <c r="AY16" s="11">
        <f>'Volume TU Norte'!AY16</f>
        <v>195.58699999999999</v>
      </c>
      <c r="AZ16" s="11">
        <f>'Volume TU Norte'!AZ16</f>
        <v>199.85300000000001</v>
      </c>
      <c r="BA16" s="11">
        <f>'Volume TU Norte'!BA16</f>
        <v>183.61699999999999</v>
      </c>
      <c r="BB16" s="11">
        <f>'Volume TU Norte'!BB16</f>
        <v>167.29499999999999</v>
      </c>
      <c r="BC16">
        <f>'Volume TU Norte'!BC16</f>
        <v>0</v>
      </c>
      <c r="BD16" s="11">
        <f>'Volume TU Norte'!BD16</f>
        <v>180.90899999999999</v>
      </c>
      <c r="BE16" s="11">
        <f>'Volume TU Norte'!BE16</f>
        <v>185.29499999999999</v>
      </c>
      <c r="BF16" s="11">
        <f>'Volume TU Norte'!BF16</f>
        <v>150.38200000000001</v>
      </c>
      <c r="BG16" s="11">
        <f>'Volume TU Norte'!BG16</f>
        <v>85.757999999999996</v>
      </c>
      <c r="BH16" s="11">
        <f>'Volume TU Norte'!BH16</f>
        <v>184.536</v>
      </c>
      <c r="BI16" s="11">
        <f>'Volume TU Norte'!BI16</f>
        <v>162.72200000000001</v>
      </c>
      <c r="BJ16" s="11">
        <f>'Volume TU Norte'!BJ16</f>
        <v>200.02</v>
      </c>
      <c r="BK16" s="11">
        <f>'Volume TU Norte'!BK16</f>
        <v>210.41200000000001</v>
      </c>
      <c r="BL16" s="11">
        <f>'Volume TU Norte'!BL16</f>
        <v>229.96799999999999</v>
      </c>
      <c r="BM16" s="11">
        <f>'Volume TU Norte'!BM16</f>
        <v>243.87700000000001</v>
      </c>
      <c r="BN16" s="11">
        <f>'Volume TU Norte'!BN16</f>
        <v>226.04900000000001</v>
      </c>
      <c r="BO16" s="11">
        <f>'Volume TU Norte'!BO16</f>
        <v>216.727</v>
      </c>
      <c r="BP16">
        <f>'Volume TU Norte'!BP16</f>
        <v>0</v>
      </c>
      <c r="BQ16" s="11">
        <f>'Volume TU Norte'!BQ16</f>
        <v>211.875</v>
      </c>
      <c r="BR16" s="11">
        <f>'Volume TU Norte'!BR16</f>
        <v>213.536</v>
      </c>
      <c r="BS16" s="11">
        <f>'Volume TU Norte'!BS16</f>
        <v>204.279</v>
      </c>
      <c r="BT16" s="11">
        <f>'Volume TU Norte'!BT16</f>
        <v>219.184</v>
      </c>
      <c r="BU16" s="11">
        <f>'Volume TU Norte'!BU16</f>
        <v>228.79300000000001</v>
      </c>
      <c r="BV16" s="11">
        <f>'Volume TU Norte'!BV16</f>
        <v>239.71</v>
      </c>
      <c r="BW16" s="11">
        <f>'Volume TU Norte'!BW16</f>
        <v>247.369</v>
      </c>
      <c r="BX16" s="11">
        <f>'Volume TU Norte'!BX16</f>
        <v>253.886</v>
      </c>
      <c r="BY16" s="11">
        <f>'Volume TU Norte'!BY16</f>
        <v>244.58</v>
      </c>
      <c r="BZ16" s="11">
        <f>'Volume TU Norte'!BZ16</f>
        <v>253.846</v>
      </c>
      <c r="CA16" s="11">
        <f>'Volume TU Norte'!CA16</f>
        <v>219.03</v>
      </c>
      <c r="CB16" s="11">
        <f>'Volume TU Norte'!CB16</f>
        <v>235.18</v>
      </c>
      <c r="CC16">
        <f>'Volume TU Norte'!CC16</f>
        <v>0</v>
      </c>
      <c r="CD16" s="11">
        <f>'Volume TU Norte'!CD16</f>
        <v>244.857</v>
      </c>
      <c r="CE16" s="11">
        <f>'Volume TU Norte'!CE16</f>
        <v>256.18200000000002</v>
      </c>
      <c r="CF16" s="11">
        <f>'Volume TU Norte'!CF16</f>
        <v>255.27</v>
      </c>
      <c r="CG16" s="11">
        <f>'Volume TU Norte'!CG16</f>
        <v>243.238</v>
      </c>
      <c r="CH16" s="11">
        <f>'Volume TU Norte'!CH16</f>
        <v>268.58300000000003</v>
      </c>
      <c r="CI16" s="11">
        <f>'Volume TU Norte'!CI16</f>
        <v>268.91800000000001</v>
      </c>
      <c r="CJ16" s="11">
        <f>'Volume TU Norte'!CJ16</f>
        <v>299.935</v>
      </c>
      <c r="CK16" s="11">
        <f>'Volume TU Norte'!CK16</f>
        <v>289.18599999999998</v>
      </c>
      <c r="CL16" s="11">
        <f>'Volume TU Norte'!CL16</f>
        <v>268.05500000000001</v>
      </c>
      <c r="CM16" s="11">
        <f>'Volume TU Norte'!CM16</f>
        <v>281.92599999999999</v>
      </c>
      <c r="CN16" s="11">
        <f>'Volume TU Norte'!CN16</f>
        <v>255.845</v>
      </c>
      <c r="CO16" s="11">
        <f>'Volume TU Norte'!CO16</f>
        <v>232.78800000000001</v>
      </c>
      <c r="CQ16" s="11">
        <f>'Volume TU Norte'!CQ16</f>
        <v>170.55500000000001</v>
      </c>
      <c r="CR16" s="11">
        <f>'Volume TU Norte'!CR16</f>
        <v>258.36900000000003</v>
      </c>
      <c r="CS16" s="11">
        <f>'Volume TU Norte'!CS16</f>
        <v>0</v>
      </c>
      <c r="CT16" s="11">
        <f>'Volume TU Norte'!CT16</f>
        <v>0</v>
      </c>
      <c r="CU16" s="11">
        <f>'Volume TU Norte'!CU16</f>
        <v>0</v>
      </c>
      <c r="CV16" s="11">
        <f>'Volume TU Norte'!CV16</f>
        <v>0</v>
      </c>
      <c r="CW16" s="11">
        <f>'Volume TU Norte'!CW16</f>
        <v>0</v>
      </c>
      <c r="CX16" s="11">
        <f>'Volume TU Norte'!CX16</f>
        <v>0</v>
      </c>
      <c r="CY16" s="11">
        <f>'Volume TU Norte'!CY16</f>
        <v>0</v>
      </c>
      <c r="CZ16" s="11">
        <f>'Volume TU Norte'!CZ16</f>
        <v>0</v>
      </c>
      <c r="DA16" s="11">
        <f>'Volume TU Norte'!DA16</f>
        <v>0</v>
      </c>
      <c r="DB16" s="11">
        <f>'Volume TU Norte'!DB16</f>
        <v>0</v>
      </c>
    </row>
    <row r="17" spans="2:106" ht="15.75" x14ac:dyDescent="0.25">
      <c r="B17" s="10" t="s">
        <v>78</v>
      </c>
      <c r="C17" s="33"/>
      <c r="D17" s="11">
        <f>'Volume TU Norte'!D17</f>
        <v>15.052</v>
      </c>
      <c r="E17" s="11">
        <f>'Volume TU Norte'!E17</f>
        <v>15.132</v>
      </c>
      <c r="F17" s="11">
        <f>'Volume TU Norte'!F17</f>
        <v>0</v>
      </c>
      <c r="G17" s="11">
        <f>'Volume TU Norte'!G17</f>
        <v>0</v>
      </c>
      <c r="H17" s="11">
        <f>'Volume TU Norte'!H17</f>
        <v>0</v>
      </c>
      <c r="I17" s="11">
        <f>'Volume TU Norte'!I17</f>
        <v>0</v>
      </c>
      <c r="J17" s="11">
        <f>'Volume TU Norte'!J17</f>
        <v>0</v>
      </c>
      <c r="K17" s="11">
        <f>'Volume TU Norte'!K17</f>
        <v>0</v>
      </c>
      <c r="L17" s="11">
        <f>'Volume TU Norte'!L17</f>
        <v>0</v>
      </c>
      <c r="M17" s="11">
        <f>'Volume TU Norte'!M17</f>
        <v>0</v>
      </c>
      <c r="N17" s="11">
        <f>'Volume TU Norte'!N17</f>
        <v>0</v>
      </c>
      <c r="O17" s="11">
        <f>'Volume TU Norte'!O17</f>
        <v>0</v>
      </c>
      <c r="P17">
        <f>'Volume TU Norte'!P17</f>
        <v>0</v>
      </c>
      <c r="Q17" s="11">
        <f>'Volume TU Norte'!Q17</f>
        <v>0</v>
      </c>
      <c r="R17" s="11">
        <f>'Volume TU Norte'!R17</f>
        <v>0</v>
      </c>
      <c r="S17" s="11">
        <f>'Volume TU Norte'!S17</f>
        <v>0</v>
      </c>
      <c r="T17" s="11">
        <f>'Volume TU Norte'!T17</f>
        <v>0</v>
      </c>
      <c r="U17" s="11">
        <f>'Volume TU Norte'!U17</f>
        <v>0</v>
      </c>
      <c r="V17" s="11">
        <f>'Volume TU Norte'!V17</f>
        <v>0</v>
      </c>
      <c r="W17" s="11">
        <f>'Volume TU Norte'!W17</f>
        <v>0</v>
      </c>
      <c r="X17" s="11">
        <f>'Volume TU Norte'!X17</f>
        <v>0</v>
      </c>
      <c r="Y17" s="11">
        <f>'Volume TU Norte'!Y17</f>
        <v>0</v>
      </c>
      <c r="Z17" s="11">
        <f>'Volume TU Norte'!Z17</f>
        <v>31.24</v>
      </c>
      <c r="AA17" s="11">
        <f>'Volume TU Norte'!AA17</f>
        <v>69.256</v>
      </c>
      <c r="AB17" s="11">
        <f>'Volume TU Norte'!AB17</f>
        <v>84.92</v>
      </c>
      <c r="AC17">
        <f>'Volume TU Norte'!AC17</f>
        <v>0</v>
      </c>
      <c r="AD17" s="11">
        <f>'Volume TU Norte'!AD17</f>
        <v>75.239999999999995</v>
      </c>
      <c r="AE17" s="11">
        <f>'Volume TU Norte'!AE17</f>
        <v>74.888000000000005</v>
      </c>
      <c r="AF17" s="11">
        <f>'Volume TU Norte'!AF17</f>
        <v>104.19199999999999</v>
      </c>
      <c r="AG17" s="11">
        <f>'Volume TU Norte'!AG17</f>
        <v>69.695999999999998</v>
      </c>
      <c r="AH17" s="11">
        <f>'Volume TU Norte'!AH17</f>
        <v>91.96</v>
      </c>
      <c r="AI17" s="11">
        <f>'Volume TU Norte'!AI17</f>
        <v>103.4</v>
      </c>
      <c r="AJ17" s="11">
        <f>'Volume TU Norte'!AJ17</f>
        <v>103.57599999999999</v>
      </c>
      <c r="AK17" s="11">
        <f>'Volume TU Norte'!AK17</f>
        <v>129.36000000000001</v>
      </c>
      <c r="AL17" s="11">
        <f>'Volume TU Norte'!AL17</f>
        <v>117.92</v>
      </c>
      <c r="AM17" s="11">
        <f>'Volume TU Norte'!AM17</f>
        <v>132.352</v>
      </c>
      <c r="AN17" s="11">
        <f>'Volume TU Norte'!AN17</f>
        <v>132.352</v>
      </c>
      <c r="AO17" s="11">
        <f>'Volume TU Norte'!AO17</f>
        <v>133.93600000000001</v>
      </c>
      <c r="AP17">
        <f>'Volume TU Norte'!AP17</f>
        <v>0</v>
      </c>
      <c r="AQ17" s="11">
        <f>'Volume TU Norte'!AQ17</f>
        <v>128.83199999999999</v>
      </c>
      <c r="AR17" s="11">
        <f>'Volume TU Norte'!AR17</f>
        <v>95.831999999999994</v>
      </c>
      <c r="AS17" s="11">
        <f>'Volume TU Norte'!AS17</f>
        <v>131.29599999999999</v>
      </c>
      <c r="AT17" s="11">
        <f>'Volume TU Norte'!AT17</f>
        <v>139.392</v>
      </c>
      <c r="AU17" s="11">
        <f>'Volume TU Norte'!AU17</f>
        <v>134.55199999999999</v>
      </c>
      <c r="AV17" s="11">
        <f>'Volume TU Norte'!AV17</f>
        <v>121.52800000000001</v>
      </c>
      <c r="AW17" s="11">
        <f>'Volume TU Norte'!AW17</f>
        <v>127.952</v>
      </c>
      <c r="AX17" s="11">
        <f>'Volume TU Norte'!AX17</f>
        <v>121.70399999999999</v>
      </c>
      <c r="AY17" s="11">
        <f>'Volume TU Norte'!AY17</f>
        <v>138.77600000000001</v>
      </c>
      <c r="AZ17" s="11">
        <f>'Volume TU Norte'!AZ17</f>
        <v>152.59200000000001</v>
      </c>
      <c r="BA17" s="11">
        <f>'Volume TU Norte'!BA17</f>
        <v>142.73599999999999</v>
      </c>
      <c r="BB17" s="11">
        <f>'Volume TU Norte'!BB17</f>
        <v>152.85599999999999</v>
      </c>
      <c r="BC17">
        <f>'Volume TU Norte'!BC17</f>
        <v>0</v>
      </c>
      <c r="BD17" s="11">
        <f>'Volume TU Norte'!BD17</f>
        <v>152.328</v>
      </c>
      <c r="BE17" s="11">
        <f>'Volume TU Norte'!BE17</f>
        <v>148.98400000000001</v>
      </c>
      <c r="BF17" s="11">
        <f>'Volume TU Norte'!BF17</f>
        <v>139.31399999999999</v>
      </c>
      <c r="BG17" s="11">
        <f>'Volume TU Norte'!BG17</f>
        <v>163.22999999999999</v>
      </c>
      <c r="BH17" s="11">
        <f>'Volume TU Norte'!BH17</f>
        <v>181.83</v>
      </c>
      <c r="BI17" s="11">
        <f>'Volume TU Norte'!BI17</f>
        <v>180.048</v>
      </c>
      <c r="BJ17" s="11">
        <f>'Volume TU Norte'!BJ17</f>
        <v>171.90600000000001</v>
      </c>
      <c r="BK17" s="11">
        <f>'Volume TU Norte'!BK17</f>
        <v>169.87799999999999</v>
      </c>
      <c r="BL17" s="11">
        <f>'Volume TU Norte'!BL17</f>
        <v>176.85</v>
      </c>
      <c r="BM17" s="11">
        <f>'Volume TU Norte'!BM17</f>
        <v>183.428</v>
      </c>
      <c r="BN17" s="11">
        <f>'Volume TU Norte'!BN17</f>
        <v>189.22</v>
      </c>
      <c r="BO17" s="11">
        <f>'Volume TU Norte'!BO17</f>
        <v>123.908</v>
      </c>
      <c r="BP17">
        <f>'Volume TU Norte'!BP17</f>
        <v>0</v>
      </c>
      <c r="BQ17" s="11">
        <f>'Volume TU Norte'!BQ17</f>
        <v>151.642</v>
      </c>
      <c r="BR17" s="11">
        <f>'Volume TU Norte'!BR17</f>
        <v>152.364</v>
      </c>
      <c r="BS17" s="11">
        <f>'Volume TU Norte'!BS17</f>
        <v>179.64400000000001</v>
      </c>
      <c r="BT17" s="11">
        <f>'Volume TU Norte'!BT17</f>
        <v>163.964</v>
      </c>
      <c r="BU17" s="11">
        <f>'Volume TU Norte'!BU17</f>
        <v>171.77799999999999</v>
      </c>
      <c r="BV17" s="11">
        <f>'Volume TU Norte'!BV17</f>
        <v>158.892</v>
      </c>
      <c r="BW17" s="11">
        <f>'Volume TU Norte'!BW17</f>
        <v>176.16800000000001</v>
      </c>
      <c r="BX17" s="11">
        <f>'Volume TU Norte'!BX17</f>
        <v>199.03800000000001</v>
      </c>
      <c r="BY17" s="11">
        <f>'Volume TU Norte'!BY17</f>
        <v>183.89400000000001</v>
      </c>
      <c r="BZ17" s="11">
        <f>'Volume TU Norte'!BZ17</f>
        <v>197.898</v>
      </c>
      <c r="CA17" s="11">
        <f>'Volume TU Norte'!CA17</f>
        <v>184.61199999999999</v>
      </c>
      <c r="CB17" s="11">
        <f>'Volume TU Norte'!CB17</f>
        <v>177.68799999999999</v>
      </c>
      <c r="CC17">
        <f>'Volume TU Norte'!CC17</f>
        <v>0</v>
      </c>
      <c r="CD17" s="11">
        <f>'Volume TU Norte'!CD17</f>
        <v>177.93600000000001</v>
      </c>
      <c r="CE17" s="11">
        <f>'Volume TU Norte'!CE17</f>
        <v>194.38200000000001</v>
      </c>
      <c r="CF17" s="11">
        <f>'Volume TU Norte'!CF17</f>
        <v>232.94800000000001</v>
      </c>
      <c r="CG17" s="11">
        <f>'Volume TU Norte'!CG17</f>
        <v>204.398</v>
      </c>
      <c r="CH17" s="11">
        <f>'Volume TU Norte'!CH17</f>
        <v>216.02199999999999</v>
      </c>
      <c r="CI17" s="11">
        <f>'Volume TU Norte'!CI17</f>
        <v>238.89400000000001</v>
      </c>
      <c r="CJ17" s="11">
        <f>'Volume TU Norte'!CJ17</f>
        <v>228.518</v>
      </c>
      <c r="CK17" s="11">
        <f>'Volume TU Norte'!CK17</f>
        <v>241.07599999999999</v>
      </c>
      <c r="CL17" s="11">
        <f>'Volume TU Norte'!CL17</f>
        <v>233.30799999999999</v>
      </c>
      <c r="CM17" s="11">
        <f>'Volume TU Norte'!CM17</f>
        <v>235.09399999999999</v>
      </c>
      <c r="CN17" s="11">
        <f>'Volume TU Norte'!CN17</f>
        <v>220.44</v>
      </c>
      <c r="CO17" s="11">
        <f>'Volume TU Norte'!CO17</f>
        <v>206.30600000000001</v>
      </c>
      <c r="CQ17" s="11">
        <f>'Volume TU Norte'!CQ17</f>
        <v>156.678</v>
      </c>
      <c r="CR17" s="11">
        <f>'Volume TU Norte'!CR17</f>
        <v>200.63</v>
      </c>
      <c r="CS17" s="11">
        <f>'Volume TU Norte'!CS17</f>
        <v>0</v>
      </c>
      <c r="CT17" s="11">
        <f>'Volume TU Norte'!CT17</f>
        <v>0</v>
      </c>
      <c r="CU17" s="11">
        <f>'Volume TU Norte'!CU17</f>
        <v>0</v>
      </c>
      <c r="CV17" s="11">
        <f>'Volume TU Norte'!CV17</f>
        <v>0</v>
      </c>
      <c r="CW17" s="11">
        <f>'Volume TU Norte'!CW17</f>
        <v>0</v>
      </c>
      <c r="CX17" s="11">
        <f>'Volume TU Norte'!CX17</f>
        <v>0</v>
      </c>
      <c r="CY17" s="11">
        <f>'Volume TU Norte'!CY17</f>
        <v>0</v>
      </c>
      <c r="CZ17" s="11">
        <f>'Volume TU Norte'!CZ17</f>
        <v>0</v>
      </c>
      <c r="DA17" s="11">
        <f>'Volume TU Norte'!DA17</f>
        <v>0</v>
      </c>
      <c r="DB17" s="11">
        <f>'Volume TU Norte'!DB17</f>
        <v>0</v>
      </c>
    </row>
    <row r="18" spans="2:106" ht="15.75" x14ac:dyDescent="0.25">
      <c r="B18" s="10" t="s">
        <v>79</v>
      </c>
      <c r="C18" s="33"/>
      <c r="D18" s="11">
        <f>'Volume TU Norte'!D18</f>
        <v>0</v>
      </c>
      <c r="E18" s="11">
        <f>'Volume TU Norte'!E18</f>
        <v>0</v>
      </c>
      <c r="F18" s="11">
        <f>'Volume TU Norte'!F18</f>
        <v>0</v>
      </c>
      <c r="G18" s="11">
        <f>'Volume TU Norte'!G18</f>
        <v>0</v>
      </c>
      <c r="H18" s="11">
        <f>'Volume TU Norte'!H18</f>
        <v>0</v>
      </c>
      <c r="I18" s="11">
        <f>'Volume TU Norte'!I18</f>
        <v>0</v>
      </c>
      <c r="J18" s="11">
        <f>'Volume TU Norte'!J18</f>
        <v>0</v>
      </c>
      <c r="K18" s="11">
        <f>'Volume TU Norte'!K18</f>
        <v>0</v>
      </c>
      <c r="L18" s="11">
        <f>'Volume TU Norte'!L18</f>
        <v>0</v>
      </c>
      <c r="M18" s="11">
        <f>'Volume TU Norte'!M18</f>
        <v>0</v>
      </c>
      <c r="N18" s="11">
        <f>'Volume TU Norte'!N18</f>
        <v>0</v>
      </c>
      <c r="O18" s="11">
        <f>'Volume TU Norte'!O18</f>
        <v>0</v>
      </c>
      <c r="P18">
        <f>'Volume TU Norte'!P18</f>
        <v>0</v>
      </c>
      <c r="Q18" s="11">
        <f>'Volume TU Norte'!Q18</f>
        <v>0</v>
      </c>
      <c r="R18" s="11">
        <f>'Volume TU Norte'!R18</f>
        <v>0</v>
      </c>
      <c r="S18" s="11">
        <f>'Volume TU Norte'!S18</f>
        <v>0</v>
      </c>
      <c r="T18" s="11">
        <f>'Volume TU Norte'!T18</f>
        <v>0</v>
      </c>
      <c r="U18" s="11">
        <f>'Volume TU Norte'!U18</f>
        <v>0</v>
      </c>
      <c r="V18" s="11">
        <f>'Volume TU Norte'!V18</f>
        <v>0</v>
      </c>
      <c r="W18" s="11">
        <f>'Volume TU Norte'!W18</f>
        <v>0</v>
      </c>
      <c r="X18" s="11">
        <f>'Volume TU Norte'!X18</f>
        <v>0</v>
      </c>
      <c r="Y18" s="11">
        <f>'Volume TU Norte'!Y18</f>
        <v>0</v>
      </c>
      <c r="Z18" s="11">
        <f>'Volume TU Norte'!Z18</f>
        <v>0</v>
      </c>
      <c r="AA18" s="11">
        <f>'Volume TU Norte'!AA18</f>
        <v>0</v>
      </c>
      <c r="AB18" s="11">
        <f>'Volume TU Norte'!AB18</f>
        <v>0</v>
      </c>
      <c r="AC18">
        <f>'Volume TU Norte'!AC18</f>
        <v>0</v>
      </c>
      <c r="AD18" s="11">
        <f>'Volume TU Norte'!AD18</f>
        <v>0</v>
      </c>
      <c r="AE18" s="11">
        <f>'Volume TU Norte'!AE18</f>
        <v>0</v>
      </c>
      <c r="AF18" s="11">
        <f>'Volume TU Norte'!AF18</f>
        <v>0</v>
      </c>
      <c r="AG18" s="11">
        <f>'Volume TU Norte'!AG18</f>
        <v>0</v>
      </c>
      <c r="AH18" s="11">
        <f>'Volume TU Norte'!AH18</f>
        <v>0</v>
      </c>
      <c r="AI18" s="11">
        <f>'Volume TU Norte'!AI18</f>
        <v>0</v>
      </c>
      <c r="AJ18" s="11">
        <f>'Volume TU Norte'!AJ18</f>
        <v>0</v>
      </c>
      <c r="AK18" s="11">
        <f>'Volume TU Norte'!AK18</f>
        <v>0</v>
      </c>
      <c r="AL18" s="11">
        <f>'Volume TU Norte'!AL18</f>
        <v>0</v>
      </c>
      <c r="AM18" s="11">
        <f>'Volume TU Norte'!AM18</f>
        <v>0</v>
      </c>
      <c r="AN18" s="11">
        <f>'Volume TU Norte'!AN18</f>
        <v>0</v>
      </c>
      <c r="AO18" s="11">
        <f>'Volume TU Norte'!AO18</f>
        <v>0</v>
      </c>
      <c r="AP18">
        <f>'Volume TU Norte'!AP18</f>
        <v>0</v>
      </c>
      <c r="AQ18" s="11">
        <f>'Volume TU Norte'!AQ18</f>
        <v>0</v>
      </c>
      <c r="AR18" s="11">
        <f>'Volume TU Norte'!AR18</f>
        <v>0</v>
      </c>
      <c r="AS18" s="11">
        <f>'Volume TU Norte'!AS18</f>
        <v>0</v>
      </c>
      <c r="AT18" s="11">
        <f>'Volume TU Norte'!AT18</f>
        <v>0</v>
      </c>
      <c r="AU18" s="11">
        <f>'Volume TU Norte'!AU18</f>
        <v>0</v>
      </c>
      <c r="AV18" s="11">
        <f>'Volume TU Norte'!AV18</f>
        <v>0</v>
      </c>
      <c r="AW18" s="11">
        <f>'Volume TU Norte'!AW18</f>
        <v>0</v>
      </c>
      <c r="AX18" s="11">
        <f>'Volume TU Norte'!AX18</f>
        <v>0</v>
      </c>
      <c r="AY18" s="11">
        <f>'Volume TU Norte'!AY18</f>
        <v>0</v>
      </c>
      <c r="AZ18" s="11">
        <f>'Volume TU Norte'!AZ18</f>
        <v>0</v>
      </c>
      <c r="BA18" s="11">
        <f>'Volume TU Norte'!BA18</f>
        <v>0</v>
      </c>
      <c r="BB18" s="11">
        <f>'Volume TU Norte'!BB18</f>
        <v>0</v>
      </c>
      <c r="BC18">
        <f>'Volume TU Norte'!BC18</f>
        <v>0</v>
      </c>
      <c r="BD18" s="11">
        <f>'Volume TU Norte'!BD18</f>
        <v>0</v>
      </c>
      <c r="BE18" s="11">
        <f>'Volume TU Norte'!BE18</f>
        <v>0</v>
      </c>
      <c r="BF18" s="11">
        <f>'Volume TU Norte'!BF18</f>
        <v>0</v>
      </c>
      <c r="BG18" s="11">
        <f>'Volume TU Norte'!BG18</f>
        <v>0</v>
      </c>
      <c r="BH18" s="11">
        <f>'Volume TU Norte'!BH18</f>
        <v>0</v>
      </c>
      <c r="BI18" s="11">
        <f>'Volume TU Norte'!BI18</f>
        <v>0</v>
      </c>
      <c r="BJ18" s="11">
        <f>'Volume TU Norte'!BJ18</f>
        <v>0</v>
      </c>
      <c r="BK18" s="11">
        <f>'Volume TU Norte'!BK18</f>
        <v>0</v>
      </c>
      <c r="BL18" s="11">
        <f>'Volume TU Norte'!BL18</f>
        <v>0</v>
      </c>
      <c r="BM18" s="11">
        <f>'Volume TU Norte'!BM18</f>
        <v>0</v>
      </c>
      <c r="BN18" s="11">
        <f>'Volume TU Norte'!BN18</f>
        <v>0</v>
      </c>
      <c r="BO18" s="11">
        <f>'Volume TU Norte'!BO18</f>
        <v>0</v>
      </c>
      <c r="BP18">
        <f>'Volume TU Norte'!BP18</f>
        <v>0</v>
      </c>
      <c r="BQ18" s="11">
        <f>'Volume TU Norte'!BQ18</f>
        <v>0</v>
      </c>
      <c r="BR18" s="11">
        <f>'Volume TU Norte'!BR18</f>
        <v>0</v>
      </c>
      <c r="BS18" s="11">
        <f>'Volume TU Norte'!BS18</f>
        <v>0</v>
      </c>
      <c r="BT18" s="11">
        <f>'Volume TU Norte'!BT18</f>
        <v>0</v>
      </c>
      <c r="BU18" s="11">
        <f>'Volume TU Norte'!BU18</f>
        <v>0</v>
      </c>
      <c r="BV18" s="11">
        <f>'Volume TU Norte'!BV18</f>
        <v>0</v>
      </c>
      <c r="BW18" s="11">
        <f>'Volume TU Norte'!BW18</f>
        <v>0</v>
      </c>
      <c r="BX18" s="11">
        <f>'Volume TU Norte'!BX18</f>
        <v>0</v>
      </c>
      <c r="BY18" s="11">
        <f>'Volume TU Norte'!BY18</f>
        <v>0</v>
      </c>
      <c r="BZ18" s="11">
        <f>'Volume TU Norte'!BZ18</f>
        <v>0</v>
      </c>
      <c r="CA18" s="11">
        <f>'Volume TU Norte'!CA18</f>
        <v>0</v>
      </c>
      <c r="CB18" s="11">
        <f>'Volume TU Norte'!CB18</f>
        <v>0</v>
      </c>
      <c r="CC18">
        <f>'Volume TU Norte'!CC18</f>
        <v>0</v>
      </c>
      <c r="CD18" s="11">
        <f>'Volume TU Norte'!CD18</f>
        <v>0</v>
      </c>
      <c r="CE18" s="11">
        <f>'Volume TU Norte'!CE18</f>
        <v>0</v>
      </c>
      <c r="CF18" s="11">
        <f>'Volume TU Norte'!CF18</f>
        <v>0</v>
      </c>
      <c r="CG18" s="11">
        <f>'Volume TU Norte'!CG18</f>
        <v>0</v>
      </c>
      <c r="CH18" s="11">
        <f>'Volume TU Norte'!CH18</f>
        <v>0</v>
      </c>
      <c r="CI18" s="11">
        <f>'Volume TU Norte'!CI18</f>
        <v>0</v>
      </c>
      <c r="CJ18" s="11">
        <f>'Volume TU Norte'!CJ18</f>
        <v>0</v>
      </c>
      <c r="CK18" s="11">
        <f>'Volume TU Norte'!CK18</f>
        <v>0</v>
      </c>
      <c r="CL18" s="11">
        <f>'Volume TU Norte'!CL18</f>
        <v>0</v>
      </c>
      <c r="CM18" s="11">
        <f>'Volume TU Norte'!CM18</f>
        <v>0</v>
      </c>
      <c r="CN18" s="11">
        <f>'Volume TU Norte'!CN18</f>
        <v>0</v>
      </c>
      <c r="CO18" s="11">
        <f>'Volume TU Norte'!CO18</f>
        <v>0</v>
      </c>
      <c r="CQ18" s="11">
        <f>'Volume TU Norte'!CQ18</f>
        <v>0</v>
      </c>
      <c r="CR18" s="11">
        <f>'Volume TU Norte'!CR18</f>
        <v>0</v>
      </c>
      <c r="CS18" s="11">
        <f>'Volume TU Norte'!CS18</f>
        <v>0</v>
      </c>
      <c r="CT18" s="11">
        <f>'Volume TU Norte'!CT18</f>
        <v>0</v>
      </c>
      <c r="CU18" s="11">
        <f>'Volume TU Norte'!CU18</f>
        <v>0</v>
      </c>
      <c r="CV18" s="11">
        <f>'Volume TU Norte'!CV18</f>
        <v>0</v>
      </c>
      <c r="CW18" s="11">
        <f>'Volume TU Norte'!CW18</f>
        <v>0</v>
      </c>
      <c r="CX18" s="11">
        <f>'Volume TU Norte'!CX18</f>
        <v>0</v>
      </c>
      <c r="CY18" s="11">
        <f>'Volume TU Norte'!CY18</f>
        <v>0</v>
      </c>
      <c r="CZ18" s="11">
        <f>'Volume TU Norte'!CZ18</f>
        <v>0</v>
      </c>
      <c r="DA18" s="11">
        <f>'Volume TU Norte'!DA18</f>
        <v>0</v>
      </c>
      <c r="DB18" s="11">
        <f>'Volume TU Norte'!DB18</f>
        <v>0</v>
      </c>
    </row>
    <row r="19" spans="2:106" ht="15.75" x14ac:dyDescent="0.25">
      <c r="B19" s="10" t="s">
        <v>80</v>
      </c>
      <c r="C19" s="33"/>
      <c r="D19" s="11">
        <f>'Volume TU Norte'!D19</f>
        <v>0</v>
      </c>
      <c r="E19" s="11">
        <f>'Volume TU Norte'!E19</f>
        <v>0.94</v>
      </c>
      <c r="F19" s="11">
        <f>'Volume TU Norte'!F19</f>
        <v>1.631</v>
      </c>
      <c r="G19" s="11">
        <f>'Volume TU Norte'!G19</f>
        <v>0.76</v>
      </c>
      <c r="H19" s="11">
        <f>'Volume TU Norte'!H19</f>
        <v>0</v>
      </c>
      <c r="I19" s="11">
        <f>'Volume TU Norte'!I19</f>
        <v>0</v>
      </c>
      <c r="J19" s="11">
        <f>'Volume TU Norte'!J19</f>
        <v>0</v>
      </c>
      <c r="K19" s="11">
        <f>'Volume TU Norte'!K19</f>
        <v>0</v>
      </c>
      <c r="L19" s="11">
        <f>'Volume TU Norte'!L19</f>
        <v>0</v>
      </c>
      <c r="M19" s="11">
        <f>'Volume TU Norte'!M19</f>
        <v>0</v>
      </c>
      <c r="N19" s="11">
        <f>'Volume TU Norte'!N19</f>
        <v>0</v>
      </c>
      <c r="O19" s="11">
        <f>'Volume TU Norte'!O19</f>
        <v>0</v>
      </c>
      <c r="P19">
        <f>'Volume TU Norte'!P19</f>
        <v>0</v>
      </c>
      <c r="Q19" s="11">
        <f>'Volume TU Norte'!Q19</f>
        <v>0</v>
      </c>
      <c r="R19" s="11">
        <f>'Volume TU Norte'!R19</f>
        <v>0</v>
      </c>
      <c r="S19" s="11">
        <f>'Volume TU Norte'!S19</f>
        <v>0</v>
      </c>
      <c r="T19" s="11">
        <f>'Volume TU Norte'!T19</f>
        <v>0</v>
      </c>
      <c r="U19" s="11">
        <f>'Volume TU Norte'!U19</f>
        <v>0</v>
      </c>
      <c r="V19" s="11">
        <f>'Volume TU Norte'!V19</f>
        <v>0</v>
      </c>
      <c r="W19" s="11">
        <f>'Volume TU Norte'!W19</f>
        <v>0</v>
      </c>
      <c r="X19" s="11">
        <f>'Volume TU Norte'!X19</f>
        <v>0</v>
      </c>
      <c r="Y19" s="11">
        <f>'Volume TU Norte'!Y19</f>
        <v>0</v>
      </c>
      <c r="Z19" s="11">
        <f>'Volume TU Norte'!Z19</f>
        <v>0</v>
      </c>
      <c r="AA19" s="11">
        <f>'Volume TU Norte'!AA19</f>
        <v>0</v>
      </c>
      <c r="AB19" s="11">
        <f>'Volume TU Norte'!AB19</f>
        <v>0</v>
      </c>
      <c r="AC19">
        <f>'Volume TU Norte'!AC19</f>
        <v>0</v>
      </c>
      <c r="AD19" s="11">
        <f>'Volume TU Norte'!AD19</f>
        <v>0</v>
      </c>
      <c r="AE19" s="11">
        <f>'Volume TU Norte'!AE19</f>
        <v>0</v>
      </c>
      <c r="AF19" s="11">
        <f>'Volume TU Norte'!AF19</f>
        <v>0</v>
      </c>
      <c r="AG19" s="11">
        <f>'Volume TU Norte'!AG19</f>
        <v>0</v>
      </c>
      <c r="AH19" s="11">
        <f>'Volume TU Norte'!AH19</f>
        <v>0</v>
      </c>
      <c r="AI19" s="11">
        <f>'Volume TU Norte'!AI19</f>
        <v>0</v>
      </c>
      <c r="AJ19" s="11">
        <f>'Volume TU Norte'!AJ19</f>
        <v>0</v>
      </c>
      <c r="AK19" s="11">
        <f>'Volume TU Norte'!AK19</f>
        <v>0</v>
      </c>
      <c r="AL19" s="11">
        <f>'Volume TU Norte'!AL19</f>
        <v>0</v>
      </c>
      <c r="AM19" s="11">
        <f>'Volume TU Norte'!AM19</f>
        <v>0</v>
      </c>
      <c r="AN19" s="11">
        <f>'Volume TU Norte'!AN19</f>
        <v>0</v>
      </c>
      <c r="AO19" s="11">
        <f>'Volume TU Norte'!AO19</f>
        <v>0</v>
      </c>
      <c r="AP19">
        <f>'Volume TU Norte'!AP19</f>
        <v>0</v>
      </c>
      <c r="AQ19" s="11">
        <f>'Volume TU Norte'!AQ19</f>
        <v>0</v>
      </c>
      <c r="AR19" s="11">
        <f>'Volume TU Norte'!AR19</f>
        <v>0</v>
      </c>
      <c r="AS19" s="11">
        <f>'Volume TU Norte'!AS19</f>
        <v>0</v>
      </c>
      <c r="AT19" s="11">
        <f>'Volume TU Norte'!AT19</f>
        <v>0</v>
      </c>
      <c r="AU19" s="11">
        <f>'Volume TU Norte'!AU19</f>
        <v>0</v>
      </c>
      <c r="AV19" s="11">
        <f>'Volume TU Norte'!AV19</f>
        <v>0</v>
      </c>
      <c r="AW19" s="11">
        <f>'Volume TU Norte'!AW19</f>
        <v>0</v>
      </c>
      <c r="AX19" s="11">
        <f>'Volume TU Norte'!AX19</f>
        <v>0</v>
      </c>
      <c r="AY19" s="11">
        <f>'Volume TU Norte'!AY19</f>
        <v>0</v>
      </c>
      <c r="AZ19" s="11">
        <f>'Volume TU Norte'!AZ19</f>
        <v>0</v>
      </c>
      <c r="BA19" s="11">
        <f>'Volume TU Norte'!BA19</f>
        <v>0</v>
      </c>
      <c r="BB19" s="11">
        <f>'Volume TU Norte'!BB19</f>
        <v>0</v>
      </c>
      <c r="BC19">
        <f>'Volume TU Norte'!BC19</f>
        <v>0</v>
      </c>
      <c r="BD19" s="11">
        <f>'Volume TU Norte'!BD19</f>
        <v>0</v>
      </c>
      <c r="BE19" s="11">
        <f>'Volume TU Norte'!BE19</f>
        <v>0</v>
      </c>
      <c r="BF19" s="11">
        <f>'Volume TU Norte'!BF19</f>
        <v>0</v>
      </c>
      <c r="BG19" s="11">
        <f>'Volume TU Norte'!BG19</f>
        <v>0</v>
      </c>
      <c r="BH19" s="11">
        <f>'Volume TU Norte'!BH19</f>
        <v>0</v>
      </c>
      <c r="BI19" s="11">
        <f>'Volume TU Norte'!BI19</f>
        <v>0</v>
      </c>
      <c r="BJ19" s="11">
        <f>'Volume TU Norte'!BJ19</f>
        <v>0</v>
      </c>
      <c r="BK19" s="11">
        <f>'Volume TU Norte'!BK19</f>
        <v>0</v>
      </c>
      <c r="BL19" s="11">
        <f>'Volume TU Norte'!BL19</f>
        <v>0</v>
      </c>
      <c r="BM19" s="11">
        <f>'Volume TU Norte'!BM19</f>
        <v>0</v>
      </c>
      <c r="BN19" s="11">
        <f>'Volume TU Norte'!BN19</f>
        <v>0</v>
      </c>
      <c r="BO19" s="11">
        <f>'Volume TU Norte'!BO19</f>
        <v>0</v>
      </c>
      <c r="BP19">
        <f>'Volume TU Norte'!BP19</f>
        <v>0</v>
      </c>
      <c r="BQ19" s="11">
        <f>'Volume TU Norte'!BQ19</f>
        <v>0</v>
      </c>
      <c r="BR19" s="11">
        <f>'Volume TU Norte'!BR19</f>
        <v>0</v>
      </c>
      <c r="BS19" s="11">
        <f>'Volume TU Norte'!BS19</f>
        <v>0</v>
      </c>
      <c r="BT19" s="11">
        <f>'Volume TU Norte'!BT19</f>
        <v>0</v>
      </c>
      <c r="BU19" s="11">
        <f>'Volume TU Norte'!BU19</f>
        <v>0</v>
      </c>
      <c r="BV19" s="11">
        <f>'Volume TU Norte'!BV19</f>
        <v>0</v>
      </c>
      <c r="BW19" s="11">
        <f>'Volume TU Norte'!BW19</f>
        <v>0</v>
      </c>
      <c r="BX19" s="11">
        <f>'Volume TU Norte'!BX19</f>
        <v>0</v>
      </c>
      <c r="BY19" s="11">
        <f>'Volume TU Norte'!BY19</f>
        <v>0</v>
      </c>
      <c r="BZ19" s="11">
        <f>'Volume TU Norte'!BZ19</f>
        <v>0</v>
      </c>
      <c r="CA19" s="11">
        <f>'Volume TU Norte'!CA19</f>
        <v>0</v>
      </c>
      <c r="CB19" s="11">
        <f>'Volume TU Norte'!CB19</f>
        <v>0</v>
      </c>
      <c r="CC19">
        <f>'Volume TU Norte'!CC19</f>
        <v>0</v>
      </c>
      <c r="CD19" s="11">
        <f>'Volume TU Norte'!CD19</f>
        <v>0</v>
      </c>
      <c r="CE19" s="11">
        <f>'Volume TU Norte'!CE19</f>
        <v>0</v>
      </c>
      <c r="CF19" s="11">
        <f>'Volume TU Norte'!CF19</f>
        <v>0</v>
      </c>
      <c r="CG19" s="11">
        <f>'Volume TU Norte'!CG19</f>
        <v>0</v>
      </c>
      <c r="CH19" s="11">
        <f>'Volume TU Norte'!CH19</f>
        <v>0</v>
      </c>
      <c r="CI19" s="11">
        <f>'Volume TU Norte'!CI19</f>
        <v>0</v>
      </c>
      <c r="CJ19" s="11">
        <f>'Volume TU Norte'!CJ19</f>
        <v>0</v>
      </c>
      <c r="CK19" s="11">
        <f>'Volume TU Norte'!CK19</f>
        <v>0</v>
      </c>
      <c r="CL19" s="11">
        <f>'Volume TU Norte'!CL19</f>
        <v>0</v>
      </c>
      <c r="CM19" s="11">
        <f>'Volume TU Norte'!CM19</f>
        <v>0</v>
      </c>
      <c r="CN19" s="11">
        <f>'Volume TU Norte'!CN19</f>
        <v>0</v>
      </c>
      <c r="CO19" s="11">
        <f>'Volume TU Norte'!CO19</f>
        <v>0</v>
      </c>
      <c r="CQ19" s="11">
        <f>'Volume TU Norte'!CQ19</f>
        <v>0</v>
      </c>
      <c r="CR19" s="11">
        <f>'Volume TU Norte'!CR19</f>
        <v>0</v>
      </c>
      <c r="CS19" s="11">
        <f>'Volume TU Norte'!CS19</f>
        <v>0</v>
      </c>
      <c r="CT19" s="11">
        <f>'Volume TU Norte'!CT19</f>
        <v>0</v>
      </c>
      <c r="CU19" s="11">
        <f>'Volume TU Norte'!CU19</f>
        <v>0</v>
      </c>
      <c r="CV19" s="11">
        <f>'Volume TU Norte'!CV19</f>
        <v>0</v>
      </c>
      <c r="CW19" s="11">
        <f>'Volume TU Norte'!CW19</f>
        <v>0</v>
      </c>
      <c r="CX19" s="11">
        <f>'Volume TU Norte'!CX19</f>
        <v>0</v>
      </c>
      <c r="CY19" s="11">
        <f>'Volume TU Norte'!CY19</f>
        <v>0</v>
      </c>
      <c r="CZ19" s="11">
        <f>'Volume TU Norte'!CZ19</f>
        <v>0</v>
      </c>
      <c r="DA19" s="11">
        <f>'Volume TU Norte'!DA19</f>
        <v>0</v>
      </c>
      <c r="DB19" s="11">
        <f>'Volume TU Norte'!DB19</f>
        <v>0</v>
      </c>
    </row>
    <row r="21" spans="2:106" ht="15.75" x14ac:dyDescent="0.25">
      <c r="B21" s="6" t="s">
        <v>150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2:106" ht="15.75" x14ac:dyDescent="0.25">
      <c r="B22" s="12" t="s">
        <v>88</v>
      </c>
      <c r="D22" s="11">
        <f>'Volume TU Norte'!D22</f>
        <v>563.94399999999996</v>
      </c>
      <c r="E22" s="11">
        <f>'Volume TU Norte'!E22</f>
        <v>1034.725146</v>
      </c>
      <c r="F22" s="11">
        <f>'Volume TU Norte'!F22</f>
        <v>1256.2875680000002</v>
      </c>
      <c r="G22" s="11">
        <f>'Volume TU Norte'!G22</f>
        <v>790.29090199999996</v>
      </c>
      <c r="H22" s="11">
        <f>'Volume TU Norte'!H22</f>
        <v>1385.839786</v>
      </c>
      <c r="I22" s="11">
        <f>'Volume TU Norte'!I22</f>
        <v>1337.2284069999998</v>
      </c>
      <c r="J22" s="11">
        <f>'Volume TU Norte'!J22</f>
        <v>1446.5915230000001</v>
      </c>
      <c r="K22" s="11">
        <f>'Volume TU Norte'!K22</f>
        <v>1370.670883</v>
      </c>
      <c r="L22" s="11">
        <f>'Volume TU Norte'!L22</f>
        <v>1335.4415190000002</v>
      </c>
      <c r="M22" s="11">
        <f>'Volume TU Norte'!M22</f>
        <v>1002.999902</v>
      </c>
      <c r="N22" s="11">
        <f>'Volume TU Norte'!N22</f>
        <v>991.27300100000002</v>
      </c>
      <c r="O22" s="11">
        <f>'Volume TU Norte'!O22</f>
        <v>598.403908</v>
      </c>
      <c r="P22">
        <f>'Volume TU Norte'!P22</f>
        <v>0</v>
      </c>
      <c r="Q22" s="11">
        <f>'Volume TU Norte'!Q22</f>
        <v>448.69178600000004</v>
      </c>
      <c r="R22" s="11">
        <f>'Volume TU Norte'!R22</f>
        <v>990.33767399999999</v>
      </c>
      <c r="S22" s="11">
        <f>'Volume TU Norte'!S22</f>
        <v>1062.339528</v>
      </c>
      <c r="T22" s="11">
        <f>'Volume TU Norte'!T22</f>
        <v>728.49934499999995</v>
      </c>
      <c r="U22" s="11">
        <f>'Volume TU Norte'!U22</f>
        <v>1386.04321</v>
      </c>
      <c r="V22" s="11">
        <f>'Volume TU Norte'!V22</f>
        <v>1177.1301960000001</v>
      </c>
      <c r="W22" s="11">
        <f>'Volume TU Norte'!W22</f>
        <v>1198.89724</v>
      </c>
      <c r="X22" s="11">
        <f>'Volume TU Norte'!X22</f>
        <v>1305.7225740000001</v>
      </c>
      <c r="Y22" s="11">
        <f>'Volume TU Norte'!Y22</f>
        <v>1462.392844</v>
      </c>
      <c r="Z22" s="11">
        <f>'Volume TU Norte'!Z22</f>
        <v>1422.8486189999999</v>
      </c>
      <c r="AA22" s="11">
        <f>'Volume TU Norte'!AA22</f>
        <v>1202.030622</v>
      </c>
      <c r="AB22" s="11">
        <f>'Volume TU Norte'!AB22</f>
        <v>748.33121099999994</v>
      </c>
      <c r="AC22">
        <f>'Volume TU Norte'!AC22</f>
        <v>0</v>
      </c>
      <c r="AD22" s="11">
        <f>'Volume TU Norte'!AD22</f>
        <v>575.25229800000011</v>
      </c>
      <c r="AE22" s="11">
        <f>'Volume TU Norte'!AE22</f>
        <v>894.19707600000004</v>
      </c>
      <c r="AF22" s="11">
        <f>'Volume TU Norte'!AF22</f>
        <v>1004.462753</v>
      </c>
      <c r="AG22" s="11">
        <f>'Volume TU Norte'!AG22</f>
        <v>770.34461599999997</v>
      </c>
      <c r="AH22" s="11">
        <f>'Volume TU Norte'!AH22</f>
        <v>860.54832499999998</v>
      </c>
      <c r="AI22" s="11">
        <f>'Volume TU Norte'!AI22</f>
        <v>1041.4643060000001</v>
      </c>
      <c r="AJ22" s="11">
        <f>'Volume TU Norte'!AJ22</f>
        <v>1139.3327389999999</v>
      </c>
      <c r="AK22" s="11">
        <f>'Volume TU Norte'!AK22</f>
        <v>1028.6506129999998</v>
      </c>
      <c r="AL22" s="11">
        <f>'Volume TU Norte'!AL22</f>
        <v>1300.371042</v>
      </c>
      <c r="AM22" s="11">
        <f>'Volume TU Norte'!AM22</f>
        <v>578.96342099999993</v>
      </c>
      <c r="AN22" s="11">
        <f>'Volume TU Norte'!AN22</f>
        <v>1127.2850169999999</v>
      </c>
      <c r="AO22" s="11">
        <f>'Volume TU Norte'!AO22</f>
        <v>1079.664777</v>
      </c>
      <c r="AP22">
        <f>'Volume TU Norte'!AP22</f>
        <v>0</v>
      </c>
      <c r="AQ22" s="11">
        <f>'Volume TU Norte'!AQ22</f>
        <v>849.24155000000007</v>
      </c>
      <c r="AR22" s="11">
        <f>'Volume TU Norte'!AR22</f>
        <v>848.43707999999992</v>
      </c>
      <c r="AS22" s="11">
        <f>'Volume TU Norte'!AS22</f>
        <v>1122.6431399999999</v>
      </c>
      <c r="AT22" s="11">
        <f>'Volume TU Norte'!AT22</f>
        <v>820.90233000000001</v>
      </c>
      <c r="AU22" s="11">
        <f>'Volume TU Norte'!AU22</f>
        <v>683.43934000000002</v>
      </c>
      <c r="AV22" s="11">
        <f>'Volume TU Norte'!AV22</f>
        <v>1123.12553</v>
      </c>
      <c r="AW22" s="11">
        <f>'Volume TU Norte'!AW22</f>
        <v>1175.6769299999999</v>
      </c>
      <c r="AX22" s="11">
        <f>'Volume TU Norte'!AX22</f>
        <v>971.10751000000005</v>
      </c>
      <c r="AY22" s="11">
        <f>'Volume TU Norte'!AY22</f>
        <v>953.16534000000001</v>
      </c>
      <c r="AZ22" s="11">
        <f>'Volume TU Norte'!AZ22</f>
        <v>1148.33692</v>
      </c>
      <c r="BA22" s="11">
        <f>'Volume TU Norte'!BA22</f>
        <v>766.63091000000009</v>
      </c>
      <c r="BB22" s="11">
        <f>'Volume TU Norte'!BB22</f>
        <v>750.42047000000002</v>
      </c>
      <c r="BC22">
        <f>'Volume TU Norte'!BC22</f>
        <v>0</v>
      </c>
      <c r="BD22" s="11">
        <f>'Volume TU Norte'!BD22</f>
        <v>593.45799</v>
      </c>
      <c r="BE22" s="11">
        <f>'Volume TU Norte'!BE22</f>
        <v>844.55329000000006</v>
      </c>
      <c r="BF22" s="11">
        <f>'Volume TU Norte'!BF22</f>
        <v>1106.75332</v>
      </c>
      <c r="BG22" s="11">
        <f>'Volume TU Norte'!BG22</f>
        <v>1257.8714399999999</v>
      </c>
      <c r="BH22" s="11">
        <f>'Volume TU Norte'!BH22</f>
        <v>1654.9123300000001</v>
      </c>
      <c r="BI22" s="11">
        <f>'Volume TU Norte'!BI22</f>
        <v>1210.7697599999999</v>
      </c>
      <c r="BJ22" s="11">
        <f>'Volume TU Norte'!BJ22</f>
        <v>1452.7168700000002</v>
      </c>
      <c r="BK22" s="11">
        <f>'Volume TU Norte'!BK22</f>
        <v>1502.8918899999999</v>
      </c>
      <c r="BL22" s="11">
        <f>'Volume TU Norte'!BL22</f>
        <v>1289.8112900000001</v>
      </c>
      <c r="BM22" s="11">
        <f>'Volume TU Norte'!BM22</f>
        <v>1181.0653300000001</v>
      </c>
      <c r="BN22" s="11">
        <f>'Volume TU Norte'!BN22</f>
        <v>1208.73676</v>
      </c>
      <c r="BO22" s="11">
        <f>'Volume TU Norte'!BO22</f>
        <v>1143.1041399999999</v>
      </c>
      <c r="BP22">
        <f>'Volume TU Norte'!BP22</f>
        <v>0</v>
      </c>
      <c r="BQ22" s="11">
        <f>'Volume TU Norte'!BQ22</f>
        <v>644.08199999999999</v>
      </c>
      <c r="BR22" s="11">
        <f>'Volume TU Norte'!BR22</f>
        <v>845.28908999999999</v>
      </c>
      <c r="BS22" s="11">
        <f>'Volume TU Norte'!BS22</f>
        <v>1374.48848</v>
      </c>
      <c r="BT22" s="11">
        <f>'Volume TU Norte'!BT22</f>
        <v>1178.8648700000001</v>
      </c>
      <c r="BU22" s="11">
        <f>'Volume TU Norte'!BU22</f>
        <v>1286.0656000000001</v>
      </c>
      <c r="BV22" s="11">
        <f>'Volume TU Norte'!BV22</f>
        <v>1171.8168780000001</v>
      </c>
      <c r="BW22" s="11">
        <f>'Volume TU Norte'!BW22</f>
        <v>922.17348200000004</v>
      </c>
      <c r="BX22" s="11">
        <f>'Volume TU Norte'!BX22</f>
        <v>1053.56447</v>
      </c>
      <c r="BY22" s="11">
        <f>'Volume TU Norte'!BY22</f>
        <v>1119.7368570000001</v>
      </c>
      <c r="BZ22" s="11">
        <f>'Volume TU Norte'!BZ22</f>
        <v>781.59292500000004</v>
      </c>
      <c r="CA22" s="11">
        <f>'Volume TU Norte'!CA22</f>
        <v>1165.4997529999998</v>
      </c>
      <c r="CB22" s="11">
        <f>'Volume TU Norte'!CB22</f>
        <v>950.15667699999995</v>
      </c>
      <c r="CC22">
        <f>'Volume TU Norte'!CC22</f>
        <v>0</v>
      </c>
      <c r="CD22" s="11">
        <f>'Volume TU Norte'!CD22</f>
        <v>745.6966480000001</v>
      </c>
      <c r="CE22" s="11">
        <f>'Volume TU Norte'!CE22</f>
        <v>1119.7388880000001</v>
      </c>
      <c r="CF22" s="11">
        <f>'Volume TU Norte'!CF22</f>
        <v>1051.8928740000001</v>
      </c>
      <c r="CG22" s="11">
        <f>'Volume TU Norte'!CG22</f>
        <v>665.72074599999996</v>
      </c>
      <c r="CH22" s="11">
        <f>'Volume TU Norte'!CH22</f>
        <v>1178.2898660000001</v>
      </c>
      <c r="CI22" s="11">
        <f>'Volume TU Norte'!CI22</f>
        <v>1121.686991</v>
      </c>
      <c r="CJ22" s="11">
        <f>'Volume TU Norte'!CJ22</f>
        <v>1319.772003</v>
      </c>
      <c r="CK22" s="11">
        <f>'Volume TU Norte'!CK22</f>
        <v>1271.3715179999999</v>
      </c>
      <c r="CL22" s="11">
        <f>'Volume TU Norte'!CL22</f>
        <v>1035.7590459999999</v>
      </c>
      <c r="CM22" s="11">
        <f>'Volume TU Norte'!CM22</f>
        <v>1307.4578759999999</v>
      </c>
      <c r="CN22" s="11">
        <f>'Volume TU Norte'!CN22</f>
        <v>1094.4801699999998</v>
      </c>
      <c r="CO22" s="11">
        <f>'Volume TU Norte'!CO22</f>
        <v>950.06508799999995</v>
      </c>
      <c r="CQ22" s="53" t="str">
        <f>'Volume TU Norte'!CQ22</f>
        <v>-</v>
      </c>
      <c r="CR22" s="53" t="str">
        <f>'Volume TU Norte'!CR22</f>
        <v>-</v>
      </c>
      <c r="CS22" s="11">
        <f>'Volume TU Norte'!CS22</f>
        <v>0</v>
      </c>
      <c r="CT22" s="11">
        <f>'Volume TU Norte'!CT22</f>
        <v>0</v>
      </c>
      <c r="CU22" s="11">
        <f>'Volume TU Norte'!CU22</f>
        <v>0</v>
      </c>
      <c r="CV22" s="11">
        <f>'Volume TU Norte'!CV22</f>
        <v>0</v>
      </c>
      <c r="CW22" s="11">
        <f>'Volume TU Norte'!CW22</f>
        <v>0</v>
      </c>
      <c r="CX22" s="11">
        <f>'Volume TU Norte'!CX22</f>
        <v>0</v>
      </c>
      <c r="CY22" s="11">
        <f>'Volume TU Norte'!CY22</f>
        <v>0</v>
      </c>
      <c r="CZ22" s="11">
        <f>'Volume TU Norte'!CZ22</f>
        <v>0</v>
      </c>
      <c r="DA22" s="11">
        <f>'Volume TU Norte'!DA22</f>
        <v>0</v>
      </c>
      <c r="DB22" s="11">
        <f>'Volume TU Norte'!DB22</f>
        <v>0</v>
      </c>
    </row>
    <row r="23" spans="2:106" ht="15.75" x14ac:dyDescent="0.25">
      <c r="B23" s="12" t="s">
        <v>89</v>
      </c>
      <c r="D23" s="11">
        <f>'Volume TU Norte'!D23</f>
        <v>729.09867399999996</v>
      </c>
      <c r="E23" s="11">
        <f>'Volume TU Norte'!E23</f>
        <v>1067.7981090000001</v>
      </c>
      <c r="F23" s="11">
        <f>'Volume TU Norte'!F23</f>
        <v>886.89300000000003</v>
      </c>
      <c r="G23" s="11">
        <f>'Volume TU Norte'!G23</f>
        <v>179.87980999999999</v>
      </c>
      <c r="H23" s="11">
        <f>'Volume TU Norte'!H23</f>
        <v>429.34505999999999</v>
      </c>
      <c r="I23" s="11">
        <f>'Volume TU Norte'!I23</f>
        <v>573.34385999999995</v>
      </c>
      <c r="J23" s="11">
        <f>'Volume TU Norte'!J23</f>
        <v>466.91241899999977</v>
      </c>
      <c r="K23" s="11">
        <f>'Volume TU Norte'!K23</f>
        <v>531.46580699999981</v>
      </c>
      <c r="L23" s="11">
        <f>'Volume TU Norte'!L23</f>
        <v>496.56652200000002</v>
      </c>
      <c r="M23" s="11">
        <f>'Volume TU Norte'!M23</f>
        <v>561.48228700000004</v>
      </c>
      <c r="N23" s="11">
        <f>'Volume TU Norte'!N23</f>
        <v>420.73100800000026</v>
      </c>
      <c r="O23" s="11">
        <f>'Volume TU Norte'!O23</f>
        <v>254.09882099999996</v>
      </c>
      <c r="P23">
        <f>'Volume TU Norte'!P23</f>
        <v>0</v>
      </c>
      <c r="Q23" s="11">
        <f>'Volume TU Norte'!Q23</f>
        <v>213.88675000000001</v>
      </c>
      <c r="R23" s="11">
        <f>'Volume TU Norte'!R23</f>
        <v>340.74869999999993</v>
      </c>
      <c r="S23" s="11">
        <f>'Volume TU Norte'!S23</f>
        <v>306.41654399999999</v>
      </c>
      <c r="T23" s="11">
        <f>'Volume TU Norte'!T23</f>
        <v>241.59591900000007</v>
      </c>
      <c r="U23" s="11">
        <f>'Volume TU Norte'!U23</f>
        <v>533.24844799999994</v>
      </c>
      <c r="V23" s="11">
        <f>'Volume TU Norte'!V23</f>
        <v>538.28774500000009</v>
      </c>
      <c r="W23" s="11">
        <f>'Volume TU Norte'!W23</f>
        <v>399.64013400000022</v>
      </c>
      <c r="X23" s="11">
        <f>'Volume TU Norte'!X23</f>
        <v>433.39075900000006</v>
      </c>
      <c r="Y23" s="11">
        <f>'Volume TU Norte'!Y23</f>
        <v>475.42910099999983</v>
      </c>
      <c r="Z23" s="11">
        <f>'Volume TU Norte'!Z23</f>
        <v>451.94466299999971</v>
      </c>
      <c r="AA23" s="11">
        <f>'Volume TU Norte'!AA23</f>
        <v>371.50363100000015</v>
      </c>
      <c r="AB23" s="11">
        <f>'Volume TU Norte'!AB23</f>
        <v>218.29270100000005</v>
      </c>
      <c r="AC23">
        <f>'Volume TU Norte'!AC23</f>
        <v>0</v>
      </c>
      <c r="AD23" s="11">
        <f>'Volume TU Norte'!AD23</f>
        <v>284.31497499999989</v>
      </c>
      <c r="AE23" s="11">
        <f>'Volume TU Norte'!AE23</f>
        <v>312.54101500000002</v>
      </c>
      <c r="AF23" s="11">
        <f>'Volume TU Norte'!AF23</f>
        <v>509.32677500000011</v>
      </c>
      <c r="AG23" s="11">
        <f>'Volume TU Norte'!AG23</f>
        <v>240.08712500000007</v>
      </c>
      <c r="AH23" s="11">
        <f>'Volume TU Norte'!AH23</f>
        <v>540.74277899999959</v>
      </c>
      <c r="AI23" s="11">
        <f>'Volume TU Norte'!AI23</f>
        <v>683.71264600000018</v>
      </c>
      <c r="AJ23" s="11">
        <f>'Volume TU Norte'!AJ23</f>
        <v>440.17774200000008</v>
      </c>
      <c r="AK23" s="11">
        <f>'Volume TU Norte'!AK23</f>
        <v>337.17517199999992</v>
      </c>
      <c r="AL23" s="11">
        <f>'Volume TU Norte'!AL23</f>
        <v>457.1985699999999</v>
      </c>
      <c r="AM23" s="11">
        <f>'Volume TU Norte'!AM23</f>
        <v>356.70425999999998</v>
      </c>
      <c r="AN23" s="11">
        <f>'Volume TU Norte'!AN23</f>
        <v>262.02019400000012</v>
      </c>
      <c r="AO23" s="11">
        <f>'Volume TU Norte'!AO23</f>
        <v>250.21187899999998</v>
      </c>
      <c r="AP23">
        <f>'Volume TU Norte'!AP23</f>
        <v>0</v>
      </c>
      <c r="AQ23" s="11">
        <f>'Volume TU Norte'!AQ23</f>
        <v>366.34309999999999</v>
      </c>
      <c r="AR23" s="11">
        <f>'Volume TU Norte'!AR23</f>
        <v>414.35300999999998</v>
      </c>
      <c r="AS23" s="11">
        <f>'Volume TU Norte'!AS23</f>
        <v>466.17480999999998</v>
      </c>
      <c r="AT23" s="11">
        <f>'Volume TU Norte'!AT23</f>
        <v>274.82718</v>
      </c>
      <c r="AU23" s="11">
        <f>'Volume TU Norte'!AU23</f>
        <v>427.63938999999999</v>
      </c>
      <c r="AV23" s="11">
        <f>'Volume TU Norte'!AV23</f>
        <v>383.77843999999999</v>
      </c>
      <c r="AW23" s="11">
        <f>'Volume TU Norte'!AW23</f>
        <v>266.76515999999998</v>
      </c>
      <c r="AX23" s="11">
        <f>'Volume TU Norte'!AX23</f>
        <v>366.02146000000005</v>
      </c>
      <c r="AY23" s="11">
        <f>'Volume TU Norte'!AY23</f>
        <v>365.69380999999998</v>
      </c>
      <c r="AZ23" s="11">
        <f>'Volume TU Norte'!AZ23</f>
        <v>353.07976000000002</v>
      </c>
      <c r="BA23" s="11">
        <f>'Volume TU Norte'!BA23</f>
        <v>287.01044000000002</v>
      </c>
      <c r="BB23" s="11">
        <f>'Volume TU Norte'!BB23</f>
        <v>363.54597999999999</v>
      </c>
      <c r="BC23">
        <f>'Volume TU Norte'!BC23</f>
        <v>0</v>
      </c>
      <c r="BD23" s="11">
        <f>'Volume TU Norte'!BD23</f>
        <v>389.62268</v>
      </c>
      <c r="BE23" s="11">
        <f>'Volume TU Norte'!BE23</f>
        <v>440.34727000000004</v>
      </c>
      <c r="BF23" s="11">
        <f>'Volume TU Norte'!BF23</f>
        <v>316.39077000000003</v>
      </c>
      <c r="BG23" s="11">
        <f>'Volume TU Norte'!BG23</f>
        <v>472.88797</v>
      </c>
      <c r="BH23" s="11">
        <f>'Volume TU Norte'!BH23</f>
        <v>562.33517000000006</v>
      </c>
      <c r="BI23" s="11">
        <f>'Volume TU Norte'!BI23</f>
        <v>561.16909999999996</v>
      </c>
      <c r="BJ23" s="11">
        <f>'Volume TU Norte'!BJ23</f>
        <v>581.30233999999996</v>
      </c>
      <c r="BK23" s="11">
        <f>'Volume TU Norte'!BK23</f>
        <v>725.88894999999991</v>
      </c>
      <c r="BL23" s="11">
        <f>'Volume TU Norte'!BL23</f>
        <v>722.61734000000001</v>
      </c>
      <c r="BM23" s="11">
        <f>'Volume TU Norte'!BM23</f>
        <v>839.41719999999998</v>
      </c>
      <c r="BN23" s="11">
        <f>'Volume TU Norte'!BN23</f>
        <v>863.48901999999998</v>
      </c>
      <c r="BO23" s="11">
        <f>'Volume TU Norte'!BO23</f>
        <v>557.85689000000002</v>
      </c>
      <c r="BP23">
        <f>'Volume TU Norte'!BP23</f>
        <v>0</v>
      </c>
      <c r="BQ23" s="11">
        <f>'Volume TU Norte'!BQ23</f>
        <v>441.35472999999996</v>
      </c>
      <c r="BR23" s="11">
        <f>'Volume TU Norte'!BR23</f>
        <v>268.37684999999999</v>
      </c>
      <c r="BS23" s="11">
        <f>'Volume TU Norte'!BS23</f>
        <v>368.16843999999998</v>
      </c>
      <c r="BT23" s="11">
        <f>'Volume TU Norte'!BT23</f>
        <v>309.18083000000001</v>
      </c>
      <c r="BU23" s="11">
        <f>'Volume TU Norte'!BU23</f>
        <v>596.12175000000002</v>
      </c>
      <c r="BV23" s="11">
        <f>'Volume TU Norte'!BV23</f>
        <v>631.75253999999984</v>
      </c>
      <c r="BW23" s="11">
        <f>'Volume TU Norte'!BW23</f>
        <v>397.22642399999989</v>
      </c>
      <c r="BX23" s="11">
        <f>'Volume TU Norte'!BX23</f>
        <v>427.41404099999983</v>
      </c>
      <c r="BY23" s="11">
        <f>'Volume TU Norte'!BY23</f>
        <v>525.42056900000011</v>
      </c>
      <c r="BZ23" s="11">
        <f>'Volume TU Norte'!BZ23</f>
        <v>527.21682200000021</v>
      </c>
      <c r="CA23" s="11">
        <f>'Volume TU Norte'!CA23</f>
        <v>630.47036800000024</v>
      </c>
      <c r="CB23" s="11">
        <f>'Volume TU Norte'!CB23</f>
        <v>403.60899799999993</v>
      </c>
      <c r="CC23">
        <f>'Volume TU Norte'!CC23</f>
        <v>0</v>
      </c>
      <c r="CD23" s="11">
        <f>'Volume TU Norte'!CD23</f>
        <v>427.66120900000004</v>
      </c>
      <c r="CE23" s="11">
        <f>'Volume TU Norte'!CE23</f>
        <v>386.42065599999989</v>
      </c>
      <c r="CF23" s="11">
        <f>'Volume TU Norte'!CF23</f>
        <v>422.76660400000003</v>
      </c>
      <c r="CG23" s="11">
        <f>'Volume TU Norte'!CG23</f>
        <v>119.77323500000001</v>
      </c>
      <c r="CH23" s="11">
        <f>'Volume TU Norte'!CH23</f>
        <v>530.50815599999987</v>
      </c>
      <c r="CI23" s="11">
        <f>'Volume TU Norte'!CI23</f>
        <v>644.5426895600001</v>
      </c>
      <c r="CJ23" s="11">
        <f>'Volume TU Norte'!CJ23</f>
        <v>637.52337600000021</v>
      </c>
      <c r="CK23" s="11">
        <f>'Volume TU Norte'!CK23</f>
        <v>602.77722800000015</v>
      </c>
      <c r="CL23" s="11">
        <f>'Volume TU Norte'!CL23</f>
        <v>484.29530799999998</v>
      </c>
      <c r="CM23" s="11">
        <f>'Volume TU Norte'!CM23</f>
        <v>456.49329800000015</v>
      </c>
      <c r="CN23" s="11">
        <f>'Volume TU Norte'!CN23</f>
        <v>534.15639800000008</v>
      </c>
      <c r="CO23" s="11">
        <f>'Volume TU Norte'!CO23</f>
        <v>220.906147</v>
      </c>
      <c r="CQ23" s="11">
        <f>'Volume TU Norte'!CQ23</f>
        <v>232.92247100000014</v>
      </c>
      <c r="CR23" s="11">
        <f>'Volume TU Norte'!CR23</f>
        <v>282.78759000000002</v>
      </c>
      <c r="CS23" s="11">
        <f>'Volume TU Norte'!CS23</f>
        <v>0</v>
      </c>
      <c r="CT23" s="11">
        <f>'Volume TU Norte'!CT23</f>
        <v>0</v>
      </c>
      <c r="CU23" s="11">
        <f>'Volume TU Norte'!CU23</f>
        <v>0</v>
      </c>
      <c r="CV23" s="11">
        <f>'Volume TU Norte'!CV23</f>
        <v>0</v>
      </c>
      <c r="CW23" s="11">
        <f>'Volume TU Norte'!CW23</f>
        <v>0</v>
      </c>
      <c r="CX23" s="11">
        <f>'Volume TU Norte'!CX23</f>
        <v>0</v>
      </c>
      <c r="CY23" s="11">
        <f>'Volume TU Norte'!CY23</f>
        <v>0</v>
      </c>
      <c r="CZ23" s="11">
        <f>'Volume TU Norte'!CZ23</f>
        <v>0</v>
      </c>
      <c r="DA23" s="11">
        <f>'Volume TU Norte'!DA23</f>
        <v>0</v>
      </c>
      <c r="DB23" s="11">
        <f>'Volume TU Norte'!DB23</f>
        <v>0</v>
      </c>
    </row>
    <row r="25" spans="2:106" ht="23.25" x14ac:dyDescent="0.35">
      <c r="B25" s="34" t="s">
        <v>153</v>
      </c>
      <c r="C25" s="2"/>
      <c r="D25" s="2"/>
      <c r="E25" s="4"/>
      <c r="F25" s="4"/>
      <c r="G25" s="2"/>
      <c r="H25" s="2"/>
      <c r="I25" s="3"/>
      <c r="J25" s="2"/>
      <c r="K25" s="2"/>
      <c r="L25" s="4"/>
      <c r="M25" s="4"/>
      <c r="N25" s="2"/>
      <c r="O25" s="2"/>
      <c r="Q25" s="2"/>
      <c r="R25" s="4"/>
      <c r="S25" s="4"/>
      <c r="T25" s="2"/>
      <c r="U25" s="2"/>
      <c r="V25" s="3"/>
      <c r="W25" s="2"/>
      <c r="X25" s="2"/>
      <c r="Y25" s="4"/>
      <c r="Z25" s="4"/>
      <c r="AA25" s="2"/>
      <c r="AB25" s="2"/>
      <c r="AD25" s="2"/>
      <c r="AE25" s="4"/>
      <c r="AF25" s="4"/>
      <c r="AG25" s="2"/>
      <c r="AH25" s="2"/>
      <c r="AI25" s="3"/>
      <c r="AJ25" s="2"/>
      <c r="AK25" s="2"/>
      <c r="AL25" s="2"/>
      <c r="AM25" s="2"/>
      <c r="AN25" s="2"/>
      <c r="AO25" s="2"/>
      <c r="AQ25" s="2"/>
      <c r="AR25" s="4"/>
      <c r="AS25" s="4"/>
      <c r="AT25" s="2"/>
      <c r="AU25" s="2"/>
      <c r="AV25" s="3"/>
      <c r="AW25" s="2"/>
      <c r="AX25" s="2"/>
      <c r="AY25" s="2"/>
      <c r="AZ25" s="2"/>
      <c r="BA25" s="2"/>
      <c r="BB25" s="2"/>
      <c r="BD25" s="2"/>
      <c r="BE25" s="4"/>
      <c r="BF25" s="4"/>
      <c r="BG25" s="2"/>
      <c r="BH25" s="2"/>
      <c r="BI25" s="3"/>
      <c r="BJ25" s="2"/>
      <c r="BK25" s="2"/>
      <c r="BL25" s="2"/>
      <c r="BM25" s="2"/>
      <c r="BN25" s="2"/>
      <c r="BO25" s="2"/>
      <c r="BQ25" s="2"/>
      <c r="BR25" s="4"/>
      <c r="BS25" s="4"/>
      <c r="BT25" s="2"/>
      <c r="BU25" s="2"/>
      <c r="BV25" s="3"/>
      <c r="BW25" s="2"/>
      <c r="BX25" s="2"/>
      <c r="BY25" s="2"/>
      <c r="BZ25" s="2"/>
      <c r="CA25" s="2"/>
      <c r="CB25" s="2"/>
      <c r="CD25" s="2"/>
      <c r="CE25" s="4"/>
      <c r="CF25" s="4"/>
      <c r="CG25" s="2"/>
      <c r="CH25" s="2"/>
      <c r="CI25" s="3"/>
      <c r="CJ25" s="2"/>
      <c r="CK25" s="2"/>
      <c r="CL25" s="2"/>
      <c r="CM25" s="2"/>
      <c r="CN25" s="2"/>
      <c r="CO25" s="2"/>
      <c r="CQ25" s="2"/>
      <c r="CR25" s="4"/>
      <c r="CS25" s="4"/>
      <c r="CT25" s="2"/>
      <c r="CU25" s="2"/>
      <c r="CV25" s="3"/>
      <c r="CW25" s="2"/>
      <c r="CX25" s="2"/>
      <c r="CY25" s="2"/>
      <c r="CZ25" s="2"/>
      <c r="DA25" s="2"/>
      <c r="DB25" s="2"/>
    </row>
    <row r="26" spans="2:106" ht="15.75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D26" s="5"/>
      <c r="AE26" s="5"/>
      <c r="AF26" s="5"/>
      <c r="AG26" s="5"/>
      <c r="AH26" s="5"/>
      <c r="AI26" s="5"/>
      <c r="AJ26" s="5"/>
      <c r="AR26" s="5"/>
      <c r="AS26" s="5"/>
      <c r="AT26" s="5"/>
      <c r="AU26" s="5"/>
      <c r="AV26" s="5"/>
      <c r="AW26" s="5"/>
      <c r="BE26" s="5"/>
      <c r="BF26" s="5"/>
      <c r="BG26" s="5"/>
      <c r="BH26" s="5"/>
      <c r="BI26" s="5"/>
      <c r="BJ26" s="5"/>
      <c r="BR26" s="5"/>
      <c r="BS26" s="5"/>
      <c r="BT26" s="5"/>
      <c r="BU26" s="5"/>
      <c r="BV26" s="5"/>
      <c r="BW26" s="5"/>
      <c r="CE26" s="5"/>
      <c r="CF26" s="5"/>
      <c r="CG26" s="5"/>
      <c r="CH26" s="5"/>
      <c r="CI26" s="5"/>
      <c r="CJ26" s="5"/>
      <c r="CR26" s="5"/>
      <c r="CS26" s="5"/>
      <c r="CT26" s="5"/>
      <c r="CU26" s="5"/>
      <c r="CV26" s="5"/>
      <c r="CW26" s="5"/>
    </row>
    <row r="27" spans="2:106" ht="15.75" customHeight="1" x14ac:dyDescent="0.25">
      <c r="B27" s="59"/>
      <c r="C27" s="33"/>
      <c r="D27" s="60">
        <v>42370</v>
      </c>
      <c r="E27" s="60" t="s">
        <v>173</v>
      </c>
      <c r="F27" s="60">
        <v>42430</v>
      </c>
      <c r="G27" s="60" t="s">
        <v>160</v>
      </c>
      <c r="H27" s="60" t="s">
        <v>162</v>
      </c>
      <c r="I27" s="60">
        <v>42522</v>
      </c>
      <c r="J27" s="60">
        <v>42552</v>
      </c>
      <c r="K27" s="60" t="s">
        <v>163</v>
      </c>
      <c r="L27" s="60" t="s">
        <v>164</v>
      </c>
      <c r="M27" s="60" t="s">
        <v>165</v>
      </c>
      <c r="N27" s="60">
        <v>42675</v>
      </c>
      <c r="O27" s="60" t="s">
        <v>166</v>
      </c>
      <c r="Q27" s="60">
        <v>42736</v>
      </c>
      <c r="R27" s="60" t="s">
        <v>161</v>
      </c>
      <c r="S27" s="60">
        <v>42795</v>
      </c>
      <c r="T27" s="60" t="s">
        <v>167</v>
      </c>
      <c r="U27" s="60" t="s">
        <v>168</v>
      </c>
      <c r="V27" s="60">
        <v>42887</v>
      </c>
      <c r="W27" s="60">
        <v>42917</v>
      </c>
      <c r="X27" s="60" t="s">
        <v>169</v>
      </c>
      <c r="Y27" s="60" t="s">
        <v>170</v>
      </c>
      <c r="Z27" s="60" t="s">
        <v>171</v>
      </c>
      <c r="AA27" s="60">
        <v>43040</v>
      </c>
      <c r="AB27" s="60" t="s">
        <v>172</v>
      </c>
      <c r="AD27" s="60">
        <v>43101</v>
      </c>
      <c r="AE27" s="60" t="s">
        <v>202</v>
      </c>
      <c r="AF27" s="60">
        <v>43160</v>
      </c>
      <c r="AG27" s="60" t="s">
        <v>203</v>
      </c>
      <c r="AH27" s="60" t="s">
        <v>204</v>
      </c>
      <c r="AI27" s="60">
        <v>43252</v>
      </c>
      <c r="AJ27" s="60">
        <v>43282</v>
      </c>
      <c r="AK27" s="60" t="s">
        <v>205</v>
      </c>
      <c r="AL27" s="60" t="s">
        <v>206</v>
      </c>
      <c r="AM27" s="60" t="s">
        <v>207</v>
      </c>
      <c r="AN27" s="60">
        <v>43405</v>
      </c>
      <c r="AO27" s="60" t="s">
        <v>208</v>
      </c>
      <c r="AQ27" s="60">
        <v>43466</v>
      </c>
      <c r="AR27" s="60" t="s">
        <v>195</v>
      </c>
      <c r="AS27" s="60">
        <v>43525</v>
      </c>
      <c r="AT27" s="60" t="s">
        <v>196</v>
      </c>
      <c r="AU27" s="60" t="s">
        <v>197</v>
      </c>
      <c r="AV27" s="60">
        <v>43617</v>
      </c>
      <c r="AW27" s="60">
        <v>43647</v>
      </c>
      <c r="AX27" s="60" t="s">
        <v>198</v>
      </c>
      <c r="AY27" s="60" t="s">
        <v>199</v>
      </c>
      <c r="AZ27" s="60" t="s">
        <v>200</v>
      </c>
      <c r="BA27" s="60">
        <v>43770</v>
      </c>
      <c r="BB27" s="60" t="s">
        <v>201</v>
      </c>
      <c r="BD27" s="60">
        <v>43831</v>
      </c>
      <c r="BE27" s="60" t="s">
        <v>188</v>
      </c>
      <c r="BF27" s="60">
        <v>43891</v>
      </c>
      <c r="BG27" s="60" t="s">
        <v>189</v>
      </c>
      <c r="BH27" s="60" t="s">
        <v>190</v>
      </c>
      <c r="BI27" s="60">
        <v>43983</v>
      </c>
      <c r="BJ27" s="60">
        <v>44013</v>
      </c>
      <c r="BK27" s="60" t="s">
        <v>191</v>
      </c>
      <c r="BL27" s="60" t="s">
        <v>192</v>
      </c>
      <c r="BM27" s="60" t="s">
        <v>193</v>
      </c>
      <c r="BN27" s="60">
        <v>44136</v>
      </c>
      <c r="BO27" s="60" t="s">
        <v>194</v>
      </c>
      <c r="BQ27" s="60">
        <v>44197</v>
      </c>
      <c r="BR27" s="60" t="s">
        <v>181</v>
      </c>
      <c r="BS27" s="60">
        <v>44256</v>
      </c>
      <c r="BT27" s="60" t="s">
        <v>182</v>
      </c>
      <c r="BU27" s="60" t="s">
        <v>183</v>
      </c>
      <c r="BV27" s="60">
        <v>44348</v>
      </c>
      <c r="BW27" s="60">
        <v>44378</v>
      </c>
      <c r="BX27" s="60" t="s">
        <v>184</v>
      </c>
      <c r="BY27" s="60" t="s">
        <v>185</v>
      </c>
      <c r="BZ27" s="60" t="s">
        <v>186</v>
      </c>
      <c r="CA27" s="60">
        <v>44501</v>
      </c>
      <c r="CB27" s="60" t="s">
        <v>187</v>
      </c>
      <c r="CD27" s="60">
        <v>44562</v>
      </c>
      <c r="CE27" s="60" t="s">
        <v>174</v>
      </c>
      <c r="CF27" s="60">
        <v>44621</v>
      </c>
      <c r="CG27" s="60" t="s">
        <v>175</v>
      </c>
      <c r="CH27" s="60" t="s">
        <v>176</v>
      </c>
      <c r="CI27" s="60">
        <v>44713</v>
      </c>
      <c r="CJ27" s="60">
        <v>44743</v>
      </c>
      <c r="CK27" s="60" t="s">
        <v>177</v>
      </c>
      <c r="CL27" s="60" t="s">
        <v>178</v>
      </c>
      <c r="CM27" s="60" t="s">
        <v>179</v>
      </c>
      <c r="CN27" s="60">
        <v>44866</v>
      </c>
      <c r="CO27" s="60" t="s">
        <v>180</v>
      </c>
      <c r="CQ27" s="60">
        <v>44927</v>
      </c>
      <c r="CR27" s="60" t="s">
        <v>230</v>
      </c>
      <c r="CS27" s="60">
        <v>44986</v>
      </c>
      <c r="CT27" s="60" t="s">
        <v>231</v>
      </c>
      <c r="CU27" s="60" t="s">
        <v>232</v>
      </c>
      <c r="CV27" s="60">
        <v>45078</v>
      </c>
      <c r="CW27" s="60">
        <v>45108</v>
      </c>
      <c r="CX27" s="60" t="s">
        <v>233</v>
      </c>
      <c r="CY27" s="60" t="s">
        <v>234</v>
      </c>
      <c r="CZ27" s="60" t="s">
        <v>235</v>
      </c>
      <c r="DA27" s="60">
        <v>45231</v>
      </c>
      <c r="DB27" s="60" t="s">
        <v>236</v>
      </c>
    </row>
    <row r="28" spans="2:106" ht="15.75" x14ac:dyDescent="0.25">
      <c r="B28" s="59"/>
      <c r="C28" s="33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</row>
    <row r="29" spans="2:106" ht="15.75" x14ac:dyDescent="0.25">
      <c r="B29" s="6" t="s">
        <v>149</v>
      </c>
      <c r="C29" s="33"/>
      <c r="D29" s="7">
        <f>'Volume TU Norte'!D29</f>
        <v>0</v>
      </c>
      <c r="E29" s="7">
        <f>'Volume TU Norte'!E29</f>
        <v>0</v>
      </c>
      <c r="F29" s="7">
        <f>'Volume TU Norte'!F29</f>
        <v>0</v>
      </c>
      <c r="G29" s="7">
        <f>'Volume TU Norte'!G29</f>
        <v>0</v>
      </c>
      <c r="H29" s="7">
        <f>'Volume TU Norte'!H29</f>
        <v>0</v>
      </c>
      <c r="I29" s="7">
        <f>'Volume TU Norte'!I29</f>
        <v>0</v>
      </c>
      <c r="J29" s="7">
        <f>'Volume TU Norte'!J29</f>
        <v>0</v>
      </c>
      <c r="K29" s="7">
        <f>'Volume TU Norte'!K29</f>
        <v>0</v>
      </c>
      <c r="L29" s="7">
        <f>'Volume TU Norte'!L29</f>
        <v>0</v>
      </c>
      <c r="M29" s="7">
        <f>'Volume TU Norte'!M29</f>
        <v>0</v>
      </c>
      <c r="N29" s="7">
        <f>'Volume TU Norte'!N29</f>
        <v>0</v>
      </c>
      <c r="O29" s="7">
        <f>'Volume TU Norte'!O29</f>
        <v>0</v>
      </c>
      <c r="P29">
        <f>'Volume TU Norte'!P29</f>
        <v>0</v>
      </c>
      <c r="Q29" s="7">
        <f>'Volume TU Norte'!Q29</f>
        <v>0</v>
      </c>
      <c r="R29" s="7">
        <f>'Volume TU Norte'!R29</f>
        <v>0</v>
      </c>
      <c r="S29" s="7">
        <f>'Volume TU Norte'!S29</f>
        <v>0</v>
      </c>
      <c r="T29" s="7">
        <f>'Volume TU Norte'!T29</f>
        <v>0</v>
      </c>
      <c r="U29" s="7">
        <f>'Volume TU Norte'!U29</f>
        <v>0</v>
      </c>
      <c r="V29" s="7">
        <f>'Volume TU Norte'!V29</f>
        <v>0</v>
      </c>
      <c r="W29" s="7">
        <f>'Volume TU Norte'!W29</f>
        <v>0</v>
      </c>
      <c r="X29" s="7">
        <f>'Volume TU Norte'!X29</f>
        <v>0</v>
      </c>
      <c r="Y29" s="7">
        <f>'Volume TU Norte'!Y29</f>
        <v>0</v>
      </c>
      <c r="Z29" s="7">
        <f>'Volume TU Norte'!Z29</f>
        <v>0</v>
      </c>
      <c r="AA29" s="7">
        <f>'Volume TU Norte'!AA29</f>
        <v>0</v>
      </c>
      <c r="AB29" s="7">
        <f>'Volume TU Norte'!AB29</f>
        <v>0</v>
      </c>
      <c r="AC29">
        <f>'Volume TU Norte'!AC29</f>
        <v>0</v>
      </c>
      <c r="AD29" s="7">
        <f>'Volume TU Norte'!AD29</f>
        <v>0</v>
      </c>
      <c r="AE29" s="7">
        <f>'Volume TU Norte'!AE29</f>
        <v>0</v>
      </c>
      <c r="AF29" s="7">
        <f>'Volume TU Norte'!AF29</f>
        <v>0</v>
      </c>
      <c r="AG29" s="7">
        <f>'Volume TU Norte'!AG29</f>
        <v>0</v>
      </c>
      <c r="AH29" s="7">
        <f>'Volume TU Norte'!AH29</f>
        <v>0</v>
      </c>
      <c r="AI29" s="7">
        <f>'Volume TU Norte'!AI29</f>
        <v>0</v>
      </c>
      <c r="AJ29" s="7">
        <f>'Volume TU Norte'!AJ29</f>
        <v>0</v>
      </c>
      <c r="AK29" s="7">
        <f>'Volume TU Norte'!AK29</f>
        <v>0</v>
      </c>
      <c r="AL29" s="7">
        <f>'Volume TU Norte'!AL29</f>
        <v>0</v>
      </c>
      <c r="AM29" s="7">
        <f>'Volume TU Norte'!AM29</f>
        <v>0</v>
      </c>
      <c r="AN29" s="7">
        <f>'Volume TU Norte'!AN29</f>
        <v>0</v>
      </c>
      <c r="AO29" s="7">
        <f>'Volume TU Norte'!AO29</f>
        <v>0</v>
      </c>
      <c r="AP29">
        <f>'Volume TU Norte'!AP29</f>
        <v>0</v>
      </c>
      <c r="AQ29" s="7">
        <f>'Volume TU Norte'!AQ29</f>
        <v>0</v>
      </c>
      <c r="AR29" s="7">
        <f>'Volume TU Norte'!AR29</f>
        <v>0</v>
      </c>
      <c r="AS29" s="7">
        <f>'Volume TU Norte'!AS29</f>
        <v>0</v>
      </c>
      <c r="AT29" s="7">
        <f>'Volume TU Norte'!AT29</f>
        <v>0</v>
      </c>
      <c r="AU29" s="7">
        <f>'Volume TU Norte'!AU29</f>
        <v>0</v>
      </c>
      <c r="AV29" s="7">
        <f>'Volume TU Norte'!AV29</f>
        <v>0</v>
      </c>
      <c r="AW29" s="7">
        <f>'Volume TU Norte'!AW29</f>
        <v>0</v>
      </c>
      <c r="AX29" s="7">
        <f>'Volume TU Norte'!AX29</f>
        <v>0</v>
      </c>
      <c r="AY29" s="7">
        <f>'Volume TU Norte'!AY29</f>
        <v>0</v>
      </c>
      <c r="AZ29" s="7">
        <f>'Volume TU Norte'!AZ29</f>
        <v>0</v>
      </c>
      <c r="BA29" s="7">
        <f>'Volume TU Norte'!BA29</f>
        <v>0</v>
      </c>
      <c r="BB29" s="7">
        <f>'Volume TU Norte'!BB29</f>
        <v>0</v>
      </c>
      <c r="BC29">
        <f>'Volume TU Norte'!BC29</f>
        <v>0</v>
      </c>
      <c r="BD29" s="7">
        <f>'Volume TU Norte'!BD29</f>
        <v>0</v>
      </c>
      <c r="BE29" s="7">
        <f>'Volume TU Norte'!BE29</f>
        <v>0</v>
      </c>
      <c r="BF29" s="7">
        <f>'Volume TU Norte'!BF29</f>
        <v>0</v>
      </c>
      <c r="BG29" s="7">
        <f>'Volume TU Norte'!BG29</f>
        <v>0</v>
      </c>
      <c r="BH29" s="7">
        <f>'Volume TU Norte'!BH29</f>
        <v>0</v>
      </c>
      <c r="BI29" s="7">
        <f>'Volume TU Norte'!BI29</f>
        <v>0</v>
      </c>
      <c r="BJ29" s="7">
        <f>'Volume TU Norte'!BJ29</f>
        <v>0</v>
      </c>
      <c r="BK29" s="7">
        <f>'Volume TU Norte'!BK29</f>
        <v>0</v>
      </c>
      <c r="BL29" s="7">
        <f>'Volume TU Norte'!BL29</f>
        <v>0</v>
      </c>
      <c r="BM29" s="7">
        <f>'Volume TU Norte'!BM29</f>
        <v>0</v>
      </c>
      <c r="BN29" s="7">
        <f>'Volume TU Norte'!BN29</f>
        <v>0</v>
      </c>
      <c r="BO29" s="7">
        <f>'Volume TU Norte'!BO29</f>
        <v>0</v>
      </c>
      <c r="BP29">
        <f>'Volume TU Norte'!BP29</f>
        <v>0</v>
      </c>
      <c r="BQ29" s="7">
        <f>'Volume TU Norte'!BQ29</f>
        <v>0</v>
      </c>
      <c r="BR29" s="7">
        <f>'Volume TU Norte'!BR29</f>
        <v>79.855999999999995</v>
      </c>
      <c r="BS29" s="7">
        <f>'Volume TU Norte'!BS29</f>
        <v>253.863</v>
      </c>
      <c r="BT29" s="7">
        <f>'Volume TU Norte'!BT29</f>
        <v>445.54300000000001</v>
      </c>
      <c r="BU29" s="7">
        <f>'Volume TU Norte'!BU29</f>
        <v>339.08199999999999</v>
      </c>
      <c r="BV29" s="7">
        <f>'Volume TU Norte'!BV29</f>
        <v>414.66900000000004</v>
      </c>
      <c r="BW29" s="7">
        <f>'Volume TU Norte'!BW29</f>
        <v>375.20699999999999</v>
      </c>
      <c r="BX29" s="7">
        <f>'Volume TU Norte'!BX29</f>
        <v>443.08100000000002</v>
      </c>
      <c r="BY29" s="7">
        <f>'Volume TU Norte'!BY29</f>
        <v>275.25299999999999</v>
      </c>
      <c r="BZ29" s="7">
        <f>'Volume TU Norte'!BZ29</f>
        <v>260.39699999999999</v>
      </c>
      <c r="CA29" s="7">
        <f>'Volume TU Norte'!CA29</f>
        <v>215.37700000000001</v>
      </c>
      <c r="CB29" s="7">
        <f>'Volume TU Norte'!CB29</f>
        <v>355.565</v>
      </c>
      <c r="CC29">
        <f>'Volume TU Norte'!CC29</f>
        <v>0</v>
      </c>
      <c r="CD29" s="7">
        <f>'Volume TU Norte'!CD29</f>
        <v>261.2</v>
      </c>
      <c r="CE29" s="7">
        <f>'Volume TU Norte'!CE29</f>
        <v>714.63699999999994</v>
      </c>
      <c r="CF29" s="7">
        <f>'Volume TU Norte'!CF29</f>
        <v>796.36099999999999</v>
      </c>
      <c r="CG29" s="7">
        <f>'Volume TU Norte'!CG29</f>
        <v>630.62100000000009</v>
      </c>
      <c r="CH29" s="7">
        <f>'Volume TU Norte'!CH29</f>
        <v>671.80200000000002</v>
      </c>
      <c r="CI29" s="7">
        <f>'Volume TU Norte'!CI29</f>
        <v>662.577</v>
      </c>
      <c r="CJ29" s="7">
        <f>'Volume TU Norte'!CJ29</f>
        <v>894.09700000000009</v>
      </c>
      <c r="CK29" s="7">
        <f>'Volume TU Norte'!CK29</f>
        <v>914.25799999999992</v>
      </c>
      <c r="CL29" s="7">
        <f>'Volume TU Norte'!CL29</f>
        <v>759.11299999999994</v>
      </c>
      <c r="CM29" s="7">
        <f>'Volume TU Norte'!CM29</f>
        <v>640.15899999999999</v>
      </c>
      <c r="CN29" s="7">
        <f>'Volume TU Norte'!CN29</f>
        <v>582.66800000000001</v>
      </c>
      <c r="CO29" s="7">
        <f>'Volume TU Norte'!CO29</f>
        <v>431.59700000000004</v>
      </c>
      <c r="CQ29" s="7">
        <f>'Volume TU Norte'!CQ29</f>
        <v>197.304</v>
      </c>
      <c r="CR29" s="7">
        <f>'Volume TU Norte'!CR29</f>
        <v>653.08100000000002</v>
      </c>
      <c r="CS29" s="7">
        <f>'Volume TU Norte'!CS29</f>
        <v>0</v>
      </c>
      <c r="CT29" s="7">
        <f>'Volume TU Norte'!CT29</f>
        <v>0</v>
      </c>
      <c r="CU29" s="7">
        <f>'Volume TU Norte'!CU29</f>
        <v>0</v>
      </c>
      <c r="CV29" s="7">
        <f>'Volume TU Norte'!CV29</f>
        <v>0</v>
      </c>
      <c r="CW29" s="7">
        <f>'Volume TU Norte'!CW29</f>
        <v>0</v>
      </c>
      <c r="CX29" s="7">
        <f>'Volume TU Norte'!CX29</f>
        <v>0</v>
      </c>
      <c r="CY29" s="7">
        <f>'Volume TU Norte'!CY29</f>
        <v>0</v>
      </c>
      <c r="CZ29" s="7">
        <f>'Volume TU Norte'!CZ29</f>
        <v>0</v>
      </c>
      <c r="DA29" s="7">
        <f>'Volume TU Norte'!DA29</f>
        <v>0</v>
      </c>
      <c r="DB29" s="7">
        <f>'Volume TU Norte'!DB29</f>
        <v>0</v>
      </c>
    </row>
    <row r="30" spans="2:106" ht="15.75" x14ac:dyDescent="0.25">
      <c r="B30" s="8" t="s">
        <v>144</v>
      </c>
      <c r="C30" s="33"/>
      <c r="D30" s="9">
        <f>'Volume TU Norte'!D30</f>
        <v>0</v>
      </c>
      <c r="E30" s="9">
        <f>'Volume TU Norte'!E30</f>
        <v>0</v>
      </c>
      <c r="F30" s="9">
        <f>'Volume TU Norte'!F30</f>
        <v>0</v>
      </c>
      <c r="G30" s="9">
        <f>'Volume TU Norte'!G30</f>
        <v>0</v>
      </c>
      <c r="H30" s="9">
        <f>'Volume TU Norte'!H30</f>
        <v>0</v>
      </c>
      <c r="I30" s="9">
        <f>'Volume TU Norte'!I30</f>
        <v>0</v>
      </c>
      <c r="J30" s="9">
        <f>'Volume TU Norte'!J30</f>
        <v>0</v>
      </c>
      <c r="K30" s="9">
        <f>'Volume TU Norte'!K30</f>
        <v>0</v>
      </c>
      <c r="L30" s="9">
        <f>'Volume TU Norte'!L30</f>
        <v>0</v>
      </c>
      <c r="M30" s="9">
        <f>'Volume TU Norte'!M30</f>
        <v>0</v>
      </c>
      <c r="N30" s="9">
        <f>'Volume TU Norte'!N30</f>
        <v>0</v>
      </c>
      <c r="O30" s="9">
        <f>'Volume TU Norte'!O30</f>
        <v>0</v>
      </c>
      <c r="P30">
        <f>'Volume TU Norte'!P30</f>
        <v>0</v>
      </c>
      <c r="Q30" s="9">
        <f>'Volume TU Norte'!Q30</f>
        <v>0</v>
      </c>
      <c r="R30" s="9">
        <f>'Volume TU Norte'!R30</f>
        <v>0</v>
      </c>
      <c r="S30" s="9">
        <f>'Volume TU Norte'!S30</f>
        <v>0</v>
      </c>
      <c r="T30" s="9">
        <f>'Volume TU Norte'!T30</f>
        <v>0</v>
      </c>
      <c r="U30" s="9">
        <f>'Volume TU Norte'!U30</f>
        <v>0</v>
      </c>
      <c r="V30" s="9">
        <f>'Volume TU Norte'!V30</f>
        <v>0</v>
      </c>
      <c r="W30" s="9">
        <f>'Volume TU Norte'!W30</f>
        <v>0</v>
      </c>
      <c r="X30" s="9">
        <f>'Volume TU Norte'!X30</f>
        <v>0</v>
      </c>
      <c r="Y30" s="9">
        <f>'Volume TU Norte'!Y30</f>
        <v>0</v>
      </c>
      <c r="Z30" s="9">
        <f>'Volume TU Norte'!Z30</f>
        <v>0</v>
      </c>
      <c r="AA30" s="9">
        <f>'Volume TU Norte'!AA30</f>
        <v>0</v>
      </c>
      <c r="AB30" s="9">
        <f>'Volume TU Norte'!AB30</f>
        <v>0</v>
      </c>
      <c r="AC30">
        <f>'Volume TU Norte'!AC30</f>
        <v>0</v>
      </c>
      <c r="AD30" s="9">
        <f>'Volume TU Norte'!AD30</f>
        <v>0</v>
      </c>
      <c r="AE30" s="9">
        <f>'Volume TU Norte'!AE30</f>
        <v>0</v>
      </c>
      <c r="AF30" s="9">
        <f>'Volume TU Norte'!AF30</f>
        <v>0</v>
      </c>
      <c r="AG30" s="9">
        <f>'Volume TU Norte'!AG30</f>
        <v>0</v>
      </c>
      <c r="AH30" s="9">
        <f>'Volume TU Norte'!AH30</f>
        <v>0</v>
      </c>
      <c r="AI30" s="9">
        <f>'Volume TU Norte'!AI30</f>
        <v>0</v>
      </c>
      <c r="AJ30" s="9">
        <f>'Volume TU Norte'!AJ30</f>
        <v>0</v>
      </c>
      <c r="AK30" s="9">
        <f>'Volume TU Norte'!AK30</f>
        <v>0</v>
      </c>
      <c r="AL30" s="9">
        <f>'Volume TU Norte'!AL30</f>
        <v>0</v>
      </c>
      <c r="AM30" s="9">
        <f>'Volume TU Norte'!AM30</f>
        <v>0</v>
      </c>
      <c r="AN30" s="9">
        <f>'Volume TU Norte'!AN30</f>
        <v>0</v>
      </c>
      <c r="AO30" s="9">
        <f>'Volume TU Norte'!AO30</f>
        <v>0</v>
      </c>
      <c r="AP30">
        <f>'Volume TU Norte'!AP30</f>
        <v>0</v>
      </c>
      <c r="AQ30" s="9">
        <f>'Volume TU Norte'!AQ30</f>
        <v>0</v>
      </c>
      <c r="AR30" s="9">
        <f>'Volume TU Norte'!AR30</f>
        <v>0</v>
      </c>
      <c r="AS30" s="9">
        <f>'Volume TU Norte'!AS30</f>
        <v>0</v>
      </c>
      <c r="AT30" s="9">
        <f>'Volume TU Norte'!AT30</f>
        <v>0</v>
      </c>
      <c r="AU30" s="9">
        <f>'Volume TU Norte'!AU30</f>
        <v>0</v>
      </c>
      <c r="AV30" s="9">
        <f>'Volume TU Norte'!AV30</f>
        <v>0</v>
      </c>
      <c r="AW30" s="9">
        <f>'Volume TU Norte'!AW30</f>
        <v>0</v>
      </c>
      <c r="AX30" s="9">
        <f>'Volume TU Norte'!AX30</f>
        <v>0</v>
      </c>
      <c r="AY30" s="9">
        <f>'Volume TU Norte'!AY30</f>
        <v>0</v>
      </c>
      <c r="AZ30" s="9">
        <f>'Volume TU Norte'!AZ30</f>
        <v>0</v>
      </c>
      <c r="BA30" s="9">
        <f>'Volume TU Norte'!BA30</f>
        <v>0</v>
      </c>
      <c r="BB30" s="9">
        <f>'Volume TU Norte'!BB30</f>
        <v>0</v>
      </c>
      <c r="BC30">
        <f>'Volume TU Norte'!BC30</f>
        <v>0</v>
      </c>
      <c r="BD30" s="9">
        <f>'Volume TU Norte'!BD30</f>
        <v>0</v>
      </c>
      <c r="BE30" s="9">
        <f>'Volume TU Norte'!BE30</f>
        <v>0</v>
      </c>
      <c r="BF30" s="9">
        <f>'Volume TU Norte'!BF30</f>
        <v>0</v>
      </c>
      <c r="BG30" s="9">
        <f>'Volume TU Norte'!BG30</f>
        <v>0</v>
      </c>
      <c r="BH30" s="9">
        <f>'Volume TU Norte'!BH30</f>
        <v>0</v>
      </c>
      <c r="BI30" s="9">
        <f>'Volume TU Norte'!BI30</f>
        <v>0</v>
      </c>
      <c r="BJ30" s="9">
        <f>'Volume TU Norte'!BJ30</f>
        <v>0</v>
      </c>
      <c r="BK30" s="9">
        <f>'Volume TU Norte'!BK30</f>
        <v>0</v>
      </c>
      <c r="BL30" s="9">
        <f>'Volume TU Norte'!BL30</f>
        <v>0</v>
      </c>
      <c r="BM30" s="9">
        <f>'Volume TU Norte'!BM30</f>
        <v>0</v>
      </c>
      <c r="BN30" s="9">
        <f>'Volume TU Norte'!BN30</f>
        <v>0</v>
      </c>
      <c r="BO30" s="9">
        <f>'Volume TU Norte'!BO30</f>
        <v>0</v>
      </c>
      <c r="BP30">
        <f>'Volume TU Norte'!BP30</f>
        <v>0</v>
      </c>
      <c r="BQ30" s="9">
        <f>'Volume TU Norte'!BQ30</f>
        <v>0</v>
      </c>
      <c r="BR30" s="9">
        <f>'Volume TU Norte'!BR30</f>
        <v>79.855999999999995</v>
      </c>
      <c r="BS30" s="9">
        <f>'Volume TU Norte'!BS30</f>
        <v>253.863</v>
      </c>
      <c r="BT30" s="9">
        <f>'Volume TU Norte'!BT30</f>
        <v>445.54300000000001</v>
      </c>
      <c r="BU30" s="9">
        <f>'Volume TU Norte'!BU30</f>
        <v>339.08199999999999</v>
      </c>
      <c r="BV30" s="9">
        <f>'Volume TU Norte'!BV30</f>
        <v>414.66900000000004</v>
      </c>
      <c r="BW30" s="9">
        <f>'Volume TU Norte'!BW30</f>
        <v>375.20699999999999</v>
      </c>
      <c r="BX30" s="9">
        <f>'Volume TU Norte'!BX30</f>
        <v>443.08100000000002</v>
      </c>
      <c r="BY30" s="9">
        <f>'Volume TU Norte'!BY30</f>
        <v>275.25299999999999</v>
      </c>
      <c r="BZ30" s="9">
        <f>'Volume TU Norte'!BZ30</f>
        <v>260.39699999999999</v>
      </c>
      <c r="CA30" s="9">
        <f>'Volume TU Norte'!CA30</f>
        <v>215.37700000000001</v>
      </c>
      <c r="CB30" s="9">
        <f>'Volume TU Norte'!CB30</f>
        <v>355.565</v>
      </c>
      <c r="CC30">
        <f>'Volume TU Norte'!CC30</f>
        <v>0</v>
      </c>
      <c r="CD30" s="9">
        <f>'Volume TU Norte'!CD30</f>
        <v>261.2</v>
      </c>
      <c r="CE30" s="9">
        <f>'Volume TU Norte'!CE30</f>
        <v>714.63699999999994</v>
      </c>
      <c r="CF30" s="9">
        <f>'Volume TU Norte'!CF30</f>
        <v>796.36099999999999</v>
      </c>
      <c r="CG30" s="9">
        <f>'Volume TU Norte'!CG30</f>
        <v>630.62100000000009</v>
      </c>
      <c r="CH30" s="9">
        <f>'Volume TU Norte'!CH30</f>
        <v>671.80200000000002</v>
      </c>
      <c r="CI30" s="9">
        <f>'Volume TU Norte'!CI30</f>
        <v>662.577</v>
      </c>
      <c r="CJ30" s="9">
        <f>'Volume TU Norte'!CJ30</f>
        <v>894.09700000000009</v>
      </c>
      <c r="CK30" s="9">
        <f>'Volume TU Norte'!CK30</f>
        <v>914.25799999999992</v>
      </c>
      <c r="CL30" s="9">
        <f>'Volume TU Norte'!CL30</f>
        <v>759.11299999999994</v>
      </c>
      <c r="CM30" s="9">
        <f>'Volume TU Norte'!CM30</f>
        <v>640.15899999999999</v>
      </c>
      <c r="CN30" s="9">
        <f>'Volume TU Norte'!CN30</f>
        <v>582.66800000000001</v>
      </c>
      <c r="CO30" s="9">
        <f>'Volume TU Norte'!CO30</f>
        <v>431.59700000000004</v>
      </c>
      <c r="CQ30" s="9">
        <f>'Volume TU Norte'!CQ30</f>
        <v>197.304</v>
      </c>
      <c r="CR30" s="9">
        <f>'Volume TU Norte'!CR30</f>
        <v>653.08100000000002</v>
      </c>
      <c r="CS30" s="9">
        <f>'Volume TU Norte'!CS30</f>
        <v>0</v>
      </c>
      <c r="CT30" s="9">
        <f>'Volume TU Norte'!CT30</f>
        <v>0</v>
      </c>
      <c r="CU30" s="9">
        <f>'Volume TU Norte'!CU30</f>
        <v>0</v>
      </c>
      <c r="CV30" s="9">
        <f>'Volume TU Norte'!CV30</f>
        <v>0</v>
      </c>
      <c r="CW30" s="9">
        <f>'Volume TU Norte'!CW30</f>
        <v>0</v>
      </c>
      <c r="CX30" s="9">
        <f>'Volume TU Norte'!CX30</f>
        <v>0</v>
      </c>
      <c r="CY30" s="9">
        <f>'Volume TU Norte'!CY30</f>
        <v>0</v>
      </c>
      <c r="CZ30" s="9">
        <f>'Volume TU Norte'!CZ30</f>
        <v>0</v>
      </c>
      <c r="DA30" s="9">
        <f>'Volume TU Norte'!DA30</f>
        <v>0</v>
      </c>
      <c r="DB30" s="9">
        <f>'Volume TU Norte'!DB30</f>
        <v>0</v>
      </c>
    </row>
    <row r="31" spans="2:106" ht="15.75" x14ac:dyDescent="0.25">
      <c r="B31" s="10" t="s">
        <v>77</v>
      </c>
      <c r="C31" s="33"/>
      <c r="D31" s="11">
        <f>'Volume TU Norte'!D31</f>
        <v>0</v>
      </c>
      <c r="E31" s="11">
        <f>'Volume TU Norte'!E31</f>
        <v>0</v>
      </c>
      <c r="F31" s="11">
        <f>'Volume TU Norte'!F31</f>
        <v>0</v>
      </c>
      <c r="G31" s="11">
        <f>'Volume TU Norte'!G31</f>
        <v>0</v>
      </c>
      <c r="H31" s="11">
        <f>'Volume TU Norte'!H31</f>
        <v>0</v>
      </c>
      <c r="I31" s="11">
        <f>'Volume TU Norte'!I31</f>
        <v>0</v>
      </c>
      <c r="J31" s="11">
        <f>'Volume TU Norte'!J31</f>
        <v>0</v>
      </c>
      <c r="K31" s="11">
        <f>'Volume TU Norte'!K31</f>
        <v>0</v>
      </c>
      <c r="L31" s="11">
        <f>'Volume TU Norte'!L31</f>
        <v>0</v>
      </c>
      <c r="M31" s="11">
        <f>'Volume TU Norte'!M31</f>
        <v>0</v>
      </c>
      <c r="N31" s="11">
        <f>'Volume TU Norte'!N31</f>
        <v>0</v>
      </c>
      <c r="O31" s="11">
        <f>'Volume TU Norte'!O31</f>
        <v>0</v>
      </c>
      <c r="P31">
        <f>'Volume TU Norte'!P31</f>
        <v>0</v>
      </c>
      <c r="Q31" s="11">
        <f>'Volume TU Norte'!Q31</f>
        <v>0</v>
      </c>
      <c r="R31" s="11">
        <f>'Volume TU Norte'!R31</f>
        <v>0</v>
      </c>
      <c r="S31" s="11">
        <f>'Volume TU Norte'!S31</f>
        <v>0</v>
      </c>
      <c r="T31" s="11">
        <f>'Volume TU Norte'!T31</f>
        <v>0</v>
      </c>
      <c r="U31" s="11">
        <f>'Volume TU Norte'!U31</f>
        <v>0</v>
      </c>
      <c r="V31" s="11">
        <f>'Volume TU Norte'!V31</f>
        <v>0</v>
      </c>
      <c r="W31" s="11">
        <f>'Volume TU Norte'!W31</f>
        <v>0</v>
      </c>
      <c r="X31" s="11">
        <f>'Volume TU Norte'!X31</f>
        <v>0</v>
      </c>
      <c r="Y31" s="11">
        <f>'Volume TU Norte'!Y31</f>
        <v>0</v>
      </c>
      <c r="Z31" s="11">
        <f>'Volume TU Norte'!Z31</f>
        <v>0</v>
      </c>
      <c r="AA31" s="11">
        <f>'Volume TU Norte'!AA31</f>
        <v>0</v>
      </c>
      <c r="AB31" s="11">
        <f>'Volume TU Norte'!AB31</f>
        <v>0</v>
      </c>
      <c r="AC31">
        <f>'Volume TU Norte'!AC31</f>
        <v>0</v>
      </c>
      <c r="AD31" s="11">
        <f>'Volume TU Norte'!AD31</f>
        <v>0</v>
      </c>
      <c r="AE31" s="11">
        <f>'Volume TU Norte'!AE31</f>
        <v>0</v>
      </c>
      <c r="AF31" s="11">
        <f>'Volume TU Norte'!AF31</f>
        <v>0</v>
      </c>
      <c r="AG31" s="11">
        <f>'Volume TU Norte'!AG31</f>
        <v>0</v>
      </c>
      <c r="AH31" s="11">
        <f>'Volume TU Norte'!AH31</f>
        <v>0</v>
      </c>
      <c r="AI31" s="11">
        <f>'Volume TU Norte'!AI31</f>
        <v>0</v>
      </c>
      <c r="AJ31" s="11">
        <f>'Volume TU Norte'!AJ31</f>
        <v>0</v>
      </c>
      <c r="AK31" s="11">
        <f>'Volume TU Norte'!AK31</f>
        <v>0</v>
      </c>
      <c r="AL31" s="11">
        <f>'Volume TU Norte'!AL31</f>
        <v>0</v>
      </c>
      <c r="AM31" s="11">
        <f>'Volume TU Norte'!AM31</f>
        <v>0</v>
      </c>
      <c r="AN31" s="11">
        <f>'Volume TU Norte'!AN31</f>
        <v>0</v>
      </c>
      <c r="AO31" s="11">
        <f>'Volume TU Norte'!AO31</f>
        <v>0</v>
      </c>
      <c r="AP31">
        <f>'Volume TU Norte'!AP31</f>
        <v>0</v>
      </c>
      <c r="AQ31" s="11">
        <f>'Volume TU Norte'!AQ31</f>
        <v>0</v>
      </c>
      <c r="AR31" s="11">
        <f>'Volume TU Norte'!AR31</f>
        <v>0</v>
      </c>
      <c r="AS31" s="11">
        <f>'Volume TU Norte'!AS31</f>
        <v>0</v>
      </c>
      <c r="AT31" s="11">
        <f>'Volume TU Norte'!AT31</f>
        <v>0</v>
      </c>
      <c r="AU31" s="11">
        <f>'Volume TU Norte'!AU31</f>
        <v>0</v>
      </c>
      <c r="AV31" s="11">
        <f>'Volume TU Norte'!AV31</f>
        <v>0</v>
      </c>
      <c r="AW31" s="11">
        <f>'Volume TU Norte'!AW31</f>
        <v>0</v>
      </c>
      <c r="AX31" s="11">
        <f>'Volume TU Norte'!AX31</f>
        <v>0</v>
      </c>
      <c r="AY31" s="11">
        <f>'Volume TU Norte'!AY31</f>
        <v>0</v>
      </c>
      <c r="AZ31" s="11">
        <f>'Volume TU Norte'!AZ31</f>
        <v>0</v>
      </c>
      <c r="BA31" s="11">
        <f>'Volume TU Norte'!BA31</f>
        <v>0</v>
      </c>
      <c r="BB31" s="11">
        <f>'Volume TU Norte'!BB31</f>
        <v>0</v>
      </c>
      <c r="BC31">
        <f>'Volume TU Norte'!BC31</f>
        <v>0</v>
      </c>
      <c r="BD31" s="11">
        <f>'Volume TU Norte'!BD31</f>
        <v>0</v>
      </c>
      <c r="BE31" s="11">
        <f>'Volume TU Norte'!BE31</f>
        <v>0</v>
      </c>
      <c r="BF31" s="11">
        <f>'Volume TU Norte'!BF31</f>
        <v>0</v>
      </c>
      <c r="BG31" s="11">
        <f>'Volume TU Norte'!BG31</f>
        <v>0</v>
      </c>
      <c r="BH31" s="11">
        <f>'Volume TU Norte'!BH31</f>
        <v>0</v>
      </c>
      <c r="BI31" s="11">
        <f>'Volume TU Norte'!BI31</f>
        <v>0</v>
      </c>
      <c r="BJ31" s="11">
        <f>'Volume TU Norte'!BJ31</f>
        <v>0</v>
      </c>
      <c r="BK31" s="11">
        <f>'Volume TU Norte'!BK31</f>
        <v>0</v>
      </c>
      <c r="BL31" s="11">
        <f>'Volume TU Norte'!BL31</f>
        <v>0</v>
      </c>
      <c r="BM31" s="11">
        <f>'Volume TU Norte'!BM31</f>
        <v>0</v>
      </c>
      <c r="BN31" s="11">
        <f>'Volume TU Norte'!BN31</f>
        <v>0</v>
      </c>
      <c r="BO31" s="11">
        <f>'Volume TU Norte'!BO31</f>
        <v>0</v>
      </c>
      <c r="BP31">
        <f>'Volume TU Norte'!BP31</f>
        <v>0</v>
      </c>
      <c r="BQ31" s="11">
        <f>'Volume TU Norte'!BQ31</f>
        <v>0</v>
      </c>
      <c r="BR31" s="11">
        <f>'Volume TU Norte'!BR31</f>
        <v>79.855999999999995</v>
      </c>
      <c r="BS31" s="11">
        <f>'Volume TU Norte'!BS31</f>
        <v>253.863</v>
      </c>
      <c r="BT31" s="11">
        <f>'Volume TU Norte'!BT31</f>
        <v>445.54300000000001</v>
      </c>
      <c r="BU31" s="11">
        <f>'Volume TU Norte'!BU31</f>
        <v>339.08199999999999</v>
      </c>
      <c r="BV31" s="11">
        <f>'Volume TU Norte'!BV31</f>
        <v>372.69400000000002</v>
      </c>
      <c r="BW31" s="11">
        <f>'Volume TU Norte'!BW31</f>
        <v>58.710999999999999</v>
      </c>
      <c r="BX31" s="11">
        <f>'Volume TU Norte'!BX31</f>
        <v>36.665999999999997</v>
      </c>
      <c r="BY31" s="11">
        <f>'Volume TU Norte'!BY31</f>
        <v>20.378</v>
      </c>
      <c r="BZ31" s="11">
        <f>'Volume TU Norte'!BZ31</f>
        <v>68.893000000000001</v>
      </c>
      <c r="CA31" s="11">
        <f>'Volume TU Norte'!CA31</f>
        <v>89.055000000000007</v>
      </c>
      <c r="CB31" s="11">
        <f>'Volume TU Norte'!CB31</f>
        <v>76.241</v>
      </c>
      <c r="CC31">
        <f>'Volume TU Norte'!CC31</f>
        <v>0</v>
      </c>
      <c r="CD31" s="11">
        <f>'Volume TU Norte'!CD31</f>
        <v>115.68899999999999</v>
      </c>
      <c r="CE31" s="35">
        <f>'Volume TU Norte'!CE31</f>
        <v>677.47699999999998</v>
      </c>
      <c r="CF31" s="35">
        <f>'Volume TU Norte'!CF31</f>
        <v>735.56</v>
      </c>
      <c r="CG31" s="11">
        <f>'Volume TU Norte'!CG31</f>
        <v>544.05600000000004</v>
      </c>
      <c r="CH31" s="11">
        <f>'Volume TU Norte'!CH31</f>
        <v>552.44600000000003</v>
      </c>
      <c r="CI31" s="11">
        <f>'Volume TU Norte'!CI31</f>
        <v>447.505</v>
      </c>
      <c r="CJ31" s="11">
        <f>'Volume TU Norte'!CJ31</f>
        <v>126.68300000000001</v>
      </c>
      <c r="CK31" s="11">
        <f>'Volume TU Norte'!CK31</f>
        <v>52.213000000000001</v>
      </c>
      <c r="CL31" s="11">
        <f>'Volume TU Norte'!CL31</f>
        <v>26.143999999999998</v>
      </c>
      <c r="CM31" s="11">
        <f>'Volume TU Norte'!CM31</f>
        <v>8.9629999999999992</v>
      </c>
      <c r="CN31" s="11">
        <f>'Volume TU Norte'!CN31</f>
        <v>0</v>
      </c>
      <c r="CO31" s="11">
        <f>'Volume TU Norte'!CO31</f>
        <v>0</v>
      </c>
      <c r="CQ31" s="11">
        <f>'Volume TU Norte'!CQ31</f>
        <v>54.515000000000001</v>
      </c>
      <c r="CR31" s="35">
        <f>'Volume TU Norte'!CR31</f>
        <v>526.30600000000004</v>
      </c>
      <c r="CS31" s="35">
        <f>'Volume TU Norte'!CS31</f>
        <v>0</v>
      </c>
      <c r="CT31" s="11">
        <f>'Volume TU Norte'!CT31</f>
        <v>0</v>
      </c>
      <c r="CU31" s="11">
        <f>'Volume TU Norte'!CU31</f>
        <v>0</v>
      </c>
      <c r="CV31" s="11">
        <f>'Volume TU Norte'!CV31</f>
        <v>0</v>
      </c>
      <c r="CW31" s="11">
        <f>'Volume TU Norte'!CW31</f>
        <v>0</v>
      </c>
      <c r="CX31" s="11">
        <f>'Volume TU Norte'!CX31</f>
        <v>0</v>
      </c>
      <c r="CY31" s="11">
        <f>'Volume TU Norte'!CY31</f>
        <v>0</v>
      </c>
      <c r="CZ31" s="11">
        <f>'Volume TU Norte'!CZ31</f>
        <v>0</v>
      </c>
      <c r="DA31" s="11">
        <f>'Volume TU Norte'!DA31</f>
        <v>0</v>
      </c>
      <c r="DB31" s="11">
        <f>'Volume TU Norte'!DB31</f>
        <v>0</v>
      </c>
    </row>
    <row r="32" spans="2:106" ht="15.75" x14ac:dyDescent="0.25">
      <c r="B32" s="10" t="s">
        <v>75</v>
      </c>
      <c r="C32" s="33"/>
      <c r="D32" s="11">
        <f>'Volume TU Norte'!D32</f>
        <v>0</v>
      </c>
      <c r="E32" s="11">
        <f>'Volume TU Norte'!E32</f>
        <v>0</v>
      </c>
      <c r="F32" s="11">
        <f>'Volume TU Norte'!F32</f>
        <v>0</v>
      </c>
      <c r="G32" s="11">
        <f>'Volume TU Norte'!G32</f>
        <v>0</v>
      </c>
      <c r="H32" s="11">
        <f>'Volume TU Norte'!H32</f>
        <v>0</v>
      </c>
      <c r="I32" s="11">
        <f>'Volume TU Norte'!I32</f>
        <v>0</v>
      </c>
      <c r="J32" s="11">
        <f>'Volume TU Norte'!J32</f>
        <v>0</v>
      </c>
      <c r="K32" s="11">
        <f>'Volume TU Norte'!K32</f>
        <v>0</v>
      </c>
      <c r="L32" s="11">
        <f>'Volume TU Norte'!L32</f>
        <v>0</v>
      </c>
      <c r="M32" s="11">
        <f>'Volume TU Norte'!M32</f>
        <v>0</v>
      </c>
      <c r="N32" s="11">
        <f>'Volume TU Norte'!N32</f>
        <v>0</v>
      </c>
      <c r="O32" s="11">
        <f>'Volume TU Norte'!O32</f>
        <v>0</v>
      </c>
      <c r="P32">
        <f>'Volume TU Norte'!P32</f>
        <v>0</v>
      </c>
      <c r="Q32" s="11">
        <f>'Volume TU Norte'!Q32</f>
        <v>0</v>
      </c>
      <c r="R32" s="11">
        <f>'Volume TU Norte'!R32</f>
        <v>0</v>
      </c>
      <c r="S32" s="11">
        <f>'Volume TU Norte'!S32</f>
        <v>0</v>
      </c>
      <c r="T32" s="11">
        <f>'Volume TU Norte'!T32</f>
        <v>0</v>
      </c>
      <c r="U32" s="11">
        <f>'Volume TU Norte'!U32</f>
        <v>0</v>
      </c>
      <c r="V32" s="11">
        <f>'Volume TU Norte'!V32</f>
        <v>0</v>
      </c>
      <c r="W32" s="11">
        <f>'Volume TU Norte'!W32</f>
        <v>0</v>
      </c>
      <c r="X32" s="11">
        <f>'Volume TU Norte'!X32</f>
        <v>0</v>
      </c>
      <c r="Y32" s="11">
        <f>'Volume TU Norte'!Y32</f>
        <v>0</v>
      </c>
      <c r="Z32" s="11">
        <f>'Volume TU Norte'!Z32</f>
        <v>0</v>
      </c>
      <c r="AA32" s="11">
        <f>'Volume TU Norte'!AA32</f>
        <v>0</v>
      </c>
      <c r="AB32" s="11">
        <f>'Volume TU Norte'!AB32</f>
        <v>0</v>
      </c>
      <c r="AC32">
        <f>'Volume TU Norte'!AC32</f>
        <v>0</v>
      </c>
      <c r="AD32" s="11">
        <f>'Volume TU Norte'!AD32</f>
        <v>0</v>
      </c>
      <c r="AE32" s="11">
        <f>'Volume TU Norte'!AE32</f>
        <v>0</v>
      </c>
      <c r="AF32" s="11">
        <f>'Volume TU Norte'!AF32</f>
        <v>0</v>
      </c>
      <c r="AG32" s="11">
        <f>'Volume TU Norte'!AG32</f>
        <v>0</v>
      </c>
      <c r="AH32" s="11">
        <f>'Volume TU Norte'!AH32</f>
        <v>0</v>
      </c>
      <c r="AI32" s="11">
        <f>'Volume TU Norte'!AI32</f>
        <v>0</v>
      </c>
      <c r="AJ32" s="11">
        <f>'Volume TU Norte'!AJ32</f>
        <v>0</v>
      </c>
      <c r="AK32" s="11">
        <f>'Volume TU Norte'!AK32</f>
        <v>0</v>
      </c>
      <c r="AL32" s="11">
        <f>'Volume TU Norte'!AL32</f>
        <v>0</v>
      </c>
      <c r="AM32" s="11">
        <f>'Volume TU Norte'!AM32</f>
        <v>0</v>
      </c>
      <c r="AN32" s="11">
        <f>'Volume TU Norte'!AN32</f>
        <v>0</v>
      </c>
      <c r="AO32" s="11">
        <f>'Volume TU Norte'!AO32</f>
        <v>0</v>
      </c>
      <c r="AP32">
        <f>'Volume TU Norte'!AP32</f>
        <v>0</v>
      </c>
      <c r="AQ32" s="11">
        <f>'Volume TU Norte'!AQ32</f>
        <v>0</v>
      </c>
      <c r="AR32" s="11">
        <f>'Volume TU Norte'!AR32</f>
        <v>0</v>
      </c>
      <c r="AS32" s="11">
        <f>'Volume TU Norte'!AS32</f>
        <v>0</v>
      </c>
      <c r="AT32" s="11">
        <f>'Volume TU Norte'!AT32</f>
        <v>0</v>
      </c>
      <c r="AU32" s="11">
        <f>'Volume TU Norte'!AU32</f>
        <v>0</v>
      </c>
      <c r="AV32" s="11">
        <f>'Volume TU Norte'!AV32</f>
        <v>0</v>
      </c>
      <c r="AW32" s="11">
        <f>'Volume TU Norte'!AW32</f>
        <v>0</v>
      </c>
      <c r="AX32" s="11">
        <f>'Volume TU Norte'!AX32</f>
        <v>0</v>
      </c>
      <c r="AY32" s="11">
        <f>'Volume TU Norte'!AY32</f>
        <v>0</v>
      </c>
      <c r="AZ32" s="11">
        <f>'Volume TU Norte'!AZ32</f>
        <v>0</v>
      </c>
      <c r="BA32" s="11">
        <f>'Volume TU Norte'!BA32</f>
        <v>0</v>
      </c>
      <c r="BB32" s="11">
        <f>'Volume TU Norte'!BB32</f>
        <v>0</v>
      </c>
      <c r="BC32">
        <f>'Volume TU Norte'!BC32</f>
        <v>0</v>
      </c>
      <c r="BD32" s="11">
        <f>'Volume TU Norte'!BD32</f>
        <v>0</v>
      </c>
      <c r="BE32" s="11">
        <f>'Volume TU Norte'!BE32</f>
        <v>0</v>
      </c>
      <c r="BF32" s="11">
        <f>'Volume TU Norte'!BF32</f>
        <v>0</v>
      </c>
      <c r="BG32" s="11">
        <f>'Volume TU Norte'!BG32</f>
        <v>0</v>
      </c>
      <c r="BH32" s="11">
        <f>'Volume TU Norte'!BH32</f>
        <v>0</v>
      </c>
      <c r="BI32" s="11">
        <f>'Volume TU Norte'!BI32</f>
        <v>0</v>
      </c>
      <c r="BJ32" s="11">
        <f>'Volume TU Norte'!BJ32</f>
        <v>0</v>
      </c>
      <c r="BK32" s="11">
        <f>'Volume TU Norte'!BK32</f>
        <v>0</v>
      </c>
      <c r="BL32" s="11">
        <f>'Volume TU Norte'!BL32</f>
        <v>0</v>
      </c>
      <c r="BM32" s="11">
        <f>'Volume TU Norte'!BM32</f>
        <v>0</v>
      </c>
      <c r="BN32" s="11">
        <f>'Volume TU Norte'!BN32</f>
        <v>0</v>
      </c>
      <c r="BO32" s="11">
        <f>'Volume TU Norte'!BO32</f>
        <v>0</v>
      </c>
      <c r="BP32">
        <f>'Volume TU Norte'!BP32</f>
        <v>0</v>
      </c>
      <c r="BQ32" s="11">
        <f>'Volume TU Norte'!BQ32</f>
        <v>0</v>
      </c>
      <c r="BR32" s="11">
        <f>'Volume TU Norte'!BR32</f>
        <v>0</v>
      </c>
      <c r="BS32" s="11">
        <f>'Volume TU Norte'!BS32</f>
        <v>0</v>
      </c>
      <c r="BT32" s="11">
        <f>'Volume TU Norte'!BT32</f>
        <v>0</v>
      </c>
      <c r="BU32" s="11">
        <f>'Volume TU Norte'!BU32</f>
        <v>0</v>
      </c>
      <c r="BV32" s="11">
        <f>'Volume TU Norte'!BV32</f>
        <v>0</v>
      </c>
      <c r="BW32" s="11">
        <f>'Volume TU Norte'!BW32</f>
        <v>42.258000000000003</v>
      </c>
      <c r="BX32" s="11">
        <f>'Volume TU Norte'!BX32</f>
        <v>79.596000000000004</v>
      </c>
      <c r="BY32" s="11">
        <f>'Volume TU Norte'!BY32</f>
        <v>50.484999999999999</v>
      </c>
      <c r="BZ32" s="11">
        <f>'Volume TU Norte'!BZ32</f>
        <v>50.171999999999997</v>
      </c>
      <c r="CA32" s="11">
        <f>'Volume TU Norte'!CA32</f>
        <v>77.042000000000002</v>
      </c>
      <c r="CB32" s="11">
        <f>'Volume TU Norte'!CB32</f>
        <v>62.621000000000002</v>
      </c>
      <c r="CC32">
        <f>'Volume TU Norte'!CC32</f>
        <v>0</v>
      </c>
      <c r="CD32" s="11">
        <f>'Volume TU Norte'!CD32</f>
        <v>7.1719999999999997</v>
      </c>
      <c r="CE32" s="35">
        <f>'Volume TU Norte'!CE32</f>
        <v>33.274000000000001</v>
      </c>
      <c r="CF32" s="35">
        <f>'Volume TU Norte'!CF32</f>
        <v>60.801000000000002</v>
      </c>
      <c r="CG32" s="11">
        <f>'Volume TU Norte'!CG32</f>
        <v>82.793000000000006</v>
      </c>
      <c r="CH32" s="11">
        <f>'Volume TU Norte'!CH32</f>
        <v>81.438000000000002</v>
      </c>
      <c r="CI32" s="11">
        <f>'Volume TU Norte'!CI32</f>
        <v>72.793999999999997</v>
      </c>
      <c r="CJ32" s="11">
        <f>'Volume TU Norte'!CJ32</f>
        <v>60.58</v>
      </c>
      <c r="CK32" s="11">
        <f>'Volume TU Norte'!CK32</f>
        <v>80.793000000000006</v>
      </c>
      <c r="CL32" s="11">
        <f>'Volume TU Norte'!CL32</f>
        <v>83.221000000000004</v>
      </c>
      <c r="CM32" s="11">
        <f>'Volume TU Norte'!CM32</f>
        <v>87.316999999999993</v>
      </c>
      <c r="CN32" s="11">
        <f>'Volume TU Norte'!CN32</f>
        <v>77.665999999999997</v>
      </c>
      <c r="CO32" s="11">
        <f>'Volume TU Norte'!CO32</f>
        <v>26.036000000000001</v>
      </c>
      <c r="CQ32" s="11">
        <f>'Volume TU Norte'!CQ32</f>
        <v>13.132999999999999</v>
      </c>
      <c r="CR32" s="35">
        <f>'Volume TU Norte'!CR32</f>
        <v>31.370999999999999</v>
      </c>
      <c r="CS32" s="35">
        <f>'Volume TU Norte'!CS32</f>
        <v>0</v>
      </c>
      <c r="CT32" s="11">
        <f>'Volume TU Norte'!CT32</f>
        <v>0</v>
      </c>
      <c r="CU32" s="11">
        <f>'Volume TU Norte'!CU32</f>
        <v>0</v>
      </c>
      <c r="CV32" s="11">
        <f>'Volume TU Norte'!CV32</f>
        <v>0</v>
      </c>
      <c r="CW32" s="11">
        <f>'Volume TU Norte'!CW32</f>
        <v>0</v>
      </c>
      <c r="CX32" s="11">
        <f>'Volume TU Norte'!CX32</f>
        <v>0</v>
      </c>
      <c r="CY32" s="11">
        <f>'Volume TU Norte'!CY32</f>
        <v>0</v>
      </c>
      <c r="CZ32" s="11">
        <f>'Volume TU Norte'!CZ32</f>
        <v>0</v>
      </c>
      <c r="DA32" s="11">
        <f>'Volume TU Norte'!DA32</f>
        <v>0</v>
      </c>
      <c r="DB32" s="11">
        <f>'Volume TU Norte'!DB32</f>
        <v>0</v>
      </c>
    </row>
    <row r="33" spans="2:106" ht="15.75" x14ac:dyDescent="0.25">
      <c r="B33" s="10" t="s">
        <v>76</v>
      </c>
      <c r="C33" s="33"/>
      <c r="D33" s="11">
        <f>'Volume TU Norte'!D33</f>
        <v>0</v>
      </c>
      <c r="E33" s="11">
        <f>'Volume TU Norte'!E33</f>
        <v>0</v>
      </c>
      <c r="F33" s="11">
        <f>'Volume TU Norte'!F33</f>
        <v>0</v>
      </c>
      <c r="G33" s="11">
        <f>'Volume TU Norte'!G33</f>
        <v>0</v>
      </c>
      <c r="H33" s="11">
        <f>'Volume TU Norte'!H33</f>
        <v>0</v>
      </c>
      <c r="I33" s="11">
        <f>'Volume TU Norte'!I33</f>
        <v>0</v>
      </c>
      <c r="J33" s="11">
        <f>'Volume TU Norte'!J33</f>
        <v>0</v>
      </c>
      <c r="K33" s="11">
        <f>'Volume TU Norte'!K33</f>
        <v>0</v>
      </c>
      <c r="L33" s="11">
        <f>'Volume TU Norte'!L33</f>
        <v>0</v>
      </c>
      <c r="M33" s="11">
        <f>'Volume TU Norte'!M33</f>
        <v>0</v>
      </c>
      <c r="N33" s="11">
        <f>'Volume TU Norte'!N33</f>
        <v>0</v>
      </c>
      <c r="O33" s="11">
        <f>'Volume TU Norte'!O33</f>
        <v>0</v>
      </c>
      <c r="P33">
        <f>'Volume TU Norte'!P33</f>
        <v>0</v>
      </c>
      <c r="Q33" s="11">
        <f>'Volume TU Norte'!Q33</f>
        <v>0</v>
      </c>
      <c r="R33" s="11">
        <f>'Volume TU Norte'!R33</f>
        <v>0</v>
      </c>
      <c r="S33" s="11">
        <f>'Volume TU Norte'!S33</f>
        <v>0</v>
      </c>
      <c r="T33" s="11">
        <f>'Volume TU Norte'!T33</f>
        <v>0</v>
      </c>
      <c r="U33" s="11">
        <f>'Volume TU Norte'!U33</f>
        <v>0</v>
      </c>
      <c r="V33" s="11">
        <f>'Volume TU Norte'!V33</f>
        <v>0</v>
      </c>
      <c r="W33" s="11">
        <f>'Volume TU Norte'!W33</f>
        <v>0</v>
      </c>
      <c r="X33" s="11">
        <f>'Volume TU Norte'!X33</f>
        <v>0</v>
      </c>
      <c r="Y33" s="11">
        <f>'Volume TU Norte'!Y33</f>
        <v>0</v>
      </c>
      <c r="Z33" s="11">
        <f>'Volume TU Norte'!Z33</f>
        <v>0</v>
      </c>
      <c r="AA33" s="11">
        <f>'Volume TU Norte'!AA33</f>
        <v>0</v>
      </c>
      <c r="AB33" s="11">
        <f>'Volume TU Norte'!AB33</f>
        <v>0</v>
      </c>
      <c r="AC33">
        <f>'Volume TU Norte'!AC33</f>
        <v>0</v>
      </c>
      <c r="AD33" s="11">
        <f>'Volume TU Norte'!AD33</f>
        <v>0</v>
      </c>
      <c r="AE33" s="11">
        <f>'Volume TU Norte'!AE33</f>
        <v>0</v>
      </c>
      <c r="AF33" s="11">
        <f>'Volume TU Norte'!AF33</f>
        <v>0</v>
      </c>
      <c r="AG33" s="11">
        <f>'Volume TU Norte'!AG33</f>
        <v>0</v>
      </c>
      <c r="AH33" s="11">
        <f>'Volume TU Norte'!AH33</f>
        <v>0</v>
      </c>
      <c r="AI33" s="11">
        <f>'Volume TU Norte'!AI33</f>
        <v>0</v>
      </c>
      <c r="AJ33" s="11">
        <f>'Volume TU Norte'!AJ33</f>
        <v>0</v>
      </c>
      <c r="AK33" s="11">
        <f>'Volume TU Norte'!AK33</f>
        <v>0</v>
      </c>
      <c r="AL33" s="11">
        <f>'Volume TU Norte'!AL33</f>
        <v>0</v>
      </c>
      <c r="AM33" s="11">
        <f>'Volume TU Norte'!AM33</f>
        <v>0</v>
      </c>
      <c r="AN33" s="11">
        <f>'Volume TU Norte'!AN33</f>
        <v>0</v>
      </c>
      <c r="AO33" s="11">
        <f>'Volume TU Norte'!AO33</f>
        <v>0</v>
      </c>
      <c r="AP33">
        <f>'Volume TU Norte'!AP33</f>
        <v>0</v>
      </c>
      <c r="AQ33" s="11">
        <f>'Volume TU Norte'!AQ33</f>
        <v>0</v>
      </c>
      <c r="AR33" s="11">
        <f>'Volume TU Norte'!AR33</f>
        <v>0</v>
      </c>
      <c r="AS33" s="11">
        <f>'Volume TU Norte'!AS33</f>
        <v>0</v>
      </c>
      <c r="AT33" s="11">
        <f>'Volume TU Norte'!AT33</f>
        <v>0</v>
      </c>
      <c r="AU33" s="11">
        <f>'Volume TU Norte'!AU33</f>
        <v>0</v>
      </c>
      <c r="AV33" s="11">
        <f>'Volume TU Norte'!AV33</f>
        <v>0</v>
      </c>
      <c r="AW33" s="11">
        <f>'Volume TU Norte'!AW33</f>
        <v>0</v>
      </c>
      <c r="AX33" s="11">
        <f>'Volume TU Norte'!AX33</f>
        <v>0</v>
      </c>
      <c r="AY33" s="11">
        <f>'Volume TU Norte'!AY33</f>
        <v>0</v>
      </c>
      <c r="AZ33" s="11">
        <f>'Volume TU Norte'!AZ33</f>
        <v>0</v>
      </c>
      <c r="BA33" s="11">
        <f>'Volume TU Norte'!BA33</f>
        <v>0</v>
      </c>
      <c r="BB33" s="11">
        <f>'Volume TU Norte'!BB33</f>
        <v>0</v>
      </c>
      <c r="BC33">
        <f>'Volume TU Norte'!BC33</f>
        <v>0</v>
      </c>
      <c r="BD33" s="11">
        <f>'Volume TU Norte'!BD33</f>
        <v>0</v>
      </c>
      <c r="BE33" s="11">
        <f>'Volume TU Norte'!BE33</f>
        <v>0</v>
      </c>
      <c r="BF33" s="11">
        <f>'Volume TU Norte'!BF33</f>
        <v>0</v>
      </c>
      <c r="BG33" s="11">
        <f>'Volume TU Norte'!BG33</f>
        <v>0</v>
      </c>
      <c r="BH33" s="11">
        <f>'Volume TU Norte'!BH33</f>
        <v>0</v>
      </c>
      <c r="BI33" s="11">
        <f>'Volume TU Norte'!BI33</f>
        <v>0</v>
      </c>
      <c r="BJ33" s="11">
        <f>'Volume TU Norte'!BJ33</f>
        <v>0</v>
      </c>
      <c r="BK33" s="11">
        <f>'Volume TU Norte'!BK33</f>
        <v>0</v>
      </c>
      <c r="BL33" s="11">
        <f>'Volume TU Norte'!BL33</f>
        <v>0</v>
      </c>
      <c r="BM33" s="11">
        <f>'Volume TU Norte'!BM33</f>
        <v>0</v>
      </c>
      <c r="BN33" s="11">
        <f>'Volume TU Norte'!BN33</f>
        <v>0</v>
      </c>
      <c r="BO33" s="11">
        <f>'Volume TU Norte'!BO33</f>
        <v>0</v>
      </c>
      <c r="BP33">
        <f>'Volume TU Norte'!BP33</f>
        <v>0</v>
      </c>
      <c r="BQ33" s="11">
        <f>'Volume TU Norte'!BQ33</f>
        <v>0</v>
      </c>
      <c r="BR33" s="11">
        <f>'Volume TU Norte'!BR33</f>
        <v>0</v>
      </c>
      <c r="BS33" s="11">
        <f>'Volume TU Norte'!BS33</f>
        <v>0</v>
      </c>
      <c r="BT33" s="11">
        <f>'Volume TU Norte'!BT33</f>
        <v>0</v>
      </c>
      <c r="BU33" s="11">
        <f>'Volume TU Norte'!BU33</f>
        <v>0</v>
      </c>
      <c r="BV33" s="11">
        <f>'Volume TU Norte'!BV33</f>
        <v>41.975000000000001</v>
      </c>
      <c r="BW33" s="11">
        <f>'Volume TU Norte'!BW33</f>
        <v>274.238</v>
      </c>
      <c r="BX33" s="11">
        <f>'Volume TU Norte'!BX33</f>
        <v>326.81900000000002</v>
      </c>
      <c r="BY33" s="11">
        <f>'Volume TU Norte'!BY33</f>
        <v>204.39</v>
      </c>
      <c r="BZ33" s="11">
        <f>'Volume TU Norte'!BZ33</f>
        <v>141.33199999999999</v>
      </c>
      <c r="CA33" s="11">
        <f>'Volume TU Norte'!CA33</f>
        <v>49.28</v>
      </c>
      <c r="CB33" s="11">
        <f>'Volume TU Norte'!CB33</f>
        <v>216.703</v>
      </c>
      <c r="CC33">
        <f>'Volume TU Norte'!CC33</f>
        <v>1000</v>
      </c>
      <c r="CD33" s="11">
        <f>'Volume TU Norte'!CD33</f>
        <v>138.339</v>
      </c>
      <c r="CE33" s="35">
        <f>'Volume TU Norte'!CE33</f>
        <v>3.8860000000000001</v>
      </c>
      <c r="CF33" s="35">
        <f>'Volume TU Norte'!CF33</f>
        <v>0</v>
      </c>
      <c r="CG33" s="11">
        <f>'Volume TU Norte'!CG33</f>
        <v>0</v>
      </c>
      <c r="CH33" s="11">
        <f>'Volume TU Norte'!CH33</f>
        <v>0</v>
      </c>
      <c r="CI33" s="11">
        <f>'Volume TU Norte'!CI33</f>
        <v>68.98</v>
      </c>
      <c r="CJ33" s="11">
        <f>'Volume TU Norte'!CJ33</f>
        <v>597.09400000000005</v>
      </c>
      <c r="CK33" s="11">
        <f>'Volume TU Norte'!CK33</f>
        <v>629.24199999999996</v>
      </c>
      <c r="CL33" s="11">
        <f>'Volume TU Norte'!CL33</f>
        <v>502.65600000000001</v>
      </c>
      <c r="CM33" s="11">
        <f>'Volume TU Norte'!CM33</f>
        <v>391.21499999999997</v>
      </c>
      <c r="CN33" s="11">
        <f>'Volume TU Norte'!CN33</f>
        <v>343.53500000000003</v>
      </c>
      <c r="CO33" s="11">
        <f>'Volume TU Norte'!CO33</f>
        <v>298.988</v>
      </c>
      <c r="CQ33" s="11">
        <f>'Volume TU Norte'!CQ33</f>
        <v>63.948</v>
      </c>
      <c r="CR33" s="35">
        <f>'Volume TU Norte'!CR33</f>
        <v>0</v>
      </c>
      <c r="CS33" s="35">
        <f>'Volume TU Norte'!CS33</f>
        <v>0</v>
      </c>
      <c r="CT33" s="11">
        <f>'Volume TU Norte'!CT33</f>
        <v>0</v>
      </c>
      <c r="CU33" s="11">
        <f>'Volume TU Norte'!CU33</f>
        <v>0</v>
      </c>
      <c r="CV33" s="11">
        <f>'Volume TU Norte'!CV33</f>
        <v>0</v>
      </c>
      <c r="CW33" s="11">
        <f>'Volume TU Norte'!CW33</f>
        <v>0</v>
      </c>
      <c r="CX33" s="11">
        <f>'Volume TU Norte'!CX33</f>
        <v>0</v>
      </c>
      <c r="CY33" s="11">
        <f>'Volume TU Norte'!CY33</f>
        <v>0</v>
      </c>
      <c r="CZ33" s="11">
        <f>'Volume TU Norte'!CZ33</f>
        <v>0</v>
      </c>
      <c r="DA33" s="11">
        <f>'Volume TU Norte'!DA33</f>
        <v>0</v>
      </c>
      <c r="DB33" s="11">
        <f>'Volume TU Norte'!DB33</f>
        <v>0</v>
      </c>
    </row>
    <row r="34" spans="2:106" ht="15.75" x14ac:dyDescent="0.25">
      <c r="B34" s="10" t="s">
        <v>72</v>
      </c>
      <c r="C34" s="33"/>
      <c r="D34" s="11">
        <f>'Volume TU Norte'!D34</f>
        <v>0</v>
      </c>
      <c r="E34" s="11">
        <f>'Volume TU Norte'!E34</f>
        <v>0</v>
      </c>
      <c r="F34" s="11">
        <f>'Volume TU Norte'!F34</f>
        <v>0</v>
      </c>
      <c r="G34" s="11">
        <f>'Volume TU Norte'!G34</f>
        <v>0</v>
      </c>
      <c r="H34" s="11">
        <f>'Volume TU Norte'!H34</f>
        <v>0</v>
      </c>
      <c r="I34" s="11">
        <f>'Volume TU Norte'!I34</f>
        <v>0</v>
      </c>
      <c r="J34" s="11">
        <f>'Volume TU Norte'!J34</f>
        <v>0</v>
      </c>
      <c r="K34" s="11">
        <f>'Volume TU Norte'!K34</f>
        <v>0</v>
      </c>
      <c r="L34" s="11">
        <f>'Volume TU Norte'!L34</f>
        <v>0</v>
      </c>
      <c r="M34" s="11">
        <f>'Volume TU Norte'!M34</f>
        <v>0</v>
      </c>
      <c r="N34" s="11">
        <f>'Volume TU Norte'!N34</f>
        <v>0</v>
      </c>
      <c r="O34" s="11">
        <f>'Volume TU Norte'!O34</f>
        <v>0</v>
      </c>
      <c r="P34">
        <f>'Volume TU Norte'!P34</f>
        <v>0</v>
      </c>
      <c r="Q34" s="11">
        <f>'Volume TU Norte'!Q34</f>
        <v>0</v>
      </c>
      <c r="R34" s="11">
        <f>'Volume TU Norte'!R34</f>
        <v>0</v>
      </c>
      <c r="S34" s="11">
        <f>'Volume TU Norte'!S34</f>
        <v>0</v>
      </c>
      <c r="T34" s="11">
        <f>'Volume TU Norte'!T34</f>
        <v>0</v>
      </c>
      <c r="U34" s="11">
        <f>'Volume TU Norte'!U34</f>
        <v>0</v>
      </c>
      <c r="V34" s="11">
        <f>'Volume TU Norte'!V34</f>
        <v>0</v>
      </c>
      <c r="W34" s="11">
        <f>'Volume TU Norte'!W34</f>
        <v>0</v>
      </c>
      <c r="X34" s="11">
        <f>'Volume TU Norte'!X34</f>
        <v>0</v>
      </c>
      <c r="Y34" s="11">
        <f>'Volume TU Norte'!Y34</f>
        <v>0</v>
      </c>
      <c r="Z34" s="11">
        <f>'Volume TU Norte'!Z34</f>
        <v>0</v>
      </c>
      <c r="AA34" s="11">
        <f>'Volume TU Norte'!AA34</f>
        <v>0</v>
      </c>
      <c r="AB34" s="11">
        <f>'Volume TU Norte'!AB34</f>
        <v>0</v>
      </c>
      <c r="AC34">
        <f>'Volume TU Norte'!AC34</f>
        <v>0</v>
      </c>
      <c r="AD34" s="11">
        <f>'Volume TU Norte'!AD34</f>
        <v>0</v>
      </c>
      <c r="AE34" s="11">
        <f>'Volume TU Norte'!AE34</f>
        <v>0</v>
      </c>
      <c r="AF34" s="11">
        <f>'Volume TU Norte'!AF34</f>
        <v>0</v>
      </c>
      <c r="AG34" s="11">
        <f>'Volume TU Norte'!AG34</f>
        <v>0</v>
      </c>
      <c r="AH34" s="11">
        <f>'Volume TU Norte'!AH34</f>
        <v>0</v>
      </c>
      <c r="AI34" s="11">
        <f>'Volume TU Norte'!AI34</f>
        <v>0</v>
      </c>
      <c r="AJ34" s="11">
        <f>'Volume TU Norte'!AJ34</f>
        <v>0</v>
      </c>
      <c r="AK34" s="11">
        <f>'Volume TU Norte'!AK34</f>
        <v>0</v>
      </c>
      <c r="AL34" s="11">
        <f>'Volume TU Norte'!AL34</f>
        <v>0</v>
      </c>
      <c r="AM34" s="11">
        <f>'Volume TU Norte'!AM34</f>
        <v>0</v>
      </c>
      <c r="AN34" s="11">
        <f>'Volume TU Norte'!AN34</f>
        <v>0</v>
      </c>
      <c r="AO34" s="11">
        <f>'Volume TU Norte'!AO34</f>
        <v>0</v>
      </c>
      <c r="AP34">
        <f>'Volume TU Norte'!AP34</f>
        <v>0</v>
      </c>
      <c r="AQ34" s="11">
        <f>'Volume TU Norte'!AQ34</f>
        <v>0</v>
      </c>
      <c r="AR34" s="11">
        <f>'Volume TU Norte'!AR34</f>
        <v>0</v>
      </c>
      <c r="AS34" s="11">
        <f>'Volume TU Norte'!AS34</f>
        <v>0</v>
      </c>
      <c r="AT34" s="11">
        <f>'Volume TU Norte'!AT34</f>
        <v>0</v>
      </c>
      <c r="AU34" s="11">
        <f>'Volume TU Norte'!AU34</f>
        <v>0</v>
      </c>
      <c r="AV34" s="11">
        <f>'Volume TU Norte'!AV34</f>
        <v>0</v>
      </c>
      <c r="AW34" s="11">
        <f>'Volume TU Norte'!AW34</f>
        <v>0</v>
      </c>
      <c r="AX34" s="11">
        <f>'Volume TU Norte'!AX34</f>
        <v>0</v>
      </c>
      <c r="AY34" s="11">
        <f>'Volume TU Norte'!AY34</f>
        <v>0</v>
      </c>
      <c r="AZ34" s="11">
        <f>'Volume TU Norte'!AZ34</f>
        <v>0</v>
      </c>
      <c r="BA34" s="11">
        <f>'Volume TU Norte'!BA34</f>
        <v>0</v>
      </c>
      <c r="BB34" s="11">
        <f>'Volume TU Norte'!BB34</f>
        <v>0</v>
      </c>
      <c r="BC34">
        <f>'Volume TU Norte'!BC34</f>
        <v>0</v>
      </c>
      <c r="BD34" s="11">
        <f>'Volume TU Norte'!BD34</f>
        <v>0</v>
      </c>
      <c r="BE34" s="11">
        <f>'Volume TU Norte'!BE34</f>
        <v>0</v>
      </c>
      <c r="BF34" s="11">
        <f>'Volume TU Norte'!BF34</f>
        <v>0</v>
      </c>
      <c r="BG34" s="11">
        <f>'Volume TU Norte'!BG34</f>
        <v>0</v>
      </c>
      <c r="BH34" s="11">
        <f>'Volume TU Norte'!BH34</f>
        <v>0</v>
      </c>
      <c r="BI34" s="11">
        <f>'Volume TU Norte'!BI34</f>
        <v>0</v>
      </c>
      <c r="BJ34" s="11">
        <f>'Volume TU Norte'!BJ34</f>
        <v>0</v>
      </c>
      <c r="BK34" s="11">
        <f>'Volume TU Norte'!BK34</f>
        <v>0</v>
      </c>
      <c r="BL34" s="11">
        <f>'Volume TU Norte'!BL34</f>
        <v>0</v>
      </c>
      <c r="BM34" s="11">
        <f>'Volume TU Norte'!BM34</f>
        <v>0</v>
      </c>
      <c r="BN34" s="11">
        <f>'Volume TU Norte'!BN34</f>
        <v>0</v>
      </c>
      <c r="BO34" s="11">
        <f>'Volume TU Norte'!BO34</f>
        <v>0</v>
      </c>
      <c r="BP34">
        <f>'Volume TU Norte'!BP34</f>
        <v>0</v>
      </c>
      <c r="BQ34" s="11">
        <f>'Volume TU Norte'!BQ34</f>
        <v>0</v>
      </c>
      <c r="BR34" s="11">
        <f>'Volume TU Norte'!BR34</f>
        <v>0</v>
      </c>
      <c r="BS34" s="11">
        <f>'Volume TU Norte'!BS34</f>
        <v>0</v>
      </c>
      <c r="BT34" s="11">
        <f>'Volume TU Norte'!BT34</f>
        <v>0</v>
      </c>
      <c r="BU34" s="11">
        <f>'Volume TU Norte'!BU34</f>
        <v>0</v>
      </c>
      <c r="BV34" s="11">
        <f>'Volume TU Norte'!BV34</f>
        <v>0</v>
      </c>
      <c r="BW34" s="11">
        <f>'Volume TU Norte'!BW34</f>
        <v>0</v>
      </c>
      <c r="BX34" s="11">
        <f>'Volume TU Norte'!BX34</f>
        <v>0</v>
      </c>
      <c r="BY34" s="11">
        <f>'Volume TU Norte'!BY34</f>
        <v>0</v>
      </c>
      <c r="BZ34" s="11">
        <f>'Volume TU Norte'!BZ34</f>
        <v>0</v>
      </c>
      <c r="CA34" s="11">
        <f>'Volume TU Norte'!CA34</f>
        <v>0</v>
      </c>
      <c r="CB34" s="11">
        <f>'Volume TU Norte'!CB34</f>
        <v>0</v>
      </c>
      <c r="CC34">
        <f>'Volume TU Norte'!CC34</f>
        <v>0</v>
      </c>
      <c r="CD34" s="11">
        <f>'Volume TU Norte'!CD34</f>
        <v>0</v>
      </c>
      <c r="CE34" s="11">
        <f>'Volume TU Norte'!CE34</f>
        <v>0</v>
      </c>
      <c r="CF34" s="11">
        <f>'Volume TU Norte'!CF34</f>
        <v>0</v>
      </c>
      <c r="CG34" s="11">
        <f>'Volume TU Norte'!CG34</f>
        <v>0</v>
      </c>
      <c r="CH34" s="11">
        <f>'Volume TU Norte'!CH34</f>
        <v>0</v>
      </c>
      <c r="CI34" s="11">
        <f>'Volume TU Norte'!CI34</f>
        <v>37.670999999999999</v>
      </c>
      <c r="CJ34" s="11">
        <f>'Volume TU Norte'!CJ34</f>
        <v>72.581999999999994</v>
      </c>
      <c r="CK34" s="11">
        <f>'Volume TU Norte'!CK34</f>
        <v>109.789</v>
      </c>
      <c r="CL34" s="11">
        <f>'Volume TU Norte'!CL34</f>
        <v>123.149</v>
      </c>
      <c r="CM34" s="11">
        <f>'Volume TU Norte'!CM34</f>
        <v>91.799000000000007</v>
      </c>
      <c r="CN34" s="11">
        <f>'Volume TU Norte'!CN34</f>
        <v>136.524</v>
      </c>
      <c r="CO34" s="11">
        <f>'Volume TU Norte'!CO34</f>
        <v>68.287000000000006</v>
      </c>
      <c r="CQ34" s="11">
        <f>'Volume TU Norte'!CQ34</f>
        <v>37.520000000000003</v>
      </c>
      <c r="CR34" s="11">
        <f>'Volume TU Norte'!CR34</f>
        <v>34.048000000000002</v>
      </c>
      <c r="CS34" s="11">
        <f>'Volume TU Norte'!CS34</f>
        <v>0</v>
      </c>
      <c r="CT34" s="11">
        <f>'Volume TU Norte'!CT34</f>
        <v>0</v>
      </c>
      <c r="CU34" s="11">
        <f>'Volume TU Norte'!CU34</f>
        <v>0</v>
      </c>
      <c r="CV34" s="11">
        <f>'Volume TU Norte'!CV34</f>
        <v>0</v>
      </c>
      <c r="CW34" s="11">
        <f>'Volume TU Norte'!CW34</f>
        <v>0</v>
      </c>
      <c r="CX34" s="11">
        <f>'Volume TU Norte'!CX34</f>
        <v>0</v>
      </c>
      <c r="CY34" s="11">
        <f>'Volume TU Norte'!CY34</f>
        <v>0</v>
      </c>
      <c r="CZ34" s="11">
        <f>'Volume TU Norte'!CZ34</f>
        <v>0</v>
      </c>
      <c r="DA34" s="11">
        <f>'Volume TU Norte'!DA34</f>
        <v>0</v>
      </c>
      <c r="DB34" s="11">
        <f>'Volume TU Norte'!DB34</f>
        <v>0</v>
      </c>
    </row>
    <row r="35" spans="2:106" ht="15.75" x14ac:dyDescent="0.25">
      <c r="B35" s="10" t="s">
        <v>74</v>
      </c>
      <c r="C35" s="33"/>
      <c r="D35" s="11">
        <f>'Volume TU Norte'!D35</f>
        <v>0</v>
      </c>
      <c r="E35" s="11">
        <f>'Volume TU Norte'!E35</f>
        <v>0</v>
      </c>
      <c r="F35" s="11">
        <f>'Volume TU Norte'!F35</f>
        <v>0</v>
      </c>
      <c r="G35" s="11">
        <f>'Volume TU Norte'!G35</f>
        <v>0</v>
      </c>
      <c r="H35" s="11">
        <f>'Volume TU Norte'!H35</f>
        <v>0</v>
      </c>
      <c r="I35" s="11">
        <f>'Volume TU Norte'!I35</f>
        <v>0</v>
      </c>
      <c r="J35" s="11">
        <f>'Volume TU Norte'!J35</f>
        <v>0</v>
      </c>
      <c r="K35" s="11">
        <f>'Volume TU Norte'!K35</f>
        <v>0</v>
      </c>
      <c r="L35" s="11">
        <f>'Volume TU Norte'!L35</f>
        <v>0</v>
      </c>
      <c r="M35" s="11">
        <f>'Volume TU Norte'!M35</f>
        <v>0</v>
      </c>
      <c r="N35" s="11">
        <f>'Volume TU Norte'!N35</f>
        <v>0</v>
      </c>
      <c r="O35" s="11">
        <f>'Volume TU Norte'!O35</f>
        <v>0</v>
      </c>
      <c r="P35">
        <f>'Volume TU Norte'!P35</f>
        <v>0</v>
      </c>
      <c r="Q35" s="11">
        <f>'Volume TU Norte'!Q35</f>
        <v>0</v>
      </c>
      <c r="R35" s="11">
        <f>'Volume TU Norte'!R35</f>
        <v>0</v>
      </c>
      <c r="S35" s="11">
        <f>'Volume TU Norte'!S35</f>
        <v>0</v>
      </c>
      <c r="T35" s="11">
        <f>'Volume TU Norte'!T35</f>
        <v>0</v>
      </c>
      <c r="U35" s="11">
        <f>'Volume TU Norte'!U35</f>
        <v>0</v>
      </c>
      <c r="V35" s="11">
        <f>'Volume TU Norte'!V35</f>
        <v>0</v>
      </c>
      <c r="W35" s="11">
        <f>'Volume TU Norte'!W35</f>
        <v>0</v>
      </c>
      <c r="X35" s="11">
        <f>'Volume TU Norte'!X35</f>
        <v>0</v>
      </c>
      <c r="Y35" s="11">
        <f>'Volume TU Norte'!Y35</f>
        <v>0</v>
      </c>
      <c r="Z35" s="11">
        <f>'Volume TU Norte'!Z35</f>
        <v>0</v>
      </c>
      <c r="AA35" s="11">
        <f>'Volume TU Norte'!AA35</f>
        <v>0</v>
      </c>
      <c r="AB35" s="11">
        <f>'Volume TU Norte'!AB35</f>
        <v>0</v>
      </c>
      <c r="AC35">
        <f>'Volume TU Norte'!AC35</f>
        <v>0</v>
      </c>
      <c r="AD35" s="11">
        <f>'Volume TU Norte'!AD35</f>
        <v>0</v>
      </c>
      <c r="AE35" s="11">
        <f>'Volume TU Norte'!AE35</f>
        <v>0</v>
      </c>
      <c r="AF35" s="11">
        <f>'Volume TU Norte'!AF35</f>
        <v>0</v>
      </c>
      <c r="AG35" s="11">
        <f>'Volume TU Norte'!AG35</f>
        <v>0</v>
      </c>
      <c r="AH35" s="11">
        <f>'Volume TU Norte'!AH35</f>
        <v>0</v>
      </c>
      <c r="AI35" s="11">
        <f>'Volume TU Norte'!AI35</f>
        <v>0</v>
      </c>
      <c r="AJ35" s="11">
        <f>'Volume TU Norte'!AJ35</f>
        <v>0</v>
      </c>
      <c r="AK35" s="11">
        <f>'Volume TU Norte'!AK35</f>
        <v>0</v>
      </c>
      <c r="AL35" s="11">
        <f>'Volume TU Norte'!AL35</f>
        <v>0</v>
      </c>
      <c r="AM35" s="11">
        <f>'Volume TU Norte'!AM35</f>
        <v>0</v>
      </c>
      <c r="AN35" s="11">
        <f>'Volume TU Norte'!AN35</f>
        <v>0</v>
      </c>
      <c r="AO35" s="11">
        <f>'Volume TU Norte'!AO35</f>
        <v>0</v>
      </c>
      <c r="AP35">
        <f>'Volume TU Norte'!AP35</f>
        <v>0</v>
      </c>
      <c r="AQ35" s="11">
        <f>'Volume TU Norte'!AQ35</f>
        <v>0</v>
      </c>
      <c r="AR35" s="11">
        <f>'Volume TU Norte'!AR35</f>
        <v>0</v>
      </c>
      <c r="AS35" s="11">
        <f>'Volume TU Norte'!AS35</f>
        <v>0</v>
      </c>
      <c r="AT35" s="11">
        <f>'Volume TU Norte'!AT35</f>
        <v>0</v>
      </c>
      <c r="AU35" s="11">
        <f>'Volume TU Norte'!AU35</f>
        <v>0</v>
      </c>
      <c r="AV35" s="11">
        <f>'Volume TU Norte'!AV35</f>
        <v>0</v>
      </c>
      <c r="AW35" s="11">
        <f>'Volume TU Norte'!AW35</f>
        <v>0</v>
      </c>
      <c r="AX35" s="11">
        <f>'Volume TU Norte'!AX35</f>
        <v>0</v>
      </c>
      <c r="AY35" s="11">
        <f>'Volume TU Norte'!AY35</f>
        <v>0</v>
      </c>
      <c r="AZ35" s="11">
        <f>'Volume TU Norte'!AZ35</f>
        <v>0</v>
      </c>
      <c r="BA35" s="11">
        <f>'Volume TU Norte'!BA35</f>
        <v>0</v>
      </c>
      <c r="BB35" s="11">
        <f>'Volume TU Norte'!BB35</f>
        <v>0</v>
      </c>
      <c r="BC35">
        <f>'Volume TU Norte'!BC35</f>
        <v>0</v>
      </c>
      <c r="BD35" s="11">
        <f>'Volume TU Norte'!BD35</f>
        <v>0</v>
      </c>
      <c r="BE35" s="11">
        <f>'Volume TU Norte'!BE35</f>
        <v>0</v>
      </c>
      <c r="BF35" s="11">
        <f>'Volume TU Norte'!BF35</f>
        <v>0</v>
      </c>
      <c r="BG35" s="11">
        <f>'Volume TU Norte'!BG35</f>
        <v>0</v>
      </c>
      <c r="BH35" s="11">
        <f>'Volume TU Norte'!BH35</f>
        <v>0</v>
      </c>
      <c r="BI35" s="11">
        <f>'Volume TU Norte'!BI35</f>
        <v>0</v>
      </c>
      <c r="BJ35" s="11">
        <f>'Volume TU Norte'!BJ35</f>
        <v>0</v>
      </c>
      <c r="BK35" s="11">
        <f>'Volume TU Norte'!BK35</f>
        <v>0</v>
      </c>
      <c r="BL35" s="11">
        <f>'Volume TU Norte'!BL35</f>
        <v>0</v>
      </c>
      <c r="BM35" s="11">
        <f>'Volume TU Norte'!BM35</f>
        <v>0</v>
      </c>
      <c r="BN35" s="11">
        <f>'Volume TU Norte'!BN35</f>
        <v>0</v>
      </c>
      <c r="BO35" s="11">
        <f>'Volume TU Norte'!BO35</f>
        <v>0</v>
      </c>
      <c r="BP35">
        <f>'Volume TU Norte'!BP35</f>
        <v>0</v>
      </c>
      <c r="BQ35" s="11">
        <f>'Volume TU Norte'!BQ35</f>
        <v>0</v>
      </c>
      <c r="BR35" s="11">
        <f>'Volume TU Norte'!BR35</f>
        <v>0</v>
      </c>
      <c r="BS35" s="11">
        <f>'Volume TU Norte'!BS35</f>
        <v>0</v>
      </c>
      <c r="BT35" s="11">
        <f>'Volume TU Norte'!BT35</f>
        <v>0</v>
      </c>
      <c r="BU35" s="11">
        <f>'Volume TU Norte'!BU35</f>
        <v>0</v>
      </c>
      <c r="BV35" s="11">
        <f>'Volume TU Norte'!BV35</f>
        <v>0</v>
      </c>
      <c r="BW35" s="11">
        <f>'Volume TU Norte'!BW35</f>
        <v>0</v>
      </c>
      <c r="BX35" s="11">
        <f>'Volume TU Norte'!BX35</f>
        <v>0</v>
      </c>
      <c r="BY35" s="11">
        <f>'Volume TU Norte'!BY35</f>
        <v>0</v>
      </c>
      <c r="BZ35" s="11">
        <f>'Volume TU Norte'!BZ35</f>
        <v>0</v>
      </c>
      <c r="CA35" s="11">
        <f>'Volume TU Norte'!CA35</f>
        <v>0</v>
      </c>
      <c r="CB35" s="11">
        <f>'Volume TU Norte'!CB35</f>
        <v>0</v>
      </c>
      <c r="CC35">
        <f>'Volume TU Norte'!CC35</f>
        <v>0</v>
      </c>
      <c r="CD35" s="11">
        <f>'Volume TU Norte'!CD35</f>
        <v>0</v>
      </c>
      <c r="CE35" s="11">
        <f>'Volume TU Norte'!CE35</f>
        <v>0</v>
      </c>
      <c r="CF35" s="11">
        <f>'Volume TU Norte'!CF35</f>
        <v>0</v>
      </c>
      <c r="CG35" s="11">
        <f>'Volume TU Norte'!CG35</f>
        <v>3.7719999999999998</v>
      </c>
      <c r="CH35" s="11">
        <f>'Volume TU Norte'!CH35</f>
        <v>37.917999999999999</v>
      </c>
      <c r="CI35" s="11">
        <f>'Volume TU Norte'!CI35</f>
        <v>35.627000000000002</v>
      </c>
      <c r="CJ35" s="11">
        <f>'Volume TU Norte'!CJ35</f>
        <v>37.158000000000001</v>
      </c>
      <c r="CK35" s="11">
        <f>'Volume TU Norte'!CK35</f>
        <v>42.220999999999997</v>
      </c>
      <c r="CL35" s="11">
        <f>'Volume TU Norte'!CL35</f>
        <v>23.943000000000001</v>
      </c>
      <c r="CM35" s="11">
        <f>'Volume TU Norte'!CM35</f>
        <v>60.865000000000002</v>
      </c>
      <c r="CN35" s="11">
        <f>'Volume TU Norte'!CN35</f>
        <v>24.943000000000001</v>
      </c>
      <c r="CO35" s="11">
        <f>'Volume TU Norte'!CO35</f>
        <v>38.286000000000001</v>
      </c>
      <c r="CQ35" s="11">
        <f>'Volume TU Norte'!CQ35</f>
        <v>28.187999999999999</v>
      </c>
      <c r="CR35" s="11">
        <f>'Volume TU Norte'!CR35</f>
        <v>61.356000000000002</v>
      </c>
      <c r="CS35" s="11">
        <f>'Volume TU Norte'!CS35</f>
        <v>0</v>
      </c>
      <c r="CT35" s="11">
        <f>'Volume TU Norte'!CT35</f>
        <v>0</v>
      </c>
      <c r="CU35" s="11">
        <f>'Volume TU Norte'!CU35</f>
        <v>0</v>
      </c>
      <c r="CV35" s="11">
        <f>'Volume TU Norte'!CV35</f>
        <v>0</v>
      </c>
      <c r="CW35" s="11">
        <f>'Volume TU Norte'!CW35</f>
        <v>0</v>
      </c>
      <c r="CX35" s="11">
        <f>'Volume TU Norte'!CX35</f>
        <v>0</v>
      </c>
      <c r="CY35" s="11">
        <f>'Volume TU Norte'!CY35</f>
        <v>0</v>
      </c>
      <c r="CZ35" s="11">
        <f>'Volume TU Norte'!CZ35</f>
        <v>0</v>
      </c>
      <c r="DA35" s="11">
        <f>'Volume TU Norte'!DA35</f>
        <v>0</v>
      </c>
      <c r="DB35" s="11">
        <f>'Volume TU Norte'!DB35</f>
        <v>0</v>
      </c>
    </row>
    <row r="36" spans="2:106" ht="15.75" x14ac:dyDescent="0.25">
      <c r="B36" s="10" t="s">
        <v>228</v>
      </c>
      <c r="C36" s="33"/>
      <c r="D36" s="11">
        <f>'Volume TU Norte'!D36</f>
        <v>0</v>
      </c>
      <c r="E36" s="11">
        <f>'Volume TU Norte'!E36</f>
        <v>0</v>
      </c>
      <c r="F36" s="11">
        <f>'Volume TU Norte'!F36</f>
        <v>0</v>
      </c>
      <c r="G36" s="11">
        <f>'Volume TU Norte'!G36</f>
        <v>0</v>
      </c>
      <c r="H36" s="11">
        <f>'Volume TU Norte'!H36</f>
        <v>0</v>
      </c>
      <c r="I36" s="11">
        <f>'Volume TU Norte'!I36</f>
        <v>0</v>
      </c>
      <c r="J36" s="11">
        <f>'Volume TU Norte'!J36</f>
        <v>0</v>
      </c>
      <c r="K36" s="11">
        <f>'Volume TU Norte'!K36</f>
        <v>0</v>
      </c>
      <c r="L36" s="11">
        <f>'Volume TU Norte'!L36</f>
        <v>0</v>
      </c>
      <c r="M36" s="11">
        <f>'Volume TU Norte'!M36</f>
        <v>0</v>
      </c>
      <c r="N36" s="11">
        <f>'Volume TU Norte'!N36</f>
        <v>0</v>
      </c>
      <c r="O36" s="11">
        <f>'Volume TU Norte'!O36</f>
        <v>0</v>
      </c>
      <c r="P36">
        <f>'Volume TU Norte'!P36</f>
        <v>0</v>
      </c>
      <c r="Q36" s="11">
        <f>'Volume TU Norte'!Q36</f>
        <v>0</v>
      </c>
      <c r="R36" s="11">
        <f>'Volume TU Norte'!R36</f>
        <v>0</v>
      </c>
      <c r="S36" s="11">
        <f>'Volume TU Norte'!S36</f>
        <v>0</v>
      </c>
      <c r="T36" s="11">
        <f>'Volume TU Norte'!T36</f>
        <v>0</v>
      </c>
      <c r="U36" s="11">
        <f>'Volume TU Norte'!U36</f>
        <v>0</v>
      </c>
      <c r="V36" s="11">
        <f>'Volume TU Norte'!V36</f>
        <v>0</v>
      </c>
      <c r="W36" s="11">
        <f>'Volume TU Norte'!W36</f>
        <v>0</v>
      </c>
      <c r="X36" s="11">
        <f>'Volume TU Norte'!X36</f>
        <v>0</v>
      </c>
      <c r="Y36" s="11">
        <f>'Volume TU Norte'!Y36</f>
        <v>0</v>
      </c>
      <c r="Z36" s="11">
        <f>'Volume TU Norte'!Z36</f>
        <v>0</v>
      </c>
      <c r="AA36" s="11">
        <f>'Volume TU Norte'!AA36</f>
        <v>0</v>
      </c>
      <c r="AB36" s="11">
        <f>'Volume TU Norte'!AB36</f>
        <v>0</v>
      </c>
      <c r="AC36">
        <f>'Volume TU Norte'!AC36</f>
        <v>0</v>
      </c>
      <c r="AD36" s="11">
        <f>'Volume TU Norte'!AD36</f>
        <v>0</v>
      </c>
      <c r="AE36" s="11">
        <f>'Volume TU Norte'!AE36</f>
        <v>0</v>
      </c>
      <c r="AF36" s="11">
        <f>'Volume TU Norte'!AF36</f>
        <v>0</v>
      </c>
      <c r="AG36" s="11">
        <f>'Volume TU Norte'!AG36</f>
        <v>0</v>
      </c>
      <c r="AH36" s="11">
        <f>'Volume TU Norte'!AH36</f>
        <v>0</v>
      </c>
      <c r="AI36" s="11">
        <f>'Volume TU Norte'!AI36</f>
        <v>0</v>
      </c>
      <c r="AJ36" s="11">
        <f>'Volume TU Norte'!AJ36</f>
        <v>0</v>
      </c>
      <c r="AK36" s="11">
        <f>'Volume TU Norte'!AK36</f>
        <v>0</v>
      </c>
      <c r="AL36" s="11">
        <f>'Volume TU Norte'!AL36</f>
        <v>0</v>
      </c>
      <c r="AM36" s="11">
        <f>'Volume TU Norte'!AM36</f>
        <v>0</v>
      </c>
      <c r="AN36" s="11">
        <f>'Volume TU Norte'!AN36</f>
        <v>0</v>
      </c>
      <c r="AO36" s="11">
        <f>'Volume TU Norte'!AO36</f>
        <v>0</v>
      </c>
      <c r="AP36">
        <f>'Volume TU Norte'!AP36</f>
        <v>0</v>
      </c>
      <c r="AQ36" s="11">
        <f>'Volume TU Norte'!AQ36</f>
        <v>0</v>
      </c>
      <c r="AR36" s="11">
        <f>'Volume TU Norte'!AR36</f>
        <v>0</v>
      </c>
      <c r="AS36" s="11">
        <f>'Volume TU Norte'!AS36</f>
        <v>0</v>
      </c>
      <c r="AT36" s="11">
        <f>'Volume TU Norte'!AT36</f>
        <v>0</v>
      </c>
      <c r="AU36" s="11">
        <f>'Volume TU Norte'!AU36</f>
        <v>0</v>
      </c>
      <c r="AV36" s="11">
        <f>'Volume TU Norte'!AV36</f>
        <v>0</v>
      </c>
      <c r="AW36" s="11">
        <f>'Volume TU Norte'!AW36</f>
        <v>0</v>
      </c>
      <c r="AX36" s="11">
        <f>'Volume TU Norte'!AX36</f>
        <v>0</v>
      </c>
      <c r="AY36" s="11">
        <f>'Volume TU Norte'!AY36</f>
        <v>0</v>
      </c>
      <c r="AZ36" s="11">
        <f>'Volume TU Norte'!AZ36</f>
        <v>0</v>
      </c>
      <c r="BA36" s="11">
        <f>'Volume TU Norte'!BA36</f>
        <v>0</v>
      </c>
      <c r="BB36" s="11">
        <f>'Volume TU Norte'!BB36</f>
        <v>0</v>
      </c>
      <c r="BC36">
        <f>'Volume TU Norte'!BC36</f>
        <v>0</v>
      </c>
      <c r="BD36" s="11">
        <f>'Volume TU Norte'!BD36</f>
        <v>0</v>
      </c>
      <c r="BE36" s="11">
        <f>'Volume TU Norte'!BE36</f>
        <v>0</v>
      </c>
      <c r="BF36" s="11">
        <f>'Volume TU Norte'!BF36</f>
        <v>0</v>
      </c>
      <c r="BG36" s="11">
        <f>'Volume TU Norte'!BG36</f>
        <v>0</v>
      </c>
      <c r="BH36" s="11">
        <f>'Volume TU Norte'!BH36</f>
        <v>0</v>
      </c>
      <c r="BI36" s="11">
        <f>'Volume TU Norte'!BI36</f>
        <v>0</v>
      </c>
      <c r="BJ36" s="11">
        <f>'Volume TU Norte'!BJ36</f>
        <v>0</v>
      </c>
      <c r="BK36" s="11">
        <f>'Volume TU Norte'!BK36</f>
        <v>0</v>
      </c>
      <c r="BL36" s="11">
        <f>'Volume TU Norte'!BL36</f>
        <v>0</v>
      </c>
      <c r="BM36" s="11">
        <f>'Volume TU Norte'!BM36</f>
        <v>0</v>
      </c>
      <c r="BN36" s="11">
        <f>'Volume TU Norte'!BN36</f>
        <v>0</v>
      </c>
      <c r="BO36" s="11">
        <f>'Volume TU Norte'!BO36</f>
        <v>0</v>
      </c>
      <c r="BP36">
        <f>'Volume TU Norte'!BP36</f>
        <v>0</v>
      </c>
      <c r="BQ36" s="11">
        <f>'Volume TU Norte'!BQ36</f>
        <v>0</v>
      </c>
      <c r="BR36" s="11">
        <f>'Volume TU Norte'!BR36</f>
        <v>0</v>
      </c>
      <c r="BS36" s="11">
        <f>'Volume TU Norte'!BS36</f>
        <v>0</v>
      </c>
      <c r="BT36" s="11">
        <f>'Volume TU Norte'!BT36</f>
        <v>0</v>
      </c>
      <c r="BU36" s="11">
        <f>'Volume TU Norte'!BU36</f>
        <v>0</v>
      </c>
      <c r="BV36" s="11">
        <f>'Volume TU Norte'!BV36</f>
        <v>0</v>
      </c>
      <c r="BW36" s="11">
        <f>'Volume TU Norte'!BW36</f>
        <v>0</v>
      </c>
      <c r="BX36" s="11">
        <f>'Volume TU Norte'!BX36</f>
        <v>0</v>
      </c>
      <c r="BY36" s="11">
        <f>'Volume TU Norte'!BY36</f>
        <v>0</v>
      </c>
      <c r="BZ36" s="11">
        <f>'Volume TU Norte'!BZ36</f>
        <v>0</v>
      </c>
      <c r="CA36" s="11">
        <f>'Volume TU Norte'!CA36</f>
        <v>0</v>
      </c>
      <c r="CB36" s="11">
        <f>'Volume TU Norte'!CB36</f>
        <v>0</v>
      </c>
      <c r="CC36">
        <f>'Volume TU Norte'!CC36</f>
        <v>0</v>
      </c>
      <c r="CD36" s="11">
        <f>'Volume TU Norte'!CD36</f>
        <v>0</v>
      </c>
      <c r="CE36" s="11">
        <f>'Volume TU Norte'!CE36</f>
        <v>0</v>
      </c>
      <c r="CF36" s="11">
        <f>'Volume TU Norte'!CF36</f>
        <v>0</v>
      </c>
      <c r="CG36" s="11">
        <f>'Volume TU Norte'!CG36</f>
        <v>0</v>
      </c>
      <c r="CH36" s="11">
        <f>'Volume TU Norte'!CH36</f>
        <v>0</v>
      </c>
      <c r="CI36" s="11">
        <f>'Volume TU Norte'!CI36</f>
        <v>0</v>
      </c>
      <c r="CJ36" s="11">
        <f>'Volume TU Norte'!CJ36</f>
        <v>0</v>
      </c>
      <c r="CK36" s="11">
        <f>'Volume TU Norte'!CK36</f>
        <v>0</v>
      </c>
      <c r="CL36" s="11">
        <f>'Volume TU Norte'!CL36</f>
        <v>0</v>
      </c>
      <c r="CM36" s="11">
        <f>'Volume TU Norte'!CM36</f>
        <v>0</v>
      </c>
      <c r="CN36" s="11">
        <f>'Volume TU Norte'!CN36</f>
        <v>0</v>
      </c>
      <c r="CO36" s="11">
        <f>'Volume TU Norte'!CO36</f>
        <v>0</v>
      </c>
      <c r="CQ36" s="11">
        <f>'Volume TU Norte'!CQ36</f>
        <v>0</v>
      </c>
      <c r="CR36" s="11">
        <f>'Volume TU Norte'!CR36</f>
        <v>0</v>
      </c>
      <c r="CS36" s="11">
        <f>'Volume TU Norte'!CS36</f>
        <v>0</v>
      </c>
      <c r="CT36" s="11">
        <f>'Volume TU Norte'!CT36</f>
        <v>0</v>
      </c>
      <c r="CU36" s="11">
        <f>'Volume TU Norte'!CU36</f>
        <v>0</v>
      </c>
      <c r="CV36" s="11">
        <f>'Volume TU Norte'!CV36</f>
        <v>0</v>
      </c>
      <c r="CW36" s="11">
        <f>'Volume TU Norte'!CW36</f>
        <v>0</v>
      </c>
      <c r="CX36" s="11">
        <f>'Volume TU Norte'!CX36</f>
        <v>0</v>
      </c>
      <c r="CY36" s="11">
        <f>'Volume TU Norte'!CY36</f>
        <v>0</v>
      </c>
      <c r="CZ36" s="11">
        <f>'Volume TU Norte'!CZ36</f>
        <v>0</v>
      </c>
      <c r="DA36" s="11">
        <f>'Volume TU Norte'!DA36</f>
        <v>0</v>
      </c>
      <c r="DB36" s="11">
        <f>'Volume TU Norte'!DB36</f>
        <v>0</v>
      </c>
    </row>
    <row r="37" spans="2:106" ht="15.75" x14ac:dyDescent="0.25">
      <c r="B37" s="8" t="s">
        <v>73</v>
      </c>
      <c r="C37" s="33"/>
      <c r="D37" s="9">
        <f>'Volume TU Norte'!D37</f>
        <v>0</v>
      </c>
      <c r="E37" s="9">
        <f>'Volume TU Norte'!E37</f>
        <v>0</v>
      </c>
      <c r="F37" s="9">
        <f>'Volume TU Norte'!F37</f>
        <v>0</v>
      </c>
      <c r="G37" s="9">
        <f>'Volume TU Norte'!G37</f>
        <v>0</v>
      </c>
      <c r="H37" s="9">
        <f>'Volume TU Norte'!H37</f>
        <v>0</v>
      </c>
      <c r="I37" s="9">
        <f>'Volume TU Norte'!I37</f>
        <v>0</v>
      </c>
      <c r="J37" s="9">
        <f>'Volume TU Norte'!J37</f>
        <v>0</v>
      </c>
      <c r="K37" s="9">
        <f>'Volume TU Norte'!K37</f>
        <v>0</v>
      </c>
      <c r="L37" s="9">
        <f>'Volume TU Norte'!L37</f>
        <v>0</v>
      </c>
      <c r="M37" s="9">
        <f>'Volume TU Norte'!M37</f>
        <v>0</v>
      </c>
      <c r="N37" s="9">
        <f>'Volume TU Norte'!N37</f>
        <v>0</v>
      </c>
      <c r="O37" s="9">
        <f>'Volume TU Norte'!O37</f>
        <v>0</v>
      </c>
      <c r="P37">
        <f>'Volume TU Norte'!P37</f>
        <v>0</v>
      </c>
      <c r="Q37" s="9">
        <f>'Volume TU Norte'!Q37</f>
        <v>0</v>
      </c>
      <c r="R37" s="9">
        <f>'Volume TU Norte'!R37</f>
        <v>0</v>
      </c>
      <c r="S37" s="9">
        <f>'Volume TU Norte'!S37</f>
        <v>0</v>
      </c>
      <c r="T37" s="9">
        <f>'Volume TU Norte'!T37</f>
        <v>0</v>
      </c>
      <c r="U37" s="9">
        <f>'Volume TU Norte'!U37</f>
        <v>0</v>
      </c>
      <c r="V37" s="9">
        <f>'Volume TU Norte'!V37</f>
        <v>0</v>
      </c>
      <c r="W37" s="9">
        <f>'Volume TU Norte'!W37</f>
        <v>0</v>
      </c>
      <c r="X37" s="9">
        <f>'Volume TU Norte'!X37</f>
        <v>0</v>
      </c>
      <c r="Y37" s="9">
        <f>'Volume TU Norte'!Y37</f>
        <v>0</v>
      </c>
      <c r="Z37" s="9">
        <f>'Volume TU Norte'!Z37</f>
        <v>0</v>
      </c>
      <c r="AA37" s="9">
        <f>'Volume TU Norte'!AA37</f>
        <v>0</v>
      </c>
      <c r="AB37" s="9">
        <f>'Volume TU Norte'!AB37</f>
        <v>0</v>
      </c>
      <c r="AC37">
        <f>'Volume TU Norte'!AC37</f>
        <v>0</v>
      </c>
      <c r="AD37" s="9">
        <f>'Volume TU Norte'!AD37</f>
        <v>0</v>
      </c>
      <c r="AE37" s="9">
        <f>'Volume TU Norte'!AE37</f>
        <v>0</v>
      </c>
      <c r="AF37" s="9">
        <f>'Volume TU Norte'!AF37</f>
        <v>0</v>
      </c>
      <c r="AG37" s="9">
        <f>'Volume TU Norte'!AG37</f>
        <v>0</v>
      </c>
      <c r="AH37" s="9">
        <f>'Volume TU Norte'!AH37</f>
        <v>0</v>
      </c>
      <c r="AI37" s="9">
        <f>'Volume TU Norte'!AI37</f>
        <v>0</v>
      </c>
      <c r="AJ37" s="9">
        <f>'Volume TU Norte'!AJ37</f>
        <v>0</v>
      </c>
      <c r="AK37" s="9">
        <f>'Volume TU Norte'!AK37</f>
        <v>0</v>
      </c>
      <c r="AL37" s="9">
        <f>'Volume TU Norte'!AL37</f>
        <v>0</v>
      </c>
      <c r="AM37" s="9">
        <f>'Volume TU Norte'!AM37</f>
        <v>0</v>
      </c>
      <c r="AN37" s="9">
        <f>'Volume TU Norte'!AN37</f>
        <v>0</v>
      </c>
      <c r="AO37" s="9">
        <f>'Volume TU Norte'!AO37</f>
        <v>0</v>
      </c>
      <c r="AP37">
        <f>'Volume TU Norte'!AP37</f>
        <v>0</v>
      </c>
      <c r="AQ37" s="9">
        <f>'Volume TU Norte'!AQ37</f>
        <v>0</v>
      </c>
      <c r="AR37" s="9">
        <f>'Volume TU Norte'!AR37</f>
        <v>0</v>
      </c>
      <c r="AS37" s="9">
        <f>'Volume TU Norte'!AS37</f>
        <v>0</v>
      </c>
      <c r="AT37" s="9">
        <f>'Volume TU Norte'!AT37</f>
        <v>0</v>
      </c>
      <c r="AU37" s="9">
        <f>'Volume TU Norte'!AU37</f>
        <v>0</v>
      </c>
      <c r="AV37" s="9">
        <f>'Volume TU Norte'!AV37</f>
        <v>0</v>
      </c>
      <c r="AW37" s="9">
        <f>'Volume TU Norte'!AW37</f>
        <v>0</v>
      </c>
      <c r="AX37" s="9">
        <f>'Volume TU Norte'!AX37</f>
        <v>0</v>
      </c>
      <c r="AY37" s="9">
        <f>'Volume TU Norte'!AY37</f>
        <v>0</v>
      </c>
      <c r="AZ37" s="9">
        <f>'Volume TU Norte'!AZ37</f>
        <v>0</v>
      </c>
      <c r="BA37" s="9">
        <f>'Volume TU Norte'!BA37</f>
        <v>0</v>
      </c>
      <c r="BB37" s="9">
        <f>'Volume TU Norte'!BB37</f>
        <v>0</v>
      </c>
      <c r="BC37">
        <f>'Volume TU Norte'!BC37</f>
        <v>0</v>
      </c>
      <c r="BD37" s="9">
        <f>'Volume TU Norte'!BD37</f>
        <v>0</v>
      </c>
      <c r="BE37" s="9">
        <f>'Volume TU Norte'!BE37</f>
        <v>0</v>
      </c>
      <c r="BF37" s="9">
        <f>'Volume TU Norte'!BF37</f>
        <v>0</v>
      </c>
      <c r="BG37" s="9">
        <f>'Volume TU Norte'!BG37</f>
        <v>0</v>
      </c>
      <c r="BH37" s="9">
        <f>'Volume TU Norte'!BH37</f>
        <v>0</v>
      </c>
      <c r="BI37" s="9">
        <f>'Volume TU Norte'!BI37</f>
        <v>0</v>
      </c>
      <c r="BJ37" s="9">
        <f>'Volume TU Norte'!BJ37</f>
        <v>0</v>
      </c>
      <c r="BK37" s="9">
        <f>'Volume TU Norte'!BK37</f>
        <v>0</v>
      </c>
      <c r="BL37" s="9">
        <f>'Volume TU Norte'!BL37</f>
        <v>0</v>
      </c>
      <c r="BM37" s="9">
        <f>'Volume TU Norte'!BM37</f>
        <v>0</v>
      </c>
      <c r="BN37" s="9">
        <f>'Volume TU Norte'!BN37</f>
        <v>0</v>
      </c>
      <c r="BO37" s="9">
        <f>'Volume TU Norte'!BO37</f>
        <v>0</v>
      </c>
      <c r="BP37">
        <f>'Volume TU Norte'!BP37</f>
        <v>0</v>
      </c>
      <c r="BQ37" s="9">
        <f>'Volume TU Norte'!BQ37</f>
        <v>0</v>
      </c>
      <c r="BR37" s="9">
        <f>'Volume TU Norte'!BR37</f>
        <v>0</v>
      </c>
      <c r="BS37" s="9">
        <f>'Volume TU Norte'!BS37</f>
        <v>0</v>
      </c>
      <c r="BT37" s="9">
        <f>'Volume TU Norte'!BT37</f>
        <v>0</v>
      </c>
      <c r="BU37" s="9">
        <f>'Volume TU Norte'!BU37</f>
        <v>0</v>
      </c>
      <c r="BV37" s="9">
        <f>'Volume TU Norte'!BV37</f>
        <v>0</v>
      </c>
      <c r="BW37" s="9">
        <f>'Volume TU Norte'!BW37</f>
        <v>0</v>
      </c>
      <c r="BX37" s="9">
        <f>'Volume TU Norte'!BX37</f>
        <v>0</v>
      </c>
      <c r="BY37" s="9">
        <f>'Volume TU Norte'!BY37</f>
        <v>0</v>
      </c>
      <c r="BZ37" s="9">
        <f>'Volume TU Norte'!BZ37</f>
        <v>0</v>
      </c>
      <c r="CA37" s="9">
        <f>'Volume TU Norte'!CA37</f>
        <v>0</v>
      </c>
      <c r="CB37" s="9">
        <f>'Volume TU Norte'!CB37</f>
        <v>0</v>
      </c>
      <c r="CC37">
        <f>'Volume TU Norte'!CC37</f>
        <v>0</v>
      </c>
      <c r="CD37" s="9">
        <f>'Volume TU Norte'!CD37</f>
        <v>0</v>
      </c>
      <c r="CE37" s="9">
        <f>'Volume TU Norte'!CE37</f>
        <v>0</v>
      </c>
      <c r="CF37" s="9">
        <f>'Volume TU Norte'!CF37</f>
        <v>0</v>
      </c>
      <c r="CG37" s="9">
        <f>'Volume TU Norte'!CG37</f>
        <v>0</v>
      </c>
      <c r="CH37" s="9">
        <f>'Volume TU Norte'!CH37</f>
        <v>0</v>
      </c>
      <c r="CI37" s="9">
        <f>'Volume TU Norte'!CI37</f>
        <v>0</v>
      </c>
      <c r="CJ37" s="9">
        <f>'Volume TU Norte'!CJ37</f>
        <v>0</v>
      </c>
      <c r="CK37" s="9">
        <f>'Volume TU Norte'!CK37</f>
        <v>0</v>
      </c>
      <c r="CL37" s="9">
        <f>'Volume TU Norte'!CL37</f>
        <v>0</v>
      </c>
      <c r="CM37" s="9">
        <f>'Volume TU Norte'!CM37</f>
        <v>0</v>
      </c>
      <c r="CN37" s="9">
        <f>'Volume TU Norte'!CN37</f>
        <v>0</v>
      </c>
      <c r="CO37" s="9">
        <f>'Volume TU Norte'!CO37</f>
        <v>0</v>
      </c>
      <c r="CQ37" s="9">
        <f>'Volume TU Norte'!CQ37</f>
        <v>0</v>
      </c>
      <c r="CR37" s="9">
        <f>'Volume TU Norte'!CR37</f>
        <v>0</v>
      </c>
      <c r="CS37" s="9">
        <f>'Volume TU Norte'!CS37</f>
        <v>0</v>
      </c>
      <c r="CT37" s="9">
        <f>'Volume TU Norte'!CT37</f>
        <v>0</v>
      </c>
      <c r="CU37" s="9">
        <f>'Volume TU Norte'!CU37</f>
        <v>0</v>
      </c>
      <c r="CV37" s="9">
        <f>'Volume TU Norte'!CV37</f>
        <v>0</v>
      </c>
      <c r="CW37" s="9">
        <f>'Volume TU Norte'!CW37</f>
        <v>0</v>
      </c>
      <c r="CX37" s="9">
        <f>'Volume TU Norte'!CX37</f>
        <v>0</v>
      </c>
      <c r="CY37" s="9">
        <f>'Volume TU Norte'!CY37</f>
        <v>0</v>
      </c>
      <c r="CZ37" s="9">
        <f>'Volume TU Norte'!CZ37</f>
        <v>0</v>
      </c>
      <c r="DA37" s="9">
        <f>'Volume TU Norte'!DA37</f>
        <v>0</v>
      </c>
      <c r="DB37" s="9">
        <f>'Volume TU Norte'!DB37</f>
        <v>0</v>
      </c>
    </row>
    <row r="38" spans="2:106" ht="15.75" x14ac:dyDescent="0.25">
      <c r="B38" s="8" t="s">
        <v>145</v>
      </c>
      <c r="C38" s="33"/>
      <c r="D38" s="9">
        <f>'Volume TU Norte'!D38</f>
        <v>0</v>
      </c>
      <c r="E38" s="9">
        <f>'Volume TU Norte'!E38</f>
        <v>0</v>
      </c>
      <c r="F38" s="9">
        <f>'Volume TU Norte'!F38</f>
        <v>0</v>
      </c>
      <c r="G38" s="9">
        <f>'Volume TU Norte'!G38</f>
        <v>0</v>
      </c>
      <c r="H38" s="9">
        <f>'Volume TU Norte'!H38</f>
        <v>0</v>
      </c>
      <c r="I38" s="9">
        <f>'Volume TU Norte'!I38</f>
        <v>0</v>
      </c>
      <c r="J38" s="9">
        <f>'Volume TU Norte'!J38</f>
        <v>0</v>
      </c>
      <c r="K38" s="9">
        <f>'Volume TU Norte'!K38</f>
        <v>0</v>
      </c>
      <c r="L38" s="9">
        <f>'Volume TU Norte'!L38</f>
        <v>0</v>
      </c>
      <c r="M38" s="9">
        <f>'Volume TU Norte'!M38</f>
        <v>0</v>
      </c>
      <c r="N38" s="9">
        <f>'Volume TU Norte'!N38</f>
        <v>0</v>
      </c>
      <c r="O38" s="9">
        <f>'Volume TU Norte'!O38</f>
        <v>0</v>
      </c>
      <c r="P38">
        <f>'Volume TU Norte'!P38</f>
        <v>0</v>
      </c>
      <c r="Q38" s="9">
        <f>'Volume TU Norte'!Q38</f>
        <v>0</v>
      </c>
      <c r="R38" s="9">
        <f>'Volume TU Norte'!R38</f>
        <v>0</v>
      </c>
      <c r="S38" s="9">
        <f>'Volume TU Norte'!S38</f>
        <v>0</v>
      </c>
      <c r="T38" s="9">
        <f>'Volume TU Norte'!T38</f>
        <v>0</v>
      </c>
      <c r="U38" s="9">
        <f>'Volume TU Norte'!U38</f>
        <v>0</v>
      </c>
      <c r="V38" s="9">
        <f>'Volume TU Norte'!V38</f>
        <v>0</v>
      </c>
      <c r="W38" s="9">
        <f>'Volume TU Norte'!W38</f>
        <v>0</v>
      </c>
      <c r="X38" s="9">
        <f>'Volume TU Norte'!X38</f>
        <v>0</v>
      </c>
      <c r="Y38" s="9">
        <f>'Volume TU Norte'!Y38</f>
        <v>0</v>
      </c>
      <c r="Z38" s="9">
        <f>'Volume TU Norte'!Z38</f>
        <v>0</v>
      </c>
      <c r="AA38" s="9">
        <f>'Volume TU Norte'!AA38</f>
        <v>0</v>
      </c>
      <c r="AB38" s="9">
        <f>'Volume TU Norte'!AB38</f>
        <v>0</v>
      </c>
      <c r="AC38">
        <f>'Volume TU Norte'!AC38</f>
        <v>0</v>
      </c>
      <c r="AD38" s="9">
        <f>'Volume TU Norte'!AD38</f>
        <v>0</v>
      </c>
      <c r="AE38" s="9">
        <f>'Volume TU Norte'!AE38</f>
        <v>0</v>
      </c>
      <c r="AF38" s="9">
        <f>'Volume TU Norte'!AF38</f>
        <v>0</v>
      </c>
      <c r="AG38" s="9">
        <f>'Volume TU Norte'!AG38</f>
        <v>0</v>
      </c>
      <c r="AH38" s="9">
        <f>'Volume TU Norte'!AH38</f>
        <v>0</v>
      </c>
      <c r="AI38" s="9">
        <f>'Volume TU Norte'!AI38</f>
        <v>0</v>
      </c>
      <c r="AJ38" s="9">
        <f>'Volume TU Norte'!AJ38</f>
        <v>0</v>
      </c>
      <c r="AK38" s="9">
        <f>'Volume TU Norte'!AK38</f>
        <v>0</v>
      </c>
      <c r="AL38" s="9">
        <f>'Volume TU Norte'!AL38</f>
        <v>0</v>
      </c>
      <c r="AM38" s="9">
        <f>'Volume TU Norte'!AM38</f>
        <v>0</v>
      </c>
      <c r="AN38" s="9">
        <f>'Volume TU Norte'!AN38</f>
        <v>0</v>
      </c>
      <c r="AO38" s="9">
        <f>'Volume TU Norte'!AO38</f>
        <v>0</v>
      </c>
      <c r="AP38">
        <f>'Volume TU Norte'!AP38</f>
        <v>0</v>
      </c>
      <c r="AQ38" s="9">
        <f>'Volume TU Norte'!AQ38</f>
        <v>0</v>
      </c>
      <c r="AR38" s="9">
        <f>'Volume TU Norte'!AR38</f>
        <v>0</v>
      </c>
      <c r="AS38" s="9">
        <f>'Volume TU Norte'!AS38</f>
        <v>0</v>
      </c>
      <c r="AT38" s="9">
        <f>'Volume TU Norte'!AT38</f>
        <v>0</v>
      </c>
      <c r="AU38" s="9">
        <f>'Volume TU Norte'!AU38</f>
        <v>0</v>
      </c>
      <c r="AV38" s="9">
        <f>'Volume TU Norte'!AV38</f>
        <v>0</v>
      </c>
      <c r="AW38" s="9">
        <f>'Volume TU Norte'!AW38</f>
        <v>0</v>
      </c>
      <c r="AX38" s="9">
        <f>'Volume TU Norte'!AX38</f>
        <v>0</v>
      </c>
      <c r="AY38" s="9">
        <f>'Volume TU Norte'!AY38</f>
        <v>0</v>
      </c>
      <c r="AZ38" s="9">
        <f>'Volume TU Norte'!AZ38</f>
        <v>0</v>
      </c>
      <c r="BA38" s="9">
        <f>'Volume TU Norte'!BA38</f>
        <v>0</v>
      </c>
      <c r="BB38" s="9">
        <f>'Volume TU Norte'!BB38</f>
        <v>0</v>
      </c>
      <c r="BC38">
        <f>'Volume TU Norte'!BC38</f>
        <v>0</v>
      </c>
      <c r="BD38" s="9">
        <f>'Volume TU Norte'!BD38</f>
        <v>0</v>
      </c>
      <c r="BE38" s="9">
        <f>'Volume TU Norte'!BE38</f>
        <v>0</v>
      </c>
      <c r="BF38" s="9">
        <f>'Volume TU Norte'!BF38</f>
        <v>0</v>
      </c>
      <c r="BG38" s="9">
        <f>'Volume TU Norte'!BG38</f>
        <v>0</v>
      </c>
      <c r="BH38" s="9">
        <f>'Volume TU Norte'!BH38</f>
        <v>0</v>
      </c>
      <c r="BI38" s="9">
        <f>'Volume TU Norte'!BI38</f>
        <v>0</v>
      </c>
      <c r="BJ38" s="9">
        <f>'Volume TU Norte'!BJ38</f>
        <v>0</v>
      </c>
      <c r="BK38" s="9">
        <f>'Volume TU Norte'!BK38</f>
        <v>0</v>
      </c>
      <c r="BL38" s="9">
        <f>'Volume TU Norte'!BL38</f>
        <v>0</v>
      </c>
      <c r="BM38" s="9">
        <f>'Volume TU Norte'!BM38</f>
        <v>0</v>
      </c>
      <c r="BN38" s="9">
        <f>'Volume TU Norte'!BN38</f>
        <v>0</v>
      </c>
      <c r="BO38" s="9">
        <f>'Volume TU Norte'!BO38</f>
        <v>0</v>
      </c>
      <c r="BP38">
        <f>'Volume TU Norte'!BP38</f>
        <v>0</v>
      </c>
      <c r="BQ38" s="9">
        <f>'Volume TU Norte'!BQ38</f>
        <v>0</v>
      </c>
      <c r="BR38" s="9">
        <f>'Volume TU Norte'!BR38</f>
        <v>0</v>
      </c>
      <c r="BS38" s="9">
        <f>'Volume TU Norte'!BS38</f>
        <v>0</v>
      </c>
      <c r="BT38" s="9">
        <f>'Volume TU Norte'!BT38</f>
        <v>0</v>
      </c>
      <c r="BU38" s="9">
        <f>'Volume TU Norte'!BU38</f>
        <v>0</v>
      </c>
      <c r="BV38" s="9">
        <f>'Volume TU Norte'!BV38</f>
        <v>0</v>
      </c>
      <c r="BW38" s="9">
        <f>'Volume TU Norte'!BW38</f>
        <v>0</v>
      </c>
      <c r="BX38" s="9">
        <f>'Volume TU Norte'!BX38</f>
        <v>0</v>
      </c>
      <c r="BY38" s="9">
        <f>'Volume TU Norte'!BY38</f>
        <v>0</v>
      </c>
      <c r="BZ38" s="9">
        <f>'Volume TU Norte'!BZ38</f>
        <v>0</v>
      </c>
      <c r="CA38" s="9">
        <f>'Volume TU Norte'!CA38</f>
        <v>0</v>
      </c>
      <c r="CB38" s="9">
        <f>'Volume TU Norte'!CB38</f>
        <v>0</v>
      </c>
      <c r="CC38">
        <f>'Volume TU Norte'!CC38</f>
        <v>0</v>
      </c>
      <c r="CD38" s="9">
        <f>'Volume TU Norte'!CD38</f>
        <v>0</v>
      </c>
      <c r="CE38" s="9">
        <f>'Volume TU Norte'!CE38</f>
        <v>0</v>
      </c>
      <c r="CF38" s="9">
        <f>'Volume TU Norte'!CF38</f>
        <v>0</v>
      </c>
      <c r="CG38" s="9">
        <f>'Volume TU Norte'!CG38</f>
        <v>0</v>
      </c>
      <c r="CH38" s="9">
        <f>'Volume TU Norte'!CH38</f>
        <v>0</v>
      </c>
      <c r="CI38" s="9">
        <f>'Volume TU Norte'!CI38</f>
        <v>0</v>
      </c>
      <c r="CJ38" s="9">
        <f>'Volume TU Norte'!CJ38</f>
        <v>0</v>
      </c>
      <c r="CK38" s="9">
        <f>'Volume TU Norte'!CK38</f>
        <v>0</v>
      </c>
      <c r="CL38" s="9">
        <f>'Volume TU Norte'!CL38</f>
        <v>0</v>
      </c>
      <c r="CM38" s="9">
        <f>'Volume TU Norte'!CM38</f>
        <v>0</v>
      </c>
      <c r="CN38" s="9">
        <f>'Volume TU Norte'!CN38</f>
        <v>0</v>
      </c>
      <c r="CO38" s="9">
        <f>'Volume TU Norte'!CO38</f>
        <v>0</v>
      </c>
      <c r="CQ38" s="9">
        <f>'Volume TU Norte'!CQ38</f>
        <v>0</v>
      </c>
      <c r="CR38" s="9">
        <f>'Volume TU Norte'!CR38</f>
        <v>0</v>
      </c>
      <c r="CS38" s="9">
        <f>'Volume TU Norte'!CS38</f>
        <v>0</v>
      </c>
      <c r="CT38" s="9">
        <f>'Volume TU Norte'!CT38</f>
        <v>0</v>
      </c>
      <c r="CU38" s="9">
        <f>'Volume TU Norte'!CU38</f>
        <v>0</v>
      </c>
      <c r="CV38" s="9">
        <f>'Volume TU Norte'!CV38</f>
        <v>0</v>
      </c>
      <c r="CW38" s="9">
        <f>'Volume TU Norte'!CW38</f>
        <v>0</v>
      </c>
      <c r="CX38" s="9">
        <f>'Volume TU Norte'!CX38</f>
        <v>0</v>
      </c>
      <c r="CY38" s="9">
        <f>'Volume TU Norte'!CY38</f>
        <v>0</v>
      </c>
      <c r="CZ38" s="9">
        <f>'Volume TU Norte'!CZ38</f>
        <v>0</v>
      </c>
      <c r="DA38" s="9">
        <f>'Volume TU Norte'!DA38</f>
        <v>0</v>
      </c>
      <c r="DB38" s="9">
        <f>'Volume TU Norte'!DB38</f>
        <v>0</v>
      </c>
    </row>
    <row r="39" spans="2:106" ht="15.75" x14ac:dyDescent="0.25">
      <c r="B39" s="10" t="s">
        <v>81</v>
      </c>
      <c r="C39" s="33"/>
      <c r="D39" s="11">
        <f>'Volume TU Norte'!D39</f>
        <v>0</v>
      </c>
      <c r="E39" s="11">
        <f>'Volume TU Norte'!E39</f>
        <v>0</v>
      </c>
      <c r="F39" s="11">
        <f>'Volume TU Norte'!F39</f>
        <v>0</v>
      </c>
      <c r="G39" s="11">
        <f>'Volume TU Norte'!G39</f>
        <v>0</v>
      </c>
      <c r="H39" s="11">
        <f>'Volume TU Norte'!H39</f>
        <v>0</v>
      </c>
      <c r="I39" s="11">
        <f>'Volume TU Norte'!I39</f>
        <v>0</v>
      </c>
      <c r="J39" s="11">
        <f>'Volume TU Norte'!J39</f>
        <v>0</v>
      </c>
      <c r="K39" s="11">
        <f>'Volume TU Norte'!K39</f>
        <v>0</v>
      </c>
      <c r="L39" s="11">
        <f>'Volume TU Norte'!L39</f>
        <v>0</v>
      </c>
      <c r="M39" s="11">
        <f>'Volume TU Norte'!M39</f>
        <v>0</v>
      </c>
      <c r="N39" s="11">
        <f>'Volume TU Norte'!N39</f>
        <v>0</v>
      </c>
      <c r="O39" s="11">
        <f>'Volume TU Norte'!O39</f>
        <v>0</v>
      </c>
      <c r="P39">
        <f>'Volume TU Norte'!P39</f>
        <v>0</v>
      </c>
      <c r="Q39" s="11">
        <f>'Volume TU Norte'!Q39</f>
        <v>0</v>
      </c>
      <c r="R39" s="11">
        <f>'Volume TU Norte'!R39</f>
        <v>0</v>
      </c>
      <c r="S39" s="11">
        <f>'Volume TU Norte'!S39</f>
        <v>0</v>
      </c>
      <c r="T39" s="11">
        <f>'Volume TU Norte'!T39</f>
        <v>0</v>
      </c>
      <c r="U39" s="11">
        <f>'Volume TU Norte'!U39</f>
        <v>0</v>
      </c>
      <c r="V39" s="11">
        <f>'Volume TU Norte'!V39</f>
        <v>0</v>
      </c>
      <c r="W39" s="11">
        <f>'Volume TU Norte'!W39</f>
        <v>0</v>
      </c>
      <c r="X39" s="11">
        <f>'Volume TU Norte'!X39</f>
        <v>0</v>
      </c>
      <c r="Y39" s="11">
        <f>'Volume TU Norte'!Y39</f>
        <v>0</v>
      </c>
      <c r="Z39" s="11">
        <f>'Volume TU Norte'!Z39</f>
        <v>0</v>
      </c>
      <c r="AA39" s="11">
        <f>'Volume TU Norte'!AA39</f>
        <v>0</v>
      </c>
      <c r="AB39" s="11">
        <f>'Volume TU Norte'!AB39</f>
        <v>0</v>
      </c>
      <c r="AC39">
        <f>'Volume TU Norte'!AC39</f>
        <v>0</v>
      </c>
      <c r="AD39" s="11">
        <f>'Volume TU Norte'!AD39</f>
        <v>0</v>
      </c>
      <c r="AE39" s="11">
        <f>'Volume TU Norte'!AE39</f>
        <v>0</v>
      </c>
      <c r="AF39" s="11">
        <f>'Volume TU Norte'!AF39</f>
        <v>0</v>
      </c>
      <c r="AG39" s="11">
        <f>'Volume TU Norte'!AG39</f>
        <v>0</v>
      </c>
      <c r="AH39" s="11">
        <f>'Volume TU Norte'!AH39</f>
        <v>0</v>
      </c>
      <c r="AI39" s="11">
        <f>'Volume TU Norte'!AI39</f>
        <v>0</v>
      </c>
      <c r="AJ39" s="11">
        <f>'Volume TU Norte'!AJ39</f>
        <v>0</v>
      </c>
      <c r="AK39" s="11">
        <f>'Volume TU Norte'!AK39</f>
        <v>0</v>
      </c>
      <c r="AL39" s="11">
        <f>'Volume TU Norte'!AL39</f>
        <v>0</v>
      </c>
      <c r="AM39" s="11">
        <f>'Volume TU Norte'!AM39</f>
        <v>0</v>
      </c>
      <c r="AN39" s="11">
        <f>'Volume TU Norte'!AN39</f>
        <v>0</v>
      </c>
      <c r="AO39" s="11">
        <f>'Volume TU Norte'!AO39</f>
        <v>0</v>
      </c>
      <c r="AP39">
        <f>'Volume TU Norte'!AP39</f>
        <v>0</v>
      </c>
      <c r="AQ39" s="11">
        <f>'Volume TU Norte'!AQ39</f>
        <v>0</v>
      </c>
      <c r="AR39" s="11">
        <f>'Volume TU Norte'!AR39</f>
        <v>0</v>
      </c>
      <c r="AS39" s="11">
        <f>'Volume TU Norte'!AS39</f>
        <v>0</v>
      </c>
      <c r="AT39" s="11">
        <f>'Volume TU Norte'!AT39</f>
        <v>0</v>
      </c>
      <c r="AU39" s="11">
        <f>'Volume TU Norte'!AU39</f>
        <v>0</v>
      </c>
      <c r="AV39" s="11">
        <f>'Volume TU Norte'!AV39</f>
        <v>0</v>
      </c>
      <c r="AW39" s="11">
        <f>'Volume TU Norte'!AW39</f>
        <v>0</v>
      </c>
      <c r="AX39" s="11">
        <f>'Volume TU Norte'!AX39</f>
        <v>0</v>
      </c>
      <c r="AY39" s="11">
        <f>'Volume TU Norte'!AY39</f>
        <v>0</v>
      </c>
      <c r="AZ39" s="11">
        <f>'Volume TU Norte'!AZ39</f>
        <v>0</v>
      </c>
      <c r="BA39" s="11">
        <f>'Volume TU Norte'!BA39</f>
        <v>0</v>
      </c>
      <c r="BB39" s="11">
        <f>'Volume TU Norte'!BB39</f>
        <v>0</v>
      </c>
      <c r="BC39">
        <f>'Volume TU Norte'!BC39</f>
        <v>0</v>
      </c>
      <c r="BD39" s="11">
        <f>'Volume TU Norte'!BD39</f>
        <v>0</v>
      </c>
      <c r="BE39" s="11">
        <f>'Volume TU Norte'!BE39</f>
        <v>0</v>
      </c>
      <c r="BF39" s="11">
        <f>'Volume TU Norte'!BF39</f>
        <v>0</v>
      </c>
      <c r="BG39" s="11">
        <f>'Volume TU Norte'!BG39</f>
        <v>0</v>
      </c>
      <c r="BH39" s="11">
        <f>'Volume TU Norte'!BH39</f>
        <v>0</v>
      </c>
      <c r="BI39" s="11">
        <f>'Volume TU Norte'!BI39</f>
        <v>0</v>
      </c>
      <c r="BJ39" s="11">
        <f>'Volume TU Norte'!BJ39</f>
        <v>0</v>
      </c>
      <c r="BK39" s="11">
        <f>'Volume TU Norte'!BK39</f>
        <v>0</v>
      </c>
      <c r="BL39" s="11">
        <f>'Volume TU Norte'!BL39</f>
        <v>0</v>
      </c>
      <c r="BM39" s="11">
        <f>'Volume TU Norte'!BM39</f>
        <v>0</v>
      </c>
      <c r="BN39" s="11">
        <f>'Volume TU Norte'!BN39</f>
        <v>0</v>
      </c>
      <c r="BO39" s="11">
        <f>'Volume TU Norte'!BO39</f>
        <v>0</v>
      </c>
      <c r="BP39">
        <f>'Volume TU Norte'!BP39</f>
        <v>0</v>
      </c>
      <c r="BQ39" s="11">
        <f>'Volume TU Norte'!BQ39</f>
        <v>0</v>
      </c>
      <c r="BR39" s="11">
        <f>'Volume TU Norte'!BR39</f>
        <v>0</v>
      </c>
      <c r="BS39" s="11">
        <f>'Volume TU Norte'!BS39</f>
        <v>0</v>
      </c>
      <c r="BT39" s="11">
        <f>'Volume TU Norte'!BT39</f>
        <v>0</v>
      </c>
      <c r="BU39" s="11">
        <f>'Volume TU Norte'!BU39</f>
        <v>0</v>
      </c>
      <c r="BV39" s="11">
        <f>'Volume TU Norte'!BV39</f>
        <v>0</v>
      </c>
      <c r="BW39" s="11">
        <f>'Volume TU Norte'!BW39</f>
        <v>0</v>
      </c>
      <c r="BX39" s="11">
        <f>'Volume TU Norte'!BX39</f>
        <v>0</v>
      </c>
      <c r="BY39" s="11">
        <f>'Volume TU Norte'!BY39</f>
        <v>0</v>
      </c>
      <c r="BZ39" s="11">
        <f>'Volume TU Norte'!BZ39</f>
        <v>0</v>
      </c>
      <c r="CA39" s="11">
        <f>'Volume TU Norte'!CA39</f>
        <v>0</v>
      </c>
      <c r="CB39" s="11">
        <f>'Volume TU Norte'!CB39</f>
        <v>0</v>
      </c>
      <c r="CC39">
        <f>'Volume TU Norte'!CC39</f>
        <v>0</v>
      </c>
      <c r="CD39" s="11">
        <f>'Volume TU Norte'!CD39</f>
        <v>0</v>
      </c>
      <c r="CE39" s="11">
        <f>'Volume TU Norte'!CE39</f>
        <v>0</v>
      </c>
      <c r="CF39" s="11">
        <f>'Volume TU Norte'!CF39</f>
        <v>0</v>
      </c>
      <c r="CG39" s="11">
        <f>'Volume TU Norte'!CG39</f>
        <v>0</v>
      </c>
      <c r="CH39" s="11">
        <f>'Volume TU Norte'!CH39</f>
        <v>0</v>
      </c>
      <c r="CI39" s="11">
        <f>'Volume TU Norte'!CI39</f>
        <v>0</v>
      </c>
      <c r="CJ39" s="11">
        <f>'Volume TU Norte'!CJ39</f>
        <v>0</v>
      </c>
      <c r="CK39" s="11">
        <f>'Volume TU Norte'!CK39</f>
        <v>0</v>
      </c>
      <c r="CL39" s="11">
        <f>'Volume TU Norte'!CL39</f>
        <v>0</v>
      </c>
      <c r="CM39" s="11">
        <f>'Volume TU Norte'!CM39</f>
        <v>0</v>
      </c>
      <c r="CN39" s="11">
        <f>'Volume TU Norte'!CN39</f>
        <v>0</v>
      </c>
      <c r="CO39" s="11">
        <f>'Volume TU Norte'!CO39</f>
        <v>0</v>
      </c>
      <c r="CQ39" s="11">
        <f>'Volume TU Norte'!CQ39</f>
        <v>0</v>
      </c>
      <c r="CR39" s="11">
        <f>'Volume TU Norte'!CR39</f>
        <v>0</v>
      </c>
      <c r="CS39" s="11">
        <f>'Volume TU Norte'!CS39</f>
        <v>0</v>
      </c>
      <c r="CT39" s="11">
        <f>'Volume TU Norte'!CT39</f>
        <v>0</v>
      </c>
      <c r="CU39" s="11">
        <f>'Volume TU Norte'!CU39</f>
        <v>0</v>
      </c>
      <c r="CV39" s="11">
        <f>'Volume TU Norte'!CV39</f>
        <v>0</v>
      </c>
      <c r="CW39" s="11">
        <f>'Volume TU Norte'!CW39</f>
        <v>0</v>
      </c>
      <c r="CX39" s="11">
        <f>'Volume TU Norte'!CX39</f>
        <v>0</v>
      </c>
      <c r="CY39" s="11">
        <f>'Volume TU Norte'!CY39</f>
        <v>0</v>
      </c>
      <c r="CZ39" s="11">
        <f>'Volume TU Norte'!CZ39</f>
        <v>0</v>
      </c>
      <c r="DA39" s="11">
        <f>'Volume TU Norte'!DA39</f>
        <v>0</v>
      </c>
      <c r="DB39" s="11">
        <f>'Volume TU Norte'!DB39</f>
        <v>0</v>
      </c>
    </row>
    <row r="40" spans="2:106" ht="15.75" x14ac:dyDescent="0.25">
      <c r="B40" s="10" t="s">
        <v>78</v>
      </c>
      <c r="C40" s="33"/>
      <c r="D40" s="11">
        <f>'Volume TU Norte'!D40</f>
        <v>0</v>
      </c>
      <c r="E40" s="11">
        <f>'Volume TU Norte'!E40</f>
        <v>0</v>
      </c>
      <c r="F40" s="11">
        <f>'Volume TU Norte'!F40</f>
        <v>0</v>
      </c>
      <c r="G40" s="11">
        <f>'Volume TU Norte'!G40</f>
        <v>0</v>
      </c>
      <c r="H40" s="11">
        <f>'Volume TU Norte'!H40</f>
        <v>0</v>
      </c>
      <c r="I40" s="11">
        <f>'Volume TU Norte'!I40</f>
        <v>0</v>
      </c>
      <c r="J40" s="11">
        <f>'Volume TU Norte'!J40</f>
        <v>0</v>
      </c>
      <c r="K40" s="11">
        <f>'Volume TU Norte'!K40</f>
        <v>0</v>
      </c>
      <c r="L40" s="11">
        <f>'Volume TU Norte'!L40</f>
        <v>0</v>
      </c>
      <c r="M40" s="11">
        <f>'Volume TU Norte'!M40</f>
        <v>0</v>
      </c>
      <c r="N40" s="11">
        <f>'Volume TU Norte'!N40</f>
        <v>0</v>
      </c>
      <c r="O40" s="11">
        <f>'Volume TU Norte'!O40</f>
        <v>0</v>
      </c>
      <c r="P40">
        <f>'Volume TU Norte'!P40</f>
        <v>0</v>
      </c>
      <c r="Q40" s="11">
        <f>'Volume TU Norte'!Q40</f>
        <v>0</v>
      </c>
      <c r="R40" s="11">
        <f>'Volume TU Norte'!R40</f>
        <v>0</v>
      </c>
      <c r="S40" s="11">
        <f>'Volume TU Norte'!S40</f>
        <v>0</v>
      </c>
      <c r="T40" s="11">
        <f>'Volume TU Norte'!T40</f>
        <v>0</v>
      </c>
      <c r="U40" s="11">
        <f>'Volume TU Norte'!U40</f>
        <v>0</v>
      </c>
      <c r="V40" s="11">
        <f>'Volume TU Norte'!V40</f>
        <v>0</v>
      </c>
      <c r="W40" s="11">
        <f>'Volume TU Norte'!W40</f>
        <v>0</v>
      </c>
      <c r="X40" s="11">
        <f>'Volume TU Norte'!X40</f>
        <v>0</v>
      </c>
      <c r="Y40" s="11">
        <f>'Volume TU Norte'!Y40</f>
        <v>0</v>
      </c>
      <c r="Z40" s="11">
        <f>'Volume TU Norte'!Z40</f>
        <v>0</v>
      </c>
      <c r="AA40" s="11">
        <f>'Volume TU Norte'!AA40</f>
        <v>0</v>
      </c>
      <c r="AB40" s="11">
        <f>'Volume TU Norte'!AB40</f>
        <v>0</v>
      </c>
      <c r="AC40">
        <f>'Volume TU Norte'!AC40</f>
        <v>0</v>
      </c>
      <c r="AD40" s="11">
        <f>'Volume TU Norte'!AD40</f>
        <v>0</v>
      </c>
      <c r="AE40" s="11">
        <f>'Volume TU Norte'!AE40</f>
        <v>0</v>
      </c>
      <c r="AF40" s="11">
        <f>'Volume TU Norte'!AF40</f>
        <v>0</v>
      </c>
      <c r="AG40" s="11">
        <f>'Volume TU Norte'!AG40</f>
        <v>0</v>
      </c>
      <c r="AH40" s="11">
        <f>'Volume TU Norte'!AH40</f>
        <v>0</v>
      </c>
      <c r="AI40" s="11">
        <f>'Volume TU Norte'!AI40</f>
        <v>0</v>
      </c>
      <c r="AJ40" s="11">
        <f>'Volume TU Norte'!AJ40</f>
        <v>0</v>
      </c>
      <c r="AK40" s="11">
        <f>'Volume TU Norte'!AK40</f>
        <v>0</v>
      </c>
      <c r="AL40" s="11">
        <f>'Volume TU Norte'!AL40</f>
        <v>0</v>
      </c>
      <c r="AM40" s="11">
        <f>'Volume TU Norte'!AM40</f>
        <v>0</v>
      </c>
      <c r="AN40" s="11">
        <f>'Volume TU Norte'!AN40</f>
        <v>0</v>
      </c>
      <c r="AO40" s="11">
        <f>'Volume TU Norte'!AO40</f>
        <v>0</v>
      </c>
      <c r="AP40">
        <f>'Volume TU Norte'!AP40</f>
        <v>0</v>
      </c>
      <c r="AQ40" s="11">
        <f>'Volume TU Norte'!AQ40</f>
        <v>0</v>
      </c>
      <c r="AR40" s="11">
        <f>'Volume TU Norte'!AR40</f>
        <v>0</v>
      </c>
      <c r="AS40" s="11">
        <f>'Volume TU Norte'!AS40</f>
        <v>0</v>
      </c>
      <c r="AT40" s="11">
        <f>'Volume TU Norte'!AT40</f>
        <v>0</v>
      </c>
      <c r="AU40" s="11">
        <f>'Volume TU Norte'!AU40</f>
        <v>0</v>
      </c>
      <c r="AV40" s="11">
        <f>'Volume TU Norte'!AV40</f>
        <v>0</v>
      </c>
      <c r="AW40" s="11">
        <f>'Volume TU Norte'!AW40</f>
        <v>0</v>
      </c>
      <c r="AX40" s="11">
        <f>'Volume TU Norte'!AX40</f>
        <v>0</v>
      </c>
      <c r="AY40" s="11">
        <f>'Volume TU Norte'!AY40</f>
        <v>0</v>
      </c>
      <c r="AZ40" s="11">
        <f>'Volume TU Norte'!AZ40</f>
        <v>0</v>
      </c>
      <c r="BA40" s="11">
        <f>'Volume TU Norte'!BA40</f>
        <v>0</v>
      </c>
      <c r="BB40" s="11">
        <f>'Volume TU Norte'!BB40</f>
        <v>0</v>
      </c>
      <c r="BC40">
        <f>'Volume TU Norte'!BC40</f>
        <v>0</v>
      </c>
      <c r="BD40" s="11">
        <f>'Volume TU Norte'!BD40</f>
        <v>0</v>
      </c>
      <c r="BE40" s="11">
        <f>'Volume TU Norte'!BE40</f>
        <v>0</v>
      </c>
      <c r="BF40" s="11">
        <f>'Volume TU Norte'!BF40</f>
        <v>0</v>
      </c>
      <c r="BG40" s="11">
        <f>'Volume TU Norte'!BG40</f>
        <v>0</v>
      </c>
      <c r="BH40" s="11">
        <f>'Volume TU Norte'!BH40</f>
        <v>0</v>
      </c>
      <c r="BI40" s="11">
        <f>'Volume TU Norte'!BI40</f>
        <v>0</v>
      </c>
      <c r="BJ40" s="11">
        <f>'Volume TU Norte'!BJ40</f>
        <v>0</v>
      </c>
      <c r="BK40" s="11">
        <f>'Volume TU Norte'!BK40</f>
        <v>0</v>
      </c>
      <c r="BL40" s="11">
        <f>'Volume TU Norte'!BL40</f>
        <v>0</v>
      </c>
      <c r="BM40" s="11">
        <f>'Volume TU Norte'!BM40</f>
        <v>0</v>
      </c>
      <c r="BN40" s="11">
        <f>'Volume TU Norte'!BN40</f>
        <v>0</v>
      </c>
      <c r="BO40" s="11">
        <f>'Volume TU Norte'!BO40</f>
        <v>0</v>
      </c>
      <c r="BP40">
        <f>'Volume TU Norte'!BP40</f>
        <v>0</v>
      </c>
      <c r="BQ40" s="11">
        <f>'Volume TU Norte'!BQ40</f>
        <v>0</v>
      </c>
      <c r="BR40" s="11">
        <f>'Volume TU Norte'!BR40</f>
        <v>0</v>
      </c>
      <c r="BS40" s="11">
        <f>'Volume TU Norte'!BS40</f>
        <v>0</v>
      </c>
      <c r="BT40" s="11">
        <f>'Volume TU Norte'!BT40</f>
        <v>0</v>
      </c>
      <c r="BU40" s="11">
        <f>'Volume TU Norte'!BU40</f>
        <v>0</v>
      </c>
      <c r="BV40" s="11">
        <f>'Volume TU Norte'!BV40</f>
        <v>0</v>
      </c>
      <c r="BW40" s="11">
        <f>'Volume TU Norte'!BW40</f>
        <v>0</v>
      </c>
      <c r="BX40" s="11">
        <f>'Volume TU Norte'!BX40</f>
        <v>0</v>
      </c>
      <c r="BY40" s="11">
        <f>'Volume TU Norte'!BY40</f>
        <v>0</v>
      </c>
      <c r="BZ40" s="11">
        <f>'Volume TU Norte'!BZ40</f>
        <v>0</v>
      </c>
      <c r="CA40" s="11">
        <f>'Volume TU Norte'!CA40</f>
        <v>0</v>
      </c>
      <c r="CB40" s="11">
        <f>'Volume TU Norte'!CB40</f>
        <v>0</v>
      </c>
      <c r="CC40">
        <f>'Volume TU Norte'!CC40</f>
        <v>0</v>
      </c>
      <c r="CD40" s="11">
        <f>'Volume TU Norte'!CD40</f>
        <v>0</v>
      </c>
      <c r="CE40" s="11">
        <f>'Volume TU Norte'!CE40</f>
        <v>0</v>
      </c>
      <c r="CF40" s="11">
        <f>'Volume TU Norte'!CF40</f>
        <v>0</v>
      </c>
      <c r="CG40" s="11">
        <f>'Volume TU Norte'!CG40</f>
        <v>0</v>
      </c>
      <c r="CH40" s="11">
        <f>'Volume TU Norte'!CH40</f>
        <v>0</v>
      </c>
      <c r="CI40" s="11">
        <f>'Volume TU Norte'!CI40</f>
        <v>0</v>
      </c>
      <c r="CJ40" s="11">
        <f>'Volume TU Norte'!CJ40</f>
        <v>0</v>
      </c>
      <c r="CK40" s="11">
        <f>'Volume TU Norte'!CK40</f>
        <v>0</v>
      </c>
      <c r="CL40" s="11">
        <f>'Volume TU Norte'!CL40</f>
        <v>0</v>
      </c>
      <c r="CM40" s="11">
        <f>'Volume TU Norte'!CM40</f>
        <v>0</v>
      </c>
      <c r="CN40" s="11">
        <f>'Volume TU Norte'!CN40</f>
        <v>0</v>
      </c>
      <c r="CO40" s="11">
        <f>'Volume TU Norte'!CO40</f>
        <v>0</v>
      </c>
      <c r="CQ40" s="11">
        <f>'Volume TU Norte'!CQ40</f>
        <v>0</v>
      </c>
      <c r="CR40" s="11">
        <f>'Volume TU Norte'!CR40</f>
        <v>0</v>
      </c>
      <c r="CS40" s="11">
        <f>'Volume TU Norte'!CS40</f>
        <v>0</v>
      </c>
      <c r="CT40" s="11">
        <f>'Volume TU Norte'!CT40</f>
        <v>0</v>
      </c>
      <c r="CU40" s="11">
        <f>'Volume TU Norte'!CU40</f>
        <v>0</v>
      </c>
      <c r="CV40" s="11">
        <f>'Volume TU Norte'!CV40</f>
        <v>0</v>
      </c>
      <c r="CW40" s="11">
        <f>'Volume TU Norte'!CW40</f>
        <v>0</v>
      </c>
      <c r="CX40" s="11">
        <f>'Volume TU Norte'!CX40</f>
        <v>0</v>
      </c>
      <c r="CY40" s="11">
        <f>'Volume TU Norte'!CY40</f>
        <v>0</v>
      </c>
      <c r="CZ40" s="11">
        <f>'Volume TU Norte'!CZ40</f>
        <v>0</v>
      </c>
      <c r="DA40" s="11">
        <f>'Volume TU Norte'!DA40</f>
        <v>0</v>
      </c>
      <c r="DB40" s="11">
        <f>'Volume TU Norte'!DB40</f>
        <v>0</v>
      </c>
    </row>
    <row r="41" spans="2:106" ht="15.75" x14ac:dyDescent="0.25">
      <c r="B41" s="10" t="s">
        <v>79</v>
      </c>
      <c r="C41" s="33"/>
      <c r="D41" s="11">
        <f>'Volume TU Norte'!D41</f>
        <v>0</v>
      </c>
      <c r="E41" s="11">
        <f>'Volume TU Norte'!E41</f>
        <v>0</v>
      </c>
      <c r="F41" s="11">
        <f>'Volume TU Norte'!F41</f>
        <v>0</v>
      </c>
      <c r="G41" s="11">
        <f>'Volume TU Norte'!G41</f>
        <v>0</v>
      </c>
      <c r="H41" s="11">
        <f>'Volume TU Norte'!H41</f>
        <v>0</v>
      </c>
      <c r="I41" s="11">
        <f>'Volume TU Norte'!I41</f>
        <v>0</v>
      </c>
      <c r="J41" s="11">
        <f>'Volume TU Norte'!J41</f>
        <v>0</v>
      </c>
      <c r="K41" s="11">
        <f>'Volume TU Norte'!K41</f>
        <v>0</v>
      </c>
      <c r="L41" s="11">
        <f>'Volume TU Norte'!L41</f>
        <v>0</v>
      </c>
      <c r="M41" s="11">
        <f>'Volume TU Norte'!M41</f>
        <v>0</v>
      </c>
      <c r="N41" s="11">
        <f>'Volume TU Norte'!N41</f>
        <v>0</v>
      </c>
      <c r="O41" s="11">
        <f>'Volume TU Norte'!O41</f>
        <v>0</v>
      </c>
      <c r="P41">
        <f>'Volume TU Norte'!P41</f>
        <v>0</v>
      </c>
      <c r="Q41" s="11">
        <f>'Volume TU Norte'!Q41</f>
        <v>0</v>
      </c>
      <c r="R41" s="11">
        <f>'Volume TU Norte'!R41</f>
        <v>0</v>
      </c>
      <c r="S41" s="11">
        <f>'Volume TU Norte'!S41</f>
        <v>0</v>
      </c>
      <c r="T41" s="11">
        <f>'Volume TU Norte'!T41</f>
        <v>0</v>
      </c>
      <c r="U41" s="11">
        <f>'Volume TU Norte'!U41</f>
        <v>0</v>
      </c>
      <c r="V41" s="11">
        <f>'Volume TU Norte'!V41</f>
        <v>0</v>
      </c>
      <c r="W41" s="11">
        <f>'Volume TU Norte'!W41</f>
        <v>0</v>
      </c>
      <c r="X41" s="11">
        <f>'Volume TU Norte'!X41</f>
        <v>0</v>
      </c>
      <c r="Y41" s="11">
        <f>'Volume TU Norte'!Y41</f>
        <v>0</v>
      </c>
      <c r="Z41" s="11">
        <f>'Volume TU Norte'!Z41</f>
        <v>0</v>
      </c>
      <c r="AA41" s="11">
        <f>'Volume TU Norte'!AA41</f>
        <v>0</v>
      </c>
      <c r="AB41" s="11">
        <f>'Volume TU Norte'!AB41</f>
        <v>0</v>
      </c>
      <c r="AC41">
        <f>'Volume TU Norte'!AC41</f>
        <v>0</v>
      </c>
      <c r="AD41" s="11">
        <f>'Volume TU Norte'!AD41</f>
        <v>0</v>
      </c>
      <c r="AE41" s="11">
        <f>'Volume TU Norte'!AE41</f>
        <v>0</v>
      </c>
      <c r="AF41" s="11">
        <f>'Volume TU Norte'!AF41</f>
        <v>0</v>
      </c>
      <c r="AG41" s="11">
        <f>'Volume TU Norte'!AG41</f>
        <v>0</v>
      </c>
      <c r="AH41" s="11">
        <f>'Volume TU Norte'!AH41</f>
        <v>0</v>
      </c>
      <c r="AI41" s="11">
        <f>'Volume TU Norte'!AI41</f>
        <v>0</v>
      </c>
      <c r="AJ41" s="11">
        <f>'Volume TU Norte'!AJ41</f>
        <v>0</v>
      </c>
      <c r="AK41" s="11">
        <f>'Volume TU Norte'!AK41</f>
        <v>0</v>
      </c>
      <c r="AL41" s="11">
        <f>'Volume TU Norte'!AL41</f>
        <v>0</v>
      </c>
      <c r="AM41" s="11">
        <f>'Volume TU Norte'!AM41</f>
        <v>0</v>
      </c>
      <c r="AN41" s="11">
        <f>'Volume TU Norte'!AN41</f>
        <v>0</v>
      </c>
      <c r="AO41" s="11">
        <f>'Volume TU Norte'!AO41</f>
        <v>0</v>
      </c>
      <c r="AP41">
        <f>'Volume TU Norte'!AP41</f>
        <v>0</v>
      </c>
      <c r="AQ41" s="11">
        <f>'Volume TU Norte'!AQ41</f>
        <v>0</v>
      </c>
      <c r="AR41" s="11">
        <f>'Volume TU Norte'!AR41</f>
        <v>0</v>
      </c>
      <c r="AS41" s="11">
        <f>'Volume TU Norte'!AS41</f>
        <v>0</v>
      </c>
      <c r="AT41" s="11">
        <f>'Volume TU Norte'!AT41</f>
        <v>0</v>
      </c>
      <c r="AU41" s="11">
        <f>'Volume TU Norte'!AU41</f>
        <v>0</v>
      </c>
      <c r="AV41" s="11">
        <f>'Volume TU Norte'!AV41</f>
        <v>0</v>
      </c>
      <c r="AW41" s="11">
        <f>'Volume TU Norte'!AW41</f>
        <v>0</v>
      </c>
      <c r="AX41" s="11">
        <f>'Volume TU Norte'!AX41</f>
        <v>0</v>
      </c>
      <c r="AY41" s="11">
        <f>'Volume TU Norte'!AY41</f>
        <v>0</v>
      </c>
      <c r="AZ41" s="11">
        <f>'Volume TU Norte'!AZ41</f>
        <v>0</v>
      </c>
      <c r="BA41" s="11">
        <f>'Volume TU Norte'!BA41</f>
        <v>0</v>
      </c>
      <c r="BB41" s="11">
        <f>'Volume TU Norte'!BB41</f>
        <v>0</v>
      </c>
      <c r="BC41">
        <f>'Volume TU Norte'!BC41</f>
        <v>0</v>
      </c>
      <c r="BD41" s="11">
        <f>'Volume TU Norte'!BD41</f>
        <v>0</v>
      </c>
      <c r="BE41" s="11">
        <f>'Volume TU Norte'!BE41</f>
        <v>0</v>
      </c>
      <c r="BF41" s="11">
        <f>'Volume TU Norte'!BF41</f>
        <v>0</v>
      </c>
      <c r="BG41" s="11">
        <f>'Volume TU Norte'!BG41</f>
        <v>0</v>
      </c>
      <c r="BH41" s="11">
        <f>'Volume TU Norte'!BH41</f>
        <v>0</v>
      </c>
      <c r="BI41" s="11">
        <f>'Volume TU Norte'!BI41</f>
        <v>0</v>
      </c>
      <c r="BJ41" s="11">
        <f>'Volume TU Norte'!BJ41</f>
        <v>0</v>
      </c>
      <c r="BK41" s="11">
        <f>'Volume TU Norte'!BK41</f>
        <v>0</v>
      </c>
      <c r="BL41" s="11">
        <f>'Volume TU Norte'!BL41</f>
        <v>0</v>
      </c>
      <c r="BM41" s="11">
        <f>'Volume TU Norte'!BM41</f>
        <v>0</v>
      </c>
      <c r="BN41" s="11">
        <f>'Volume TU Norte'!BN41</f>
        <v>0</v>
      </c>
      <c r="BO41" s="11">
        <f>'Volume TU Norte'!BO41</f>
        <v>0</v>
      </c>
      <c r="BP41">
        <f>'Volume TU Norte'!BP41</f>
        <v>0</v>
      </c>
      <c r="BQ41" s="11">
        <f>'Volume TU Norte'!BQ41</f>
        <v>0</v>
      </c>
      <c r="BR41" s="11">
        <f>'Volume TU Norte'!BR41</f>
        <v>0</v>
      </c>
      <c r="BS41" s="11">
        <f>'Volume TU Norte'!BS41</f>
        <v>0</v>
      </c>
      <c r="BT41" s="11">
        <f>'Volume TU Norte'!BT41</f>
        <v>0</v>
      </c>
      <c r="BU41" s="11">
        <f>'Volume TU Norte'!BU41</f>
        <v>0</v>
      </c>
      <c r="BV41" s="11">
        <f>'Volume TU Norte'!BV41</f>
        <v>0</v>
      </c>
      <c r="BW41" s="11">
        <f>'Volume TU Norte'!BW41</f>
        <v>0</v>
      </c>
      <c r="BX41" s="11">
        <f>'Volume TU Norte'!BX41</f>
        <v>0</v>
      </c>
      <c r="BY41" s="11">
        <f>'Volume TU Norte'!BY41</f>
        <v>0</v>
      </c>
      <c r="BZ41" s="11">
        <f>'Volume TU Norte'!BZ41</f>
        <v>0</v>
      </c>
      <c r="CA41" s="11">
        <f>'Volume TU Norte'!CA41</f>
        <v>0</v>
      </c>
      <c r="CB41" s="11">
        <f>'Volume TU Norte'!CB41</f>
        <v>0</v>
      </c>
      <c r="CC41">
        <f>'Volume TU Norte'!CC41</f>
        <v>0</v>
      </c>
      <c r="CD41" s="11">
        <f>'Volume TU Norte'!CD41</f>
        <v>0</v>
      </c>
      <c r="CE41" s="11">
        <f>'Volume TU Norte'!CE41</f>
        <v>0</v>
      </c>
      <c r="CF41" s="11">
        <f>'Volume TU Norte'!CF41</f>
        <v>0</v>
      </c>
      <c r="CG41" s="11">
        <f>'Volume TU Norte'!CG41</f>
        <v>0</v>
      </c>
      <c r="CH41" s="11">
        <f>'Volume TU Norte'!CH41</f>
        <v>0</v>
      </c>
      <c r="CI41" s="11">
        <f>'Volume TU Norte'!CI41</f>
        <v>0</v>
      </c>
      <c r="CJ41" s="11">
        <f>'Volume TU Norte'!CJ41</f>
        <v>0</v>
      </c>
      <c r="CK41" s="11">
        <f>'Volume TU Norte'!CK41</f>
        <v>0</v>
      </c>
      <c r="CL41" s="11">
        <f>'Volume TU Norte'!CL41</f>
        <v>0</v>
      </c>
      <c r="CM41" s="11">
        <f>'Volume TU Norte'!CM41</f>
        <v>0</v>
      </c>
      <c r="CN41" s="11">
        <f>'Volume TU Norte'!CN41</f>
        <v>0</v>
      </c>
      <c r="CO41" s="11">
        <f>'Volume TU Norte'!CO41</f>
        <v>0</v>
      </c>
      <c r="CQ41" s="11">
        <f>'Volume TU Norte'!CQ41</f>
        <v>0</v>
      </c>
      <c r="CR41" s="11">
        <f>'Volume TU Norte'!CR41</f>
        <v>0</v>
      </c>
      <c r="CS41" s="11">
        <f>'Volume TU Norte'!CS41</f>
        <v>0</v>
      </c>
      <c r="CT41" s="11">
        <f>'Volume TU Norte'!CT41</f>
        <v>0</v>
      </c>
      <c r="CU41" s="11">
        <f>'Volume TU Norte'!CU41</f>
        <v>0</v>
      </c>
      <c r="CV41" s="11">
        <f>'Volume TU Norte'!CV41</f>
        <v>0</v>
      </c>
      <c r="CW41" s="11">
        <f>'Volume TU Norte'!CW41</f>
        <v>0</v>
      </c>
      <c r="CX41" s="11">
        <f>'Volume TU Norte'!CX41</f>
        <v>0</v>
      </c>
      <c r="CY41" s="11">
        <f>'Volume TU Norte'!CY41</f>
        <v>0</v>
      </c>
      <c r="CZ41" s="11">
        <f>'Volume TU Norte'!CZ41</f>
        <v>0</v>
      </c>
      <c r="DA41" s="11">
        <f>'Volume TU Norte'!DA41</f>
        <v>0</v>
      </c>
      <c r="DB41" s="11">
        <f>'Volume TU Norte'!DB41</f>
        <v>0</v>
      </c>
    </row>
    <row r="42" spans="2:106" ht="15.75" x14ac:dyDescent="0.25">
      <c r="B42" s="10" t="s">
        <v>80</v>
      </c>
      <c r="C42" s="33"/>
      <c r="D42" s="11">
        <f>'Volume TU Norte'!D42</f>
        <v>0</v>
      </c>
      <c r="E42" s="11">
        <f>'Volume TU Norte'!E42</f>
        <v>0</v>
      </c>
      <c r="F42" s="11">
        <f>'Volume TU Norte'!F42</f>
        <v>0</v>
      </c>
      <c r="G42" s="11">
        <f>'Volume TU Norte'!G42</f>
        <v>0</v>
      </c>
      <c r="H42" s="11">
        <f>'Volume TU Norte'!H42</f>
        <v>0</v>
      </c>
      <c r="I42" s="11">
        <f>'Volume TU Norte'!I42</f>
        <v>0</v>
      </c>
      <c r="J42" s="11">
        <f>'Volume TU Norte'!J42</f>
        <v>0</v>
      </c>
      <c r="K42" s="11">
        <f>'Volume TU Norte'!K42</f>
        <v>0</v>
      </c>
      <c r="L42" s="11">
        <f>'Volume TU Norte'!L42</f>
        <v>0</v>
      </c>
      <c r="M42" s="11">
        <f>'Volume TU Norte'!M42</f>
        <v>0</v>
      </c>
      <c r="N42" s="11">
        <f>'Volume TU Norte'!N42</f>
        <v>0</v>
      </c>
      <c r="O42" s="11">
        <f>'Volume TU Norte'!O42</f>
        <v>0</v>
      </c>
      <c r="P42">
        <f>'Volume TU Norte'!P42</f>
        <v>0</v>
      </c>
      <c r="Q42" s="11">
        <f>'Volume TU Norte'!Q42</f>
        <v>0</v>
      </c>
      <c r="R42" s="11">
        <f>'Volume TU Norte'!R42</f>
        <v>0</v>
      </c>
      <c r="S42" s="11">
        <f>'Volume TU Norte'!S42</f>
        <v>0</v>
      </c>
      <c r="T42" s="11">
        <f>'Volume TU Norte'!T42</f>
        <v>0</v>
      </c>
      <c r="U42" s="11">
        <f>'Volume TU Norte'!U42</f>
        <v>0</v>
      </c>
      <c r="V42" s="11">
        <f>'Volume TU Norte'!V42</f>
        <v>0</v>
      </c>
      <c r="W42" s="11">
        <f>'Volume TU Norte'!W42</f>
        <v>0</v>
      </c>
      <c r="X42" s="11">
        <f>'Volume TU Norte'!X42</f>
        <v>0</v>
      </c>
      <c r="Y42" s="11">
        <f>'Volume TU Norte'!Y42</f>
        <v>0</v>
      </c>
      <c r="Z42" s="11">
        <f>'Volume TU Norte'!Z42</f>
        <v>0</v>
      </c>
      <c r="AA42" s="11">
        <f>'Volume TU Norte'!AA42</f>
        <v>0</v>
      </c>
      <c r="AB42" s="11">
        <f>'Volume TU Norte'!AB42</f>
        <v>0</v>
      </c>
      <c r="AC42">
        <f>'Volume TU Norte'!AC42</f>
        <v>0</v>
      </c>
      <c r="AD42" s="11">
        <f>'Volume TU Norte'!AD42</f>
        <v>0</v>
      </c>
      <c r="AE42" s="11">
        <f>'Volume TU Norte'!AE42</f>
        <v>0</v>
      </c>
      <c r="AF42" s="11">
        <f>'Volume TU Norte'!AF42</f>
        <v>0</v>
      </c>
      <c r="AG42" s="11">
        <f>'Volume TU Norte'!AG42</f>
        <v>0</v>
      </c>
      <c r="AH42" s="11">
        <f>'Volume TU Norte'!AH42</f>
        <v>0</v>
      </c>
      <c r="AI42" s="11">
        <f>'Volume TU Norte'!AI42</f>
        <v>0</v>
      </c>
      <c r="AJ42" s="11">
        <f>'Volume TU Norte'!AJ42</f>
        <v>0</v>
      </c>
      <c r="AK42" s="11">
        <f>'Volume TU Norte'!AK42</f>
        <v>0</v>
      </c>
      <c r="AL42" s="11">
        <f>'Volume TU Norte'!AL42</f>
        <v>0</v>
      </c>
      <c r="AM42" s="11">
        <f>'Volume TU Norte'!AM42</f>
        <v>0</v>
      </c>
      <c r="AN42" s="11">
        <f>'Volume TU Norte'!AN42</f>
        <v>0</v>
      </c>
      <c r="AO42" s="11">
        <f>'Volume TU Norte'!AO42</f>
        <v>0</v>
      </c>
      <c r="AP42">
        <f>'Volume TU Norte'!AP42</f>
        <v>0</v>
      </c>
      <c r="AQ42" s="11">
        <f>'Volume TU Norte'!AQ42</f>
        <v>0</v>
      </c>
      <c r="AR42" s="11">
        <f>'Volume TU Norte'!AR42</f>
        <v>0</v>
      </c>
      <c r="AS42" s="11">
        <f>'Volume TU Norte'!AS42</f>
        <v>0</v>
      </c>
      <c r="AT42" s="11">
        <f>'Volume TU Norte'!AT42</f>
        <v>0</v>
      </c>
      <c r="AU42" s="11">
        <f>'Volume TU Norte'!AU42</f>
        <v>0</v>
      </c>
      <c r="AV42" s="11">
        <f>'Volume TU Norte'!AV42</f>
        <v>0</v>
      </c>
      <c r="AW42" s="11">
        <f>'Volume TU Norte'!AW42</f>
        <v>0</v>
      </c>
      <c r="AX42" s="11">
        <f>'Volume TU Norte'!AX42</f>
        <v>0</v>
      </c>
      <c r="AY42" s="11">
        <f>'Volume TU Norte'!AY42</f>
        <v>0</v>
      </c>
      <c r="AZ42" s="11">
        <f>'Volume TU Norte'!AZ42</f>
        <v>0</v>
      </c>
      <c r="BA42" s="11">
        <f>'Volume TU Norte'!BA42</f>
        <v>0</v>
      </c>
      <c r="BB42" s="11">
        <f>'Volume TU Norte'!BB42</f>
        <v>0</v>
      </c>
      <c r="BC42">
        <f>'Volume TU Norte'!BC42</f>
        <v>0</v>
      </c>
      <c r="BD42" s="11">
        <f>'Volume TU Norte'!BD42</f>
        <v>0</v>
      </c>
      <c r="BE42" s="11">
        <f>'Volume TU Norte'!BE42</f>
        <v>0</v>
      </c>
      <c r="BF42" s="11">
        <f>'Volume TU Norte'!BF42</f>
        <v>0</v>
      </c>
      <c r="BG42" s="11">
        <f>'Volume TU Norte'!BG42</f>
        <v>0</v>
      </c>
      <c r="BH42" s="11">
        <f>'Volume TU Norte'!BH42</f>
        <v>0</v>
      </c>
      <c r="BI42" s="11">
        <f>'Volume TU Norte'!BI42</f>
        <v>0</v>
      </c>
      <c r="BJ42" s="11">
        <f>'Volume TU Norte'!BJ42</f>
        <v>0</v>
      </c>
      <c r="BK42" s="11">
        <f>'Volume TU Norte'!BK42</f>
        <v>0</v>
      </c>
      <c r="BL42" s="11">
        <f>'Volume TU Norte'!BL42</f>
        <v>0</v>
      </c>
      <c r="BM42" s="11">
        <f>'Volume TU Norte'!BM42</f>
        <v>0</v>
      </c>
      <c r="BN42" s="11">
        <f>'Volume TU Norte'!BN42</f>
        <v>0</v>
      </c>
      <c r="BO42" s="11">
        <f>'Volume TU Norte'!BO42</f>
        <v>0</v>
      </c>
      <c r="BP42">
        <f>'Volume TU Norte'!BP42</f>
        <v>0</v>
      </c>
      <c r="BQ42" s="11">
        <f>'Volume TU Norte'!BQ42</f>
        <v>0</v>
      </c>
      <c r="BR42" s="11">
        <f>'Volume TU Norte'!BR42</f>
        <v>0</v>
      </c>
      <c r="BS42" s="11">
        <f>'Volume TU Norte'!BS42</f>
        <v>0</v>
      </c>
      <c r="BT42" s="11">
        <f>'Volume TU Norte'!BT42</f>
        <v>0</v>
      </c>
      <c r="BU42" s="11">
        <f>'Volume TU Norte'!BU42</f>
        <v>0</v>
      </c>
      <c r="BV42" s="11">
        <f>'Volume TU Norte'!BV42</f>
        <v>0</v>
      </c>
      <c r="BW42" s="11">
        <f>'Volume TU Norte'!BW42</f>
        <v>0</v>
      </c>
      <c r="BX42" s="11">
        <f>'Volume TU Norte'!BX42</f>
        <v>0</v>
      </c>
      <c r="BY42" s="11">
        <f>'Volume TU Norte'!BY42</f>
        <v>0</v>
      </c>
      <c r="BZ42" s="11">
        <f>'Volume TU Norte'!BZ42</f>
        <v>0</v>
      </c>
      <c r="CA42" s="11">
        <f>'Volume TU Norte'!CA42</f>
        <v>0</v>
      </c>
      <c r="CB42" s="11">
        <f>'Volume TU Norte'!CB42</f>
        <v>0</v>
      </c>
      <c r="CC42">
        <f>'Volume TU Norte'!CC42</f>
        <v>0</v>
      </c>
      <c r="CD42" s="11">
        <f>'Volume TU Norte'!CD42</f>
        <v>0</v>
      </c>
      <c r="CE42" s="11">
        <f>'Volume TU Norte'!CE42</f>
        <v>0</v>
      </c>
      <c r="CF42" s="11">
        <f>'Volume TU Norte'!CF42</f>
        <v>0</v>
      </c>
      <c r="CG42" s="11">
        <f>'Volume TU Norte'!CG42</f>
        <v>0</v>
      </c>
      <c r="CH42" s="11">
        <f>'Volume TU Norte'!CH42</f>
        <v>0</v>
      </c>
      <c r="CI42" s="11">
        <f>'Volume TU Norte'!CI42</f>
        <v>0</v>
      </c>
      <c r="CJ42" s="11">
        <f>'Volume TU Norte'!CJ42</f>
        <v>0</v>
      </c>
      <c r="CK42" s="11">
        <f>'Volume TU Norte'!CK42</f>
        <v>0</v>
      </c>
      <c r="CL42" s="11">
        <f>'Volume TU Norte'!CL42</f>
        <v>0</v>
      </c>
      <c r="CM42" s="11">
        <f>'Volume TU Norte'!CM42</f>
        <v>0</v>
      </c>
      <c r="CN42" s="11">
        <f>'Volume TU Norte'!CN42</f>
        <v>0</v>
      </c>
      <c r="CO42" s="11">
        <f>'Volume TU Norte'!CO42</f>
        <v>0</v>
      </c>
      <c r="CQ42" s="11">
        <f>'Volume TU Norte'!CQ42</f>
        <v>0</v>
      </c>
      <c r="CR42" s="11">
        <f>'Volume TU Norte'!CR42</f>
        <v>0</v>
      </c>
      <c r="CS42" s="11">
        <f>'Volume TU Norte'!CS42</f>
        <v>0</v>
      </c>
      <c r="CT42" s="11">
        <f>'Volume TU Norte'!CT42</f>
        <v>0</v>
      </c>
      <c r="CU42" s="11">
        <f>'Volume TU Norte'!CU42</f>
        <v>0</v>
      </c>
      <c r="CV42" s="11">
        <f>'Volume TU Norte'!CV42</f>
        <v>0</v>
      </c>
      <c r="CW42" s="11">
        <f>'Volume TU Norte'!CW42</f>
        <v>0</v>
      </c>
      <c r="CX42" s="11">
        <f>'Volume TU Norte'!CX42</f>
        <v>0</v>
      </c>
      <c r="CY42" s="11">
        <f>'Volume TU Norte'!CY42</f>
        <v>0</v>
      </c>
      <c r="CZ42" s="11">
        <f>'Volume TU Norte'!CZ42</f>
        <v>0</v>
      </c>
      <c r="DA42" s="11">
        <f>'Volume TU Norte'!DA42</f>
        <v>0</v>
      </c>
      <c r="DB42" s="11">
        <f>'Volume TU Norte'!DB42</f>
        <v>0</v>
      </c>
    </row>
  </sheetData>
  <mergeCells count="194">
    <mergeCell ref="CZ4:CZ5"/>
    <mergeCell ref="DA4:DA5"/>
    <mergeCell ref="DB4:DB5"/>
    <mergeCell ref="CQ27:CQ28"/>
    <mergeCell ref="CR27:CR28"/>
    <mergeCell ref="CS27:CS28"/>
    <mergeCell ref="CT27:CT28"/>
    <mergeCell ref="CU27:CU28"/>
    <mergeCell ref="CV27:CV28"/>
    <mergeCell ref="CW27:CW28"/>
    <mergeCell ref="CX27:CX28"/>
    <mergeCell ref="CY27:CY28"/>
    <mergeCell ref="CZ27:CZ28"/>
    <mergeCell ref="DA27:DA28"/>
    <mergeCell ref="DB27:DB28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CM4:CM5"/>
    <mergeCell ref="CN4:CN5"/>
    <mergeCell ref="CO4:CO5"/>
    <mergeCell ref="CD27:CD28"/>
    <mergeCell ref="CE27:CE28"/>
    <mergeCell ref="CF27:CF28"/>
    <mergeCell ref="CG27:CG28"/>
    <mergeCell ref="CH27:CH28"/>
    <mergeCell ref="CI27:CI28"/>
    <mergeCell ref="CJ27:CJ28"/>
    <mergeCell ref="CK27:CK28"/>
    <mergeCell ref="CL27:CL28"/>
    <mergeCell ref="CM27:CM28"/>
    <mergeCell ref="CN27:CN28"/>
    <mergeCell ref="CO27:CO28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BZ27:BZ28"/>
    <mergeCell ref="CA27:CA28"/>
    <mergeCell ref="CB27:CB28"/>
    <mergeCell ref="BU27:BU28"/>
    <mergeCell ref="BV27:BV28"/>
    <mergeCell ref="BW27:BW28"/>
    <mergeCell ref="BX27:BX28"/>
    <mergeCell ref="BY27:BY28"/>
    <mergeCell ref="BO27:BO28"/>
    <mergeCell ref="BQ27:BQ28"/>
    <mergeCell ref="BR27:BR28"/>
    <mergeCell ref="BS27:BS28"/>
    <mergeCell ref="BT27:BT28"/>
    <mergeCell ref="BJ27:BJ28"/>
    <mergeCell ref="BK27:BK28"/>
    <mergeCell ref="BL27:BL28"/>
    <mergeCell ref="BM27:BM28"/>
    <mergeCell ref="BN27:BN28"/>
    <mergeCell ref="BE27:BE28"/>
    <mergeCell ref="BF27:BF28"/>
    <mergeCell ref="BG27:BG28"/>
    <mergeCell ref="BH27:BH28"/>
    <mergeCell ref="BI27:BI28"/>
    <mergeCell ref="AY27:AY28"/>
    <mergeCell ref="AZ27:AZ28"/>
    <mergeCell ref="BA27:BA28"/>
    <mergeCell ref="BB27:BB28"/>
    <mergeCell ref="BD27:BD28"/>
    <mergeCell ref="AT27:AT28"/>
    <mergeCell ref="AU27:AU28"/>
    <mergeCell ref="AV27:AV28"/>
    <mergeCell ref="AW27:AW28"/>
    <mergeCell ref="AX27:AX28"/>
    <mergeCell ref="AN27:AN28"/>
    <mergeCell ref="AO27:AO28"/>
    <mergeCell ref="AQ27:AQ28"/>
    <mergeCell ref="AR27:AR28"/>
    <mergeCell ref="AS27:AS28"/>
    <mergeCell ref="AI27:AI28"/>
    <mergeCell ref="AJ27:AJ28"/>
    <mergeCell ref="AK27:AK28"/>
    <mergeCell ref="AL27:AL28"/>
    <mergeCell ref="AM27:AM28"/>
    <mergeCell ref="AD27:AD28"/>
    <mergeCell ref="AE27:AE28"/>
    <mergeCell ref="AF27:AF28"/>
    <mergeCell ref="AG27:AG28"/>
    <mergeCell ref="AH27:AH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M27:M28"/>
    <mergeCell ref="N27:N28"/>
    <mergeCell ref="O27:O28"/>
    <mergeCell ref="Q27:Q28"/>
    <mergeCell ref="R27:R28"/>
    <mergeCell ref="H27:H28"/>
    <mergeCell ref="I27:I28"/>
    <mergeCell ref="J27:J28"/>
    <mergeCell ref="K27:K28"/>
    <mergeCell ref="L27:L28"/>
    <mergeCell ref="B27:B28"/>
    <mergeCell ref="D27:D28"/>
    <mergeCell ref="E27:E28"/>
    <mergeCell ref="F27:F28"/>
    <mergeCell ref="G27:G28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2:DB19"/>
  <sheetViews>
    <sheetView showGridLines="0" zoomScale="70" zoomScaleNormal="70" workbookViewId="0">
      <pane xSplit="2" ySplit="5" topLeftCell="BV6" activePane="bottomRight" state="frozen"/>
      <selection pane="topRight" activeCell="C1" sqref="C1"/>
      <selection pane="bottomLeft" activeCell="A6" sqref="A6"/>
      <selection pane="bottomRight" activeCell="CR6" sqref="CR6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8.8554687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147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9"/>
      <c r="C4" s="33"/>
      <c r="D4" s="60">
        <v>42370</v>
      </c>
      <c r="E4" s="60" t="s">
        <v>173</v>
      </c>
      <c r="F4" s="60">
        <v>42430</v>
      </c>
      <c r="G4" s="60" t="s">
        <v>160</v>
      </c>
      <c r="H4" s="60" t="s">
        <v>162</v>
      </c>
      <c r="I4" s="60">
        <v>42522</v>
      </c>
      <c r="J4" s="60">
        <v>42552</v>
      </c>
      <c r="K4" s="60" t="s">
        <v>163</v>
      </c>
      <c r="L4" s="60" t="s">
        <v>164</v>
      </c>
      <c r="M4" s="60" t="s">
        <v>165</v>
      </c>
      <c r="N4" s="60">
        <v>42675</v>
      </c>
      <c r="O4" s="60" t="s">
        <v>166</v>
      </c>
      <c r="Q4" s="60">
        <v>42736</v>
      </c>
      <c r="R4" s="60" t="s">
        <v>161</v>
      </c>
      <c r="S4" s="60">
        <v>42795</v>
      </c>
      <c r="T4" s="60" t="s">
        <v>167</v>
      </c>
      <c r="U4" s="60" t="s">
        <v>168</v>
      </c>
      <c r="V4" s="60">
        <v>42887</v>
      </c>
      <c r="W4" s="60">
        <v>42917</v>
      </c>
      <c r="X4" s="60" t="s">
        <v>169</v>
      </c>
      <c r="Y4" s="60" t="s">
        <v>170</v>
      </c>
      <c r="Z4" s="60" t="s">
        <v>171</v>
      </c>
      <c r="AA4" s="60">
        <v>43040</v>
      </c>
      <c r="AB4" s="60" t="s">
        <v>172</v>
      </c>
      <c r="AD4" s="60">
        <v>43101</v>
      </c>
      <c r="AE4" s="60" t="s">
        <v>202</v>
      </c>
      <c r="AF4" s="60">
        <v>43160</v>
      </c>
      <c r="AG4" s="60" t="s">
        <v>203</v>
      </c>
      <c r="AH4" s="60" t="s">
        <v>204</v>
      </c>
      <c r="AI4" s="60">
        <v>43252</v>
      </c>
      <c r="AJ4" s="60">
        <v>43282</v>
      </c>
      <c r="AK4" s="60" t="s">
        <v>205</v>
      </c>
      <c r="AL4" s="60" t="s">
        <v>206</v>
      </c>
      <c r="AM4" s="60" t="s">
        <v>207</v>
      </c>
      <c r="AN4" s="60">
        <v>43405</v>
      </c>
      <c r="AO4" s="60" t="s">
        <v>208</v>
      </c>
      <c r="AQ4" s="60">
        <v>43466</v>
      </c>
      <c r="AR4" s="60" t="s">
        <v>195</v>
      </c>
      <c r="AS4" s="60">
        <v>43525</v>
      </c>
      <c r="AT4" s="60" t="s">
        <v>196</v>
      </c>
      <c r="AU4" s="60" t="s">
        <v>197</v>
      </c>
      <c r="AV4" s="60">
        <v>43617</v>
      </c>
      <c r="AW4" s="60">
        <v>43647</v>
      </c>
      <c r="AX4" s="60" t="s">
        <v>198</v>
      </c>
      <c r="AY4" s="60" t="s">
        <v>199</v>
      </c>
      <c r="AZ4" s="60" t="s">
        <v>200</v>
      </c>
      <c r="BA4" s="60">
        <v>43770</v>
      </c>
      <c r="BB4" s="60" t="s">
        <v>201</v>
      </c>
      <c r="BD4" s="60">
        <v>43831</v>
      </c>
      <c r="BE4" s="60" t="s">
        <v>188</v>
      </c>
      <c r="BF4" s="60">
        <v>43891</v>
      </c>
      <c r="BG4" s="60" t="s">
        <v>189</v>
      </c>
      <c r="BH4" s="60" t="s">
        <v>190</v>
      </c>
      <c r="BI4" s="60">
        <v>43983</v>
      </c>
      <c r="BJ4" s="60">
        <v>44013</v>
      </c>
      <c r="BK4" s="60" t="s">
        <v>191</v>
      </c>
      <c r="BL4" s="60" t="s">
        <v>192</v>
      </c>
      <c r="BM4" s="60" t="s">
        <v>193</v>
      </c>
      <c r="BN4" s="60">
        <v>44136</v>
      </c>
      <c r="BO4" s="60" t="s">
        <v>194</v>
      </c>
      <c r="BQ4" s="60">
        <v>44197</v>
      </c>
      <c r="BR4" s="60" t="s">
        <v>181</v>
      </c>
      <c r="BS4" s="60">
        <v>44256</v>
      </c>
      <c r="BT4" s="60" t="s">
        <v>182</v>
      </c>
      <c r="BU4" s="60" t="s">
        <v>183</v>
      </c>
      <c r="BV4" s="60">
        <v>44348</v>
      </c>
      <c r="BW4" s="60">
        <v>44378</v>
      </c>
      <c r="BX4" s="60" t="s">
        <v>184</v>
      </c>
      <c r="BY4" s="60" t="s">
        <v>185</v>
      </c>
      <c r="BZ4" s="60" t="s">
        <v>186</v>
      </c>
      <c r="CA4" s="60">
        <v>44501</v>
      </c>
      <c r="CB4" s="60" t="s">
        <v>187</v>
      </c>
      <c r="CD4" s="60">
        <v>44562</v>
      </c>
      <c r="CE4" s="60" t="s">
        <v>174</v>
      </c>
      <c r="CF4" s="60">
        <v>44621</v>
      </c>
      <c r="CG4" s="60" t="s">
        <v>175</v>
      </c>
      <c r="CH4" s="60" t="s">
        <v>176</v>
      </c>
      <c r="CI4" s="60">
        <v>44713</v>
      </c>
      <c r="CJ4" s="60">
        <v>44743</v>
      </c>
      <c r="CK4" s="60" t="s">
        <v>177</v>
      </c>
      <c r="CL4" s="60" t="s">
        <v>178</v>
      </c>
      <c r="CM4" s="60" t="s">
        <v>179</v>
      </c>
      <c r="CN4" s="60">
        <v>44866</v>
      </c>
      <c r="CO4" s="60" t="s">
        <v>180</v>
      </c>
      <c r="CQ4" s="60">
        <v>44927</v>
      </c>
      <c r="CR4" s="60" t="s">
        <v>230</v>
      </c>
      <c r="CS4" s="60">
        <v>44986</v>
      </c>
      <c r="CT4" s="60" t="s">
        <v>231</v>
      </c>
      <c r="CU4" s="60" t="s">
        <v>232</v>
      </c>
      <c r="CV4" s="60">
        <v>45078</v>
      </c>
      <c r="CW4" s="60">
        <v>45108</v>
      </c>
      <c r="CX4" s="60" t="s">
        <v>233</v>
      </c>
      <c r="CY4" s="60" t="s">
        <v>234</v>
      </c>
      <c r="CZ4" s="60" t="s">
        <v>235</v>
      </c>
      <c r="DA4" s="60">
        <v>45231</v>
      </c>
      <c r="DB4" s="60" t="s">
        <v>236</v>
      </c>
    </row>
    <row r="5" spans="2:106" ht="15.75" x14ac:dyDescent="0.25">
      <c r="B5" s="59"/>
      <c r="C5" s="33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</row>
    <row r="6" spans="2:106" ht="15.75" x14ac:dyDescent="0.25">
      <c r="B6" s="6" t="s">
        <v>149</v>
      </c>
      <c r="C6" s="33"/>
      <c r="D6" s="7">
        <f>'Volume TU Sul'!D6</f>
        <v>1396.6950000000002</v>
      </c>
      <c r="E6" s="7">
        <f>'Volume TU Sul'!E6</f>
        <v>1518.5250000000001</v>
      </c>
      <c r="F6" s="7">
        <f>'Volume TU Sul'!F6</f>
        <v>1862.9189999999999</v>
      </c>
      <c r="G6" s="7">
        <f>'Volume TU Sul'!G6</f>
        <v>1880.5070000000001</v>
      </c>
      <c r="H6" s="7">
        <f>'Volume TU Sul'!H6</f>
        <v>1994.539</v>
      </c>
      <c r="I6" s="7">
        <f>'Volume TU Sul'!I6</f>
        <v>2012.2830000000001</v>
      </c>
      <c r="J6" s="7">
        <f>'Volume TU Sul'!J6</f>
        <v>2125.2169999999996</v>
      </c>
      <c r="K6" s="7">
        <f>'Volume TU Sul'!K6</f>
        <v>2218.087</v>
      </c>
      <c r="L6" s="7">
        <f>'Volume TU Sul'!L6</f>
        <v>1986.59</v>
      </c>
      <c r="M6" s="7">
        <f>'Volume TU Sul'!M6</f>
        <v>1755.1960000000001</v>
      </c>
      <c r="N6" s="7">
        <f>'Volume TU Sul'!N6</f>
        <v>1596.414</v>
      </c>
      <c r="O6" s="7">
        <f>'Volume TU Sul'!O6</f>
        <v>1551.373</v>
      </c>
      <c r="P6">
        <f>'Volume TU Sul'!P6</f>
        <v>0</v>
      </c>
      <c r="Q6" s="7">
        <f>'Volume TU Sul'!Q6</f>
        <v>1367.73</v>
      </c>
      <c r="R6" s="7">
        <f>'Volume TU Sul'!R6</f>
        <v>1613.0170000000001</v>
      </c>
      <c r="S6" s="7">
        <f>'Volume TU Sul'!S6</f>
        <v>1993.2880000000002</v>
      </c>
      <c r="T6" s="7">
        <f>'Volume TU Sul'!T6</f>
        <v>2016.154</v>
      </c>
      <c r="U6" s="7">
        <f>'Volume TU Sul'!U6</f>
        <v>2254.7009999999996</v>
      </c>
      <c r="V6" s="7">
        <f>'Volume TU Sul'!V6</f>
        <v>2214.7269999999999</v>
      </c>
      <c r="W6" s="7">
        <f>'Volume TU Sul'!W6</f>
        <v>2493.3509999999997</v>
      </c>
      <c r="X6" s="7">
        <f>'Volume TU Sul'!X6</f>
        <v>2546.8739999999998</v>
      </c>
      <c r="Y6" s="7">
        <f>'Volume TU Sul'!Y6</f>
        <v>2523.183</v>
      </c>
      <c r="Z6" s="7">
        <f>'Volume TU Sul'!Z6</f>
        <v>2360.181</v>
      </c>
      <c r="AA6" s="7">
        <f>'Volume TU Sul'!AA6</f>
        <v>2123.2069999999999</v>
      </c>
      <c r="AB6" s="7">
        <f>'Volume TU Sul'!AB6</f>
        <v>1972.7280000000001</v>
      </c>
      <c r="AC6">
        <f>'Volume TU Sul'!AC6</f>
        <v>0</v>
      </c>
      <c r="AD6" s="7">
        <f>'Volume TU Sul'!AD6</f>
        <v>1731.1879999999999</v>
      </c>
      <c r="AE6" s="7">
        <f>'Volume TU Sul'!AE6</f>
        <v>1812.5710000000001</v>
      </c>
      <c r="AF6" s="7">
        <f>'Volume TU Sul'!AF6</f>
        <v>2206.9829999999997</v>
      </c>
      <c r="AG6" s="7">
        <f>'Volume TU Sul'!AG6</f>
        <v>2256.5</v>
      </c>
      <c r="AH6" s="7">
        <f>'Volume TU Sul'!AH6</f>
        <v>2311.7060000000001</v>
      </c>
      <c r="AI6" s="7">
        <f>'Volume TU Sul'!AI6</f>
        <v>2409.0190000000002</v>
      </c>
      <c r="AJ6" s="7">
        <f>'Volume TU Sul'!AJ6</f>
        <v>2487.9270000000001</v>
      </c>
      <c r="AK6" s="7">
        <f>'Volume TU Sul'!AK6</f>
        <v>2590.4070000000002</v>
      </c>
      <c r="AL6" s="7">
        <f>'Volume TU Sul'!AL6</f>
        <v>2420.5130000000004</v>
      </c>
      <c r="AM6" s="7">
        <f>'Volume TU Sul'!AM6</f>
        <v>2447.8839999999996</v>
      </c>
      <c r="AN6" s="7">
        <f>'Volume TU Sul'!AN6</f>
        <v>2242.3200000000002</v>
      </c>
      <c r="AO6" s="7">
        <f>'Volume TU Sul'!AO6</f>
        <v>2062.7019999999998</v>
      </c>
      <c r="AP6">
        <f>'Volume TU Sul'!AP6</f>
        <v>0</v>
      </c>
      <c r="AQ6" s="7">
        <f>'Volume TU Sul'!AQ6</f>
        <v>1720.4050000000002</v>
      </c>
      <c r="AR6" s="7">
        <f>'Volume TU Sul'!AR6</f>
        <v>1932.3700000000001</v>
      </c>
      <c r="AS6" s="7">
        <f>'Volume TU Sul'!AS6</f>
        <v>2146.7199999999998</v>
      </c>
      <c r="AT6" s="7">
        <f>'Volume TU Sul'!AT6</f>
        <v>1996.0029999999999</v>
      </c>
      <c r="AU6" s="7">
        <f>'Volume TU Sul'!AU6</f>
        <v>2040.25</v>
      </c>
      <c r="AV6" s="7">
        <f>'Volume TU Sul'!AV6</f>
        <v>2290.5140000000001</v>
      </c>
      <c r="AW6" s="7">
        <f>'Volume TU Sul'!AW6</f>
        <v>2609.596</v>
      </c>
      <c r="AX6" s="7">
        <f>'Volume TU Sul'!AX6</f>
        <v>2617.2549999999997</v>
      </c>
      <c r="AY6" s="7">
        <f>'Volume TU Sul'!AY6</f>
        <v>2397.3070000000002</v>
      </c>
      <c r="AZ6" s="7">
        <f>'Volume TU Sul'!AZ6</f>
        <v>2495.7339999999999</v>
      </c>
      <c r="BA6" s="7">
        <f>'Volume TU Sul'!BA6</f>
        <v>2349.66</v>
      </c>
      <c r="BB6" s="7">
        <f>'Volume TU Sul'!BB6</f>
        <v>1617.2749999999999</v>
      </c>
      <c r="BC6">
        <f>'Volume TU Sul'!BC6</f>
        <v>0</v>
      </c>
      <c r="BD6" s="7">
        <f>'Volume TU Sul'!BD6</f>
        <v>1361.1690000000001</v>
      </c>
      <c r="BE6" s="7">
        <f>'Volume TU Sul'!BE6</f>
        <v>1661.2110000000002</v>
      </c>
      <c r="BF6" s="7">
        <f>'Volume TU Sul'!BF6</f>
        <v>1766.8020000000004</v>
      </c>
      <c r="BG6" s="7">
        <f>'Volume TU Sul'!BG6</f>
        <v>2136.4369999999999</v>
      </c>
      <c r="BH6" s="7">
        <f>'Volume TU Sul'!BH6</f>
        <v>2418.4249999999997</v>
      </c>
      <c r="BI6" s="7">
        <f>'Volume TU Sul'!BI6</f>
        <v>2210.3489999999997</v>
      </c>
      <c r="BJ6" s="7">
        <f>'Volume TU Sul'!BJ6</f>
        <v>2415.4549999999999</v>
      </c>
      <c r="BK6" s="7">
        <f>'Volume TU Sul'!BK6</f>
        <v>2483.855</v>
      </c>
      <c r="BL6" s="7">
        <f>'Volume TU Sul'!BL6</f>
        <v>2402.2419999999997</v>
      </c>
      <c r="BM6" s="7">
        <f>'Volume TU Sul'!BM6</f>
        <v>2122.7190000000001</v>
      </c>
      <c r="BN6" s="7">
        <f>'Volume TU Sul'!BN6</f>
        <v>2001.183</v>
      </c>
      <c r="BO6" s="7">
        <f>'Volume TU Sul'!BO6</f>
        <v>1605.6879999999999</v>
      </c>
      <c r="BP6">
        <f>'Volume TU Sul'!BP6</f>
        <v>0</v>
      </c>
      <c r="BQ6" s="7">
        <f>'Volume TU Sul'!BQ6</f>
        <v>1158.1500000000001</v>
      </c>
      <c r="BR6" s="7">
        <f>'Volume TU Sul'!BR6</f>
        <v>1336.796</v>
      </c>
      <c r="BS6" s="7">
        <f>'Volume TU Sul'!BS6</f>
        <v>2332.8200000000002</v>
      </c>
      <c r="BT6" s="7">
        <f>'Volume TU Sul'!BT6</f>
        <v>2398.4270000000001</v>
      </c>
      <c r="BU6" s="7">
        <f>'Volume TU Sul'!BU6</f>
        <v>2572.4329999999995</v>
      </c>
      <c r="BV6" s="7">
        <f>'Volume TU Sul'!BV6</f>
        <v>2347.6889999999999</v>
      </c>
      <c r="BW6" s="7">
        <f>'Volume TU Sul'!BW6</f>
        <v>2413.7840000000001</v>
      </c>
      <c r="BX6" s="7">
        <f>'Volume TU Sul'!BX6</f>
        <v>2107.337</v>
      </c>
      <c r="BY6" s="7">
        <f>'Volume TU Sul'!BY6</f>
        <v>2093.9960000000001</v>
      </c>
      <c r="BZ6" s="7">
        <f>'Volume TU Sul'!BZ6</f>
        <v>1993.163</v>
      </c>
      <c r="CA6" s="7">
        <f>'Volume TU Sul'!CA6</f>
        <v>1831.1930000000002</v>
      </c>
      <c r="CB6" s="7">
        <f>'Volume TU Sul'!CB6</f>
        <v>1831.2990000000002</v>
      </c>
      <c r="CC6">
        <f>'Volume TU Sul'!CC6</f>
        <v>0</v>
      </c>
      <c r="CD6" s="7">
        <f>'Volume TU Sul'!CD6</f>
        <v>1522.4389999999999</v>
      </c>
      <c r="CE6" s="7">
        <f>'Volume TU Sul'!CE6</f>
        <v>1620.431</v>
      </c>
      <c r="CF6" s="7">
        <f>'Volume TU Sul'!CF6</f>
        <v>2063.3389999999999</v>
      </c>
      <c r="CG6" s="7">
        <f>'Volume TU Sul'!CG6</f>
        <v>1620.624</v>
      </c>
      <c r="CH6" s="7">
        <f>'Volume TU Sul'!CH6</f>
        <v>1746.0819999999999</v>
      </c>
      <c r="CI6" s="7">
        <f>'Volume TU Sul'!CI6</f>
        <v>2019.877</v>
      </c>
      <c r="CJ6" s="7">
        <f>'Volume TU Sul'!CJ6</f>
        <v>2289.2260000000001</v>
      </c>
      <c r="CK6" s="7">
        <f>'Volume TU Sul'!CK6</f>
        <v>2276.817</v>
      </c>
      <c r="CL6" s="7">
        <f>'Volume TU Sul'!CL6</f>
        <v>2237.402</v>
      </c>
      <c r="CM6" s="7">
        <f>'Volume TU Sul'!CM6</f>
        <v>2218.0039999999999</v>
      </c>
      <c r="CN6" s="7">
        <f>'Volume TU Sul'!CN6</f>
        <v>2077.0450000000001</v>
      </c>
      <c r="CO6" s="7">
        <f>'Volume TU Sul'!CO6</f>
        <v>1688.9259999999999</v>
      </c>
      <c r="CQ6" s="7">
        <f>'Volume TU Sul'!CQ6</f>
        <v>1649.2820000000002</v>
      </c>
      <c r="CR6" s="7">
        <f>'Volume TU Sul'!CR6</f>
        <v>1601.4919999999997</v>
      </c>
      <c r="CS6" s="7">
        <f>'Volume TU Sul'!CS6</f>
        <v>0</v>
      </c>
      <c r="CT6" s="7">
        <f>'Volume TU Sul'!CT6</f>
        <v>0</v>
      </c>
      <c r="CU6" s="7">
        <f>'Volume TU Sul'!CU6</f>
        <v>0</v>
      </c>
      <c r="CV6" s="7">
        <f>'Volume TU Sul'!CV6</f>
        <v>0</v>
      </c>
      <c r="CW6" s="7">
        <f>'Volume TU Sul'!CW6</f>
        <v>0</v>
      </c>
      <c r="CX6" s="7">
        <f>'Volume TU Sul'!CX6</f>
        <v>0</v>
      </c>
      <c r="CY6" s="7">
        <f>'Volume TU Sul'!CY6</f>
        <v>0</v>
      </c>
      <c r="CZ6" s="7">
        <f>'Volume TU Sul'!CZ6</f>
        <v>0</v>
      </c>
      <c r="DA6" s="7">
        <f>'Volume TU Sul'!DA6</f>
        <v>0</v>
      </c>
      <c r="DB6" s="7">
        <f>'Volume TU Sul'!DB6</f>
        <v>0</v>
      </c>
    </row>
    <row r="7" spans="2:106" ht="15.75" x14ac:dyDescent="0.25">
      <c r="B7" s="8" t="s">
        <v>144</v>
      </c>
      <c r="C7" s="33"/>
      <c r="D7" s="9">
        <f>'Volume TU Sul'!D7</f>
        <v>757</v>
      </c>
      <c r="E7" s="9">
        <f>'Volume TU Sul'!E7</f>
        <v>868.43799999999999</v>
      </c>
      <c r="F7" s="9">
        <f>'Volume TU Sul'!F7</f>
        <v>1126.4109999999998</v>
      </c>
      <c r="G7" s="9">
        <f>'Volume TU Sul'!G7</f>
        <v>1156.356</v>
      </c>
      <c r="H7" s="9">
        <f>'Volume TU Sul'!H7</f>
        <v>1208.146</v>
      </c>
      <c r="I7" s="9">
        <f>'Volume TU Sul'!I7</f>
        <v>1180.4040000000002</v>
      </c>
      <c r="J7" s="9">
        <f>'Volume TU Sul'!J7</f>
        <v>1226.9789999999998</v>
      </c>
      <c r="K7" s="9">
        <f>'Volume TU Sul'!K7</f>
        <v>1296.279</v>
      </c>
      <c r="L7" s="9">
        <f>'Volume TU Sul'!L7</f>
        <v>1148.895</v>
      </c>
      <c r="M7" s="9">
        <f>'Volume TU Sul'!M7</f>
        <v>923.74200000000008</v>
      </c>
      <c r="N7" s="9">
        <f>'Volume TU Sul'!N7</f>
        <v>812.01099999999997</v>
      </c>
      <c r="O7" s="9">
        <f>'Volume TU Sul'!O7</f>
        <v>836.89800000000014</v>
      </c>
      <c r="P7">
        <f>'Volume TU Sul'!P7</f>
        <v>0</v>
      </c>
      <c r="Q7" s="9">
        <f>'Volume TU Sul'!Q7</f>
        <v>579.16300000000001</v>
      </c>
      <c r="R7" s="9">
        <f>'Volume TU Sul'!R7</f>
        <v>892.85599999999999</v>
      </c>
      <c r="S7" s="9">
        <f>'Volume TU Sul'!S7</f>
        <v>1201.4860000000003</v>
      </c>
      <c r="T7" s="9">
        <f>'Volume TU Sul'!T7</f>
        <v>1240.5029999999999</v>
      </c>
      <c r="U7" s="9">
        <f>'Volume TU Sul'!U7</f>
        <v>1368.6189999999999</v>
      </c>
      <c r="V7" s="9">
        <f>'Volume TU Sul'!V7</f>
        <v>1344.364</v>
      </c>
      <c r="W7" s="9">
        <f>'Volume TU Sul'!W7</f>
        <v>1550.675</v>
      </c>
      <c r="X7" s="9">
        <f>'Volume TU Sul'!X7</f>
        <v>1590.972</v>
      </c>
      <c r="Y7" s="9">
        <f>'Volume TU Sul'!Y7</f>
        <v>1594.451</v>
      </c>
      <c r="Z7" s="9">
        <f>'Volume TU Sul'!Z7</f>
        <v>1409.547</v>
      </c>
      <c r="AA7" s="9">
        <f>'Volume TU Sul'!AA7</f>
        <v>1281.5569999999998</v>
      </c>
      <c r="AB7" s="9">
        <f>'Volume TU Sul'!AB7</f>
        <v>1115.5170000000001</v>
      </c>
      <c r="AC7">
        <f>'Volume TU Sul'!AC7</f>
        <v>0</v>
      </c>
      <c r="AD7" s="9">
        <f>'Volume TU Sul'!AD7</f>
        <v>903</v>
      </c>
      <c r="AE7" s="9">
        <f>'Volume TU Sul'!AE7</f>
        <v>983.21999999999991</v>
      </c>
      <c r="AF7" s="9">
        <f>'Volume TU Sul'!AF7</f>
        <v>1371.377</v>
      </c>
      <c r="AG7" s="9">
        <f>'Volume TU Sul'!AG7</f>
        <v>1423.07</v>
      </c>
      <c r="AH7" s="9">
        <f>'Volume TU Sul'!AH7</f>
        <v>1470.7560000000001</v>
      </c>
      <c r="AI7" s="9">
        <f>'Volume TU Sul'!AI7</f>
        <v>1515.0350000000001</v>
      </c>
      <c r="AJ7" s="9">
        <f>'Volume TU Sul'!AJ7</f>
        <v>1574.434</v>
      </c>
      <c r="AK7" s="9">
        <f>'Volume TU Sul'!AK7</f>
        <v>1633.4490000000001</v>
      </c>
      <c r="AL7" s="9">
        <f>'Volume TU Sul'!AL7</f>
        <v>1498.6010000000001</v>
      </c>
      <c r="AM7" s="9">
        <f>'Volume TU Sul'!AM7</f>
        <v>1491.9179999999999</v>
      </c>
      <c r="AN7" s="9">
        <f>'Volume TU Sul'!AN7</f>
        <v>1344.212</v>
      </c>
      <c r="AO7" s="9">
        <f>'Volume TU Sul'!AO7</f>
        <v>1174.222</v>
      </c>
      <c r="AP7">
        <f>'Volume TU Sul'!AP7</f>
        <v>0</v>
      </c>
      <c r="AQ7" s="9">
        <f>'Volume TU Sul'!AQ7</f>
        <v>942.17900000000009</v>
      </c>
      <c r="AR7" s="9">
        <f>'Volume TU Sul'!AR7</f>
        <v>1225.6020000000001</v>
      </c>
      <c r="AS7" s="9">
        <f>'Volume TU Sul'!AS7</f>
        <v>1363.405</v>
      </c>
      <c r="AT7" s="9">
        <f>'Volume TU Sul'!AT7</f>
        <v>1153.473</v>
      </c>
      <c r="AU7" s="9">
        <f>'Volume TU Sul'!AU7</f>
        <v>1174.249</v>
      </c>
      <c r="AV7" s="9">
        <f>'Volume TU Sul'!AV7</f>
        <v>1373.2520000000002</v>
      </c>
      <c r="AW7" s="9">
        <f>'Volume TU Sul'!AW7</f>
        <v>1642.4180000000001</v>
      </c>
      <c r="AX7" s="9">
        <f>'Volume TU Sul'!AX7</f>
        <v>1603.9669999999999</v>
      </c>
      <c r="AY7" s="9">
        <f>'Volume TU Sul'!AY7</f>
        <v>1440.991</v>
      </c>
      <c r="AZ7" s="9">
        <f>'Volume TU Sul'!AZ7</f>
        <v>1543.8969999999999</v>
      </c>
      <c r="BA7" s="9">
        <f>'Volume TU Sul'!BA7</f>
        <v>1488.6780000000001</v>
      </c>
      <c r="BB7" s="9">
        <f>'Volume TU Sul'!BB7</f>
        <v>936.92799999999988</v>
      </c>
      <c r="BC7">
        <f>'Volume TU Sul'!BC7</f>
        <v>0</v>
      </c>
      <c r="BD7" s="9">
        <f>'Volume TU Sul'!BD7</f>
        <v>623.51900000000001</v>
      </c>
      <c r="BE7" s="9">
        <f>'Volume TU Sul'!BE7</f>
        <v>904.83699999999999</v>
      </c>
      <c r="BF7" s="9">
        <f>'Volume TU Sul'!BF7</f>
        <v>1191.5660000000003</v>
      </c>
      <c r="BG7" s="9">
        <f>'Volume TU Sul'!BG7</f>
        <v>1392.9670000000001</v>
      </c>
      <c r="BH7" s="9">
        <f>'Volume TU Sul'!BH7</f>
        <v>1684.538</v>
      </c>
      <c r="BI7" s="9">
        <f>'Volume TU Sul'!BI7</f>
        <v>1476.981</v>
      </c>
      <c r="BJ7" s="9">
        <f>'Volume TU Sul'!BJ7</f>
        <v>1561.3599999999997</v>
      </c>
      <c r="BK7" s="9">
        <f>'Volume TU Sul'!BK7</f>
        <v>1603.2349999999999</v>
      </c>
      <c r="BL7" s="9">
        <f>'Volume TU Sul'!BL7</f>
        <v>1525.4859999999999</v>
      </c>
      <c r="BM7" s="9">
        <f>'Volume TU Sul'!BM7</f>
        <v>1454.346</v>
      </c>
      <c r="BN7" s="9">
        <f>'Volume TU Sul'!BN7</f>
        <v>1393.4639999999999</v>
      </c>
      <c r="BO7" s="9">
        <f>'Volume TU Sul'!BO7</f>
        <v>1012.9399999999999</v>
      </c>
      <c r="BP7">
        <f>'Volume TU Sul'!BP7</f>
        <v>0</v>
      </c>
      <c r="BQ7" s="9">
        <f>'Volume TU Sul'!BQ7</f>
        <v>472.62099999999998</v>
      </c>
      <c r="BR7" s="9">
        <f>'Volume TU Sul'!BR7</f>
        <v>565.36699999999996</v>
      </c>
      <c r="BS7" s="9">
        <f>'Volume TU Sul'!BS7</f>
        <v>1492.296</v>
      </c>
      <c r="BT7" s="9">
        <f>'Volume TU Sul'!BT7</f>
        <v>1545.8530000000001</v>
      </c>
      <c r="BU7" s="9">
        <f>'Volume TU Sul'!BU7</f>
        <v>1668.0869999999998</v>
      </c>
      <c r="BV7" s="9">
        <f>'Volume TU Sul'!BV7</f>
        <v>1532.6570000000002</v>
      </c>
      <c r="BW7" s="9">
        <f>'Volume TU Sul'!BW7</f>
        <v>1576.5280000000002</v>
      </c>
      <c r="BX7" s="9">
        <f>'Volume TU Sul'!BX7</f>
        <v>1262.1689999999999</v>
      </c>
      <c r="BY7" s="9">
        <f>'Volume TU Sul'!BY7</f>
        <v>1378.5369999999998</v>
      </c>
      <c r="BZ7" s="9">
        <f>'Volume TU Sul'!BZ7</f>
        <v>1263.4640000000002</v>
      </c>
      <c r="CA7" s="9">
        <f>'Volume TU Sul'!CA7</f>
        <v>1143.9390000000001</v>
      </c>
      <c r="CB7" s="9">
        <f>'Volume TU Sul'!CB7</f>
        <v>1164.5220000000002</v>
      </c>
      <c r="CC7">
        <f>'Volume TU Sul'!CC7</f>
        <v>0</v>
      </c>
      <c r="CD7" s="9">
        <f>'Volume TU Sul'!CD7</f>
        <v>840.06900000000007</v>
      </c>
      <c r="CE7" s="9">
        <f>'Volume TU Sul'!CE7</f>
        <v>1007.4759999999999</v>
      </c>
      <c r="CF7" s="9">
        <f>'Volume TU Sul'!CF7</f>
        <v>1286.42</v>
      </c>
      <c r="CG7" s="9">
        <f>'Volume TU Sul'!CG7</f>
        <v>861.30400000000009</v>
      </c>
      <c r="CH7" s="9">
        <f>'Volume TU Sul'!CH7</f>
        <v>878.98599999999999</v>
      </c>
      <c r="CI7" s="9">
        <f>'Volume TU Sul'!CI7</f>
        <v>1164.4389999999999</v>
      </c>
      <c r="CJ7" s="9">
        <f>'Volume TU Sul'!CJ7</f>
        <v>1447.546</v>
      </c>
      <c r="CK7" s="9">
        <f>'Volume TU Sul'!CK7</f>
        <v>1428.8040000000001</v>
      </c>
      <c r="CL7" s="9">
        <f>'Volume TU Sul'!CL7</f>
        <v>1445.5619999999999</v>
      </c>
      <c r="CM7" s="9">
        <f>'Volume TU Sul'!CM7</f>
        <v>1400.0439999999999</v>
      </c>
      <c r="CN7" s="9">
        <f>'Volume TU Sul'!CN7</f>
        <v>1341.4940000000001</v>
      </c>
      <c r="CO7" s="9">
        <f>'Volume TU Sul'!CO7</f>
        <v>1023.668</v>
      </c>
      <c r="CQ7" s="9">
        <f>'Volume TU Sul'!CQ7</f>
        <v>943.79300000000012</v>
      </c>
      <c r="CR7" s="9">
        <f>'Volume TU Sul'!CR7</f>
        <v>976.07199999999989</v>
      </c>
      <c r="CS7" s="9">
        <f>'Volume TU Sul'!CS7</f>
        <v>0</v>
      </c>
      <c r="CT7" s="9">
        <f>'Volume TU Sul'!CT7</f>
        <v>0</v>
      </c>
      <c r="CU7" s="9">
        <f>'Volume TU Sul'!CU7</f>
        <v>0</v>
      </c>
      <c r="CV7" s="9">
        <f>'Volume TU Sul'!CV7</f>
        <v>0</v>
      </c>
      <c r="CW7" s="9">
        <f>'Volume TU Sul'!CW7</f>
        <v>0</v>
      </c>
      <c r="CX7" s="9">
        <f>'Volume TU Sul'!CX7</f>
        <v>0</v>
      </c>
      <c r="CY7" s="9">
        <f>'Volume TU Sul'!CY7</f>
        <v>0</v>
      </c>
      <c r="CZ7" s="9">
        <f>'Volume TU Sul'!CZ7</f>
        <v>0</v>
      </c>
      <c r="DA7" s="9">
        <f>'Volume TU Sul'!DA7</f>
        <v>0</v>
      </c>
      <c r="DB7" s="9">
        <f>'Volume TU Sul'!DB7</f>
        <v>0</v>
      </c>
    </row>
    <row r="8" spans="2:106" ht="15.75" x14ac:dyDescent="0.25">
      <c r="B8" s="10" t="s">
        <v>77</v>
      </c>
      <c r="C8" s="33"/>
      <c r="D8" s="11">
        <f>'Volume TU Sul'!D8</f>
        <v>69.731999999999999</v>
      </c>
      <c r="E8" s="11">
        <f>'Volume TU Sul'!E8</f>
        <v>646.77599999999995</v>
      </c>
      <c r="F8" s="11">
        <f>'Volume TU Sul'!F8</f>
        <v>895.51900000000001</v>
      </c>
      <c r="G8" s="11">
        <f>'Volume TU Sul'!G8</f>
        <v>839.27200000000005</v>
      </c>
      <c r="H8" s="11">
        <f>'Volume TU Sul'!H8</f>
        <v>738.94299999999998</v>
      </c>
      <c r="I8" s="11">
        <f>'Volume TU Sul'!I8</f>
        <v>622.24800000000005</v>
      </c>
      <c r="J8" s="11">
        <f>'Volume TU Sul'!J8</f>
        <v>444.28399999999999</v>
      </c>
      <c r="K8" s="11">
        <f>'Volume TU Sul'!K8</f>
        <v>259.01400000000001</v>
      </c>
      <c r="L8" s="11">
        <f>'Volume TU Sul'!L8</f>
        <v>178.351</v>
      </c>
      <c r="M8" s="11">
        <f>'Volume TU Sul'!M8</f>
        <v>131.99100000000001</v>
      </c>
      <c r="N8" s="11">
        <f>'Volume TU Sul'!N8</f>
        <v>90.745000000000005</v>
      </c>
      <c r="O8" s="11">
        <f>'Volume TU Sul'!O8</f>
        <v>79.602999999999994</v>
      </c>
      <c r="P8">
        <f>'Volume TU Sul'!P8</f>
        <v>0</v>
      </c>
      <c r="Q8" s="11">
        <f>'Volume TU Sul'!Q8</f>
        <v>162.96899999999999</v>
      </c>
      <c r="R8" s="11">
        <f>'Volume TU Sul'!R8</f>
        <v>586.97400000000005</v>
      </c>
      <c r="S8" s="11">
        <f>'Volume TU Sul'!S8</f>
        <v>952.32799999999997</v>
      </c>
      <c r="T8" s="11">
        <f>'Volume TU Sul'!T8</f>
        <v>834.745</v>
      </c>
      <c r="U8" s="11">
        <f>'Volume TU Sul'!U8</f>
        <v>786.56799999999998</v>
      </c>
      <c r="V8" s="11">
        <f>'Volume TU Sul'!V8</f>
        <v>784.94799999999998</v>
      </c>
      <c r="W8" s="11">
        <f>'Volume TU Sul'!W8</f>
        <v>668.79300000000001</v>
      </c>
      <c r="X8" s="11">
        <f>'Volume TU Sul'!X8</f>
        <v>458.416</v>
      </c>
      <c r="Y8" s="11">
        <f>'Volume TU Sul'!Y8</f>
        <v>248.45099999999999</v>
      </c>
      <c r="Z8" s="11">
        <f>'Volume TU Sul'!Z8</f>
        <v>307.33100000000002</v>
      </c>
      <c r="AA8" s="11">
        <f>'Volume TU Sul'!AA8</f>
        <v>519.91099999999994</v>
      </c>
      <c r="AB8" s="11">
        <f>'Volume TU Sul'!AB8</f>
        <v>544.00300000000004</v>
      </c>
      <c r="AC8">
        <f>'Volume TU Sul'!AC8</f>
        <v>0</v>
      </c>
      <c r="AD8" s="11">
        <f>'Volume TU Sul'!AD8</f>
        <v>365.697</v>
      </c>
      <c r="AE8" s="11">
        <f>'Volume TU Sul'!AE8</f>
        <v>704.17399999999998</v>
      </c>
      <c r="AF8" s="11">
        <f>'Volume TU Sul'!AF8</f>
        <v>1166.6669999999999</v>
      </c>
      <c r="AG8" s="11">
        <f>'Volume TU Sul'!AG8</f>
        <v>1111.5029999999999</v>
      </c>
      <c r="AH8" s="11">
        <f>'Volume TU Sul'!AH8</f>
        <v>997.01199999999994</v>
      </c>
      <c r="AI8" s="11">
        <f>'Volume TU Sul'!AI8</f>
        <v>988.33600000000001</v>
      </c>
      <c r="AJ8" s="11">
        <f>'Volume TU Sul'!AJ8</f>
        <v>1032.713</v>
      </c>
      <c r="AK8" s="11">
        <f>'Volume TU Sul'!AK8</f>
        <v>972.81700000000001</v>
      </c>
      <c r="AL8" s="11">
        <f>'Volume TU Sul'!AL8</f>
        <v>838.91499999999996</v>
      </c>
      <c r="AM8" s="11">
        <f>'Volume TU Sul'!AM8</f>
        <v>993.90300000000002</v>
      </c>
      <c r="AN8" s="11">
        <f>'Volume TU Sul'!AN8</f>
        <v>747.48299999999995</v>
      </c>
      <c r="AO8" s="11">
        <f>'Volume TU Sul'!AO8</f>
        <v>375.79399999999998</v>
      </c>
      <c r="AP8">
        <f>'Volume TU Sul'!AP8</f>
        <v>0</v>
      </c>
      <c r="AQ8" s="11">
        <f>'Volume TU Sul'!AQ8</f>
        <v>474.19600000000003</v>
      </c>
      <c r="AR8" s="11">
        <f>'Volume TU Sul'!AR8</f>
        <v>897.02200000000005</v>
      </c>
      <c r="AS8" s="11">
        <f>'Volume TU Sul'!AS8</f>
        <v>1131.4280000000001</v>
      </c>
      <c r="AT8" s="11">
        <f>'Volume TU Sul'!AT8</f>
        <v>779.00300000000004</v>
      </c>
      <c r="AU8" s="11">
        <f>'Volume TU Sul'!AU8</f>
        <v>680.23599999999999</v>
      </c>
      <c r="AV8" s="11">
        <f>'Volume TU Sul'!AV8</f>
        <v>605.44100000000003</v>
      </c>
      <c r="AW8" s="11">
        <f>'Volume TU Sul'!AW8</f>
        <v>485.56900000000002</v>
      </c>
      <c r="AX8" s="11">
        <f>'Volume TU Sul'!AX8</f>
        <v>456.19499999999999</v>
      </c>
      <c r="AY8" s="11">
        <f>'Volume TU Sul'!AY8</f>
        <v>450.524</v>
      </c>
      <c r="AZ8" s="11">
        <f>'Volume TU Sul'!AZ8</f>
        <v>720.33100000000002</v>
      </c>
      <c r="BA8" s="11">
        <f>'Volume TU Sul'!BA8</f>
        <v>577.98599999999999</v>
      </c>
      <c r="BB8" s="11">
        <f>'Volume TU Sul'!BB8</f>
        <v>328.66199999999998</v>
      </c>
      <c r="BC8">
        <f>'Volume TU Sul'!BC8</f>
        <v>0</v>
      </c>
      <c r="BD8" s="11">
        <f>'Volume TU Sul'!BD8</f>
        <v>165.15100000000001</v>
      </c>
      <c r="BE8" s="11">
        <f>'Volume TU Sul'!BE8</f>
        <v>570.79</v>
      </c>
      <c r="BF8" s="11">
        <f>'Volume TU Sul'!BF8</f>
        <v>907.65499999999997</v>
      </c>
      <c r="BG8" s="11">
        <f>'Volume TU Sul'!BG8</f>
        <v>1040.0070000000001</v>
      </c>
      <c r="BH8" s="11">
        <f>'Volume TU Sul'!BH8</f>
        <v>1084.384</v>
      </c>
      <c r="BI8" s="11">
        <f>'Volume TU Sul'!BI8</f>
        <v>955.51099999999997</v>
      </c>
      <c r="BJ8" s="11">
        <f>'Volume TU Sul'!BJ8</f>
        <v>928.53499999999997</v>
      </c>
      <c r="BK8" s="11">
        <f>'Volume TU Sul'!BK8</f>
        <v>654</v>
      </c>
      <c r="BL8" s="11">
        <f>'Volume TU Sul'!BL8</f>
        <v>349.77199999999999</v>
      </c>
      <c r="BM8" s="11">
        <f>'Volume TU Sul'!BM8</f>
        <v>201.99799999999999</v>
      </c>
      <c r="BN8" s="11">
        <f>'Volume TU Sul'!BN8</f>
        <v>62.343000000000004</v>
      </c>
      <c r="BO8" s="11">
        <f>'Volume TU Sul'!BO8</f>
        <v>58.633000000000003</v>
      </c>
      <c r="BP8">
        <f>'Volume TU Sul'!BP8</f>
        <v>0</v>
      </c>
      <c r="BQ8" s="11">
        <f>'Volume TU Sul'!BQ8</f>
        <v>18.341999999999999</v>
      </c>
      <c r="BR8" s="11">
        <f>'Volume TU Sul'!BR8</f>
        <v>241.91499999999999</v>
      </c>
      <c r="BS8" s="11">
        <f>'Volume TU Sul'!BS8</f>
        <v>1186.9770000000001</v>
      </c>
      <c r="BT8" s="11">
        <f>'Volume TU Sul'!BT8</f>
        <v>1171.24</v>
      </c>
      <c r="BU8" s="11">
        <f>'Volume TU Sul'!BU8</f>
        <v>1035.136</v>
      </c>
      <c r="BV8" s="11">
        <f>'Volume TU Sul'!BV8</f>
        <v>722.96400000000006</v>
      </c>
      <c r="BW8" s="11">
        <f>'Volume TU Sul'!BW8</f>
        <v>971.86300000000006</v>
      </c>
      <c r="BX8" s="11">
        <f>'Volume TU Sul'!BX8</f>
        <v>596.11099999999999</v>
      </c>
      <c r="BY8" s="11">
        <f>'Volume TU Sul'!BY8</f>
        <v>564.048</v>
      </c>
      <c r="BZ8" s="11">
        <f>'Volume TU Sul'!BZ8</f>
        <v>523.91399999999999</v>
      </c>
      <c r="CA8" s="11">
        <f>'Volume TU Sul'!CA8</f>
        <v>432.76299999999998</v>
      </c>
      <c r="CB8" s="11">
        <f>'Volume TU Sul'!CB8</f>
        <v>442.87900000000002</v>
      </c>
      <c r="CC8">
        <f>'Volume TU Sul'!CC8</f>
        <v>0</v>
      </c>
      <c r="CD8" s="11">
        <f>'Volume TU Sul'!CD8</f>
        <v>289.93299999999999</v>
      </c>
      <c r="CE8" s="11">
        <f>'Volume TU Sul'!CE8</f>
        <v>588.52099999999996</v>
      </c>
      <c r="CF8" s="11">
        <f>'Volume TU Sul'!CF8</f>
        <v>872.58699999999999</v>
      </c>
      <c r="CG8" s="11">
        <f>'Volume TU Sul'!CG8</f>
        <v>375.733</v>
      </c>
      <c r="CH8" s="11">
        <f>'Volume TU Sul'!CH8</f>
        <v>220.09800000000001</v>
      </c>
      <c r="CI8" s="11">
        <f>'Volume TU Sul'!CI8</f>
        <v>539.26</v>
      </c>
      <c r="CJ8" s="11">
        <f>'Volume TU Sul'!CJ8</f>
        <v>367.72300000000001</v>
      </c>
      <c r="CK8" s="11">
        <f>'Volume TU Sul'!CK8</f>
        <v>93.454999999999998</v>
      </c>
      <c r="CL8" s="11">
        <f>'Volume TU Sul'!CL8</f>
        <v>96.356999999999999</v>
      </c>
      <c r="CM8" s="11">
        <f>'Volume TU Sul'!CM8</f>
        <v>173.70599999999999</v>
      </c>
      <c r="CN8" s="11">
        <f>'Volume TU Sul'!CN8</f>
        <v>39.393999999999998</v>
      </c>
      <c r="CO8" s="11">
        <f>'Volume TU Sul'!CO8</f>
        <v>14.028</v>
      </c>
      <c r="CQ8" s="11">
        <f>'Volume TU Sul'!CQ8</f>
        <v>22.603000000000002</v>
      </c>
      <c r="CR8" s="11">
        <f>'Volume TU Sul'!CR8</f>
        <v>330.58600000000001</v>
      </c>
      <c r="CS8" s="11">
        <f>'Volume TU Sul'!CS8</f>
        <v>0</v>
      </c>
      <c r="CT8" s="11">
        <f>'Volume TU Sul'!CT8</f>
        <v>0</v>
      </c>
      <c r="CU8" s="11">
        <f>'Volume TU Sul'!CU8</f>
        <v>0</v>
      </c>
      <c r="CV8" s="11">
        <f>'Volume TU Sul'!CV8</f>
        <v>0</v>
      </c>
      <c r="CW8" s="11">
        <f>'Volume TU Sul'!CW8</f>
        <v>0</v>
      </c>
      <c r="CX8" s="11">
        <f>'Volume TU Sul'!CX8</f>
        <v>0</v>
      </c>
      <c r="CY8" s="11">
        <f>'Volume TU Sul'!CY8</f>
        <v>0</v>
      </c>
      <c r="CZ8" s="11">
        <f>'Volume TU Sul'!CZ8</f>
        <v>0</v>
      </c>
      <c r="DA8" s="11">
        <f>'Volume TU Sul'!DA8</f>
        <v>0</v>
      </c>
      <c r="DB8" s="11">
        <f>'Volume TU Sul'!DB8</f>
        <v>0</v>
      </c>
    </row>
    <row r="9" spans="2:106" ht="15.75" x14ac:dyDescent="0.25">
      <c r="B9" s="10" t="s">
        <v>75</v>
      </c>
      <c r="C9" s="33"/>
      <c r="D9" s="11">
        <f>'Volume TU Sul'!D9</f>
        <v>62.401000000000003</v>
      </c>
      <c r="E9" s="11">
        <f>'Volume TU Sul'!E9</f>
        <v>61.786999999999999</v>
      </c>
      <c r="F9" s="11">
        <f>'Volume TU Sul'!F9</f>
        <v>76.549000000000007</v>
      </c>
      <c r="G9" s="11">
        <f>'Volume TU Sul'!G9</f>
        <v>89.966999999999999</v>
      </c>
      <c r="H9" s="11">
        <f>'Volume TU Sul'!H9</f>
        <v>73.58</v>
      </c>
      <c r="I9" s="11">
        <f>'Volume TU Sul'!I9</f>
        <v>82.801000000000002</v>
      </c>
      <c r="J9" s="11">
        <f>'Volume TU Sul'!J9</f>
        <v>72.113</v>
      </c>
      <c r="K9" s="11">
        <f>'Volume TU Sul'!K9</f>
        <v>50.133000000000003</v>
      </c>
      <c r="L9" s="11">
        <f>'Volume TU Sul'!L9</f>
        <v>71.795000000000002</v>
      </c>
      <c r="M9" s="11">
        <f>'Volume TU Sul'!M9</f>
        <v>102.30800000000001</v>
      </c>
      <c r="N9" s="11">
        <f>'Volume TU Sul'!N9</f>
        <v>115.72499999999999</v>
      </c>
      <c r="O9" s="11">
        <f>'Volume TU Sul'!O9</f>
        <v>81.622</v>
      </c>
      <c r="P9">
        <f>'Volume TU Sul'!P9</f>
        <v>0</v>
      </c>
      <c r="Q9" s="11">
        <f>'Volume TU Sul'!Q9</f>
        <v>68.027000000000001</v>
      </c>
      <c r="R9" s="11">
        <f>'Volume TU Sul'!R9</f>
        <v>67.001000000000005</v>
      </c>
      <c r="S9" s="11">
        <f>'Volume TU Sul'!S9</f>
        <v>78.918000000000006</v>
      </c>
      <c r="T9" s="11">
        <f>'Volume TU Sul'!T9</f>
        <v>90.025000000000006</v>
      </c>
      <c r="U9" s="11">
        <f>'Volume TU Sul'!U9</f>
        <v>81.840999999999994</v>
      </c>
      <c r="V9" s="11">
        <f>'Volume TU Sul'!V9</f>
        <v>69.540999999999997</v>
      </c>
      <c r="W9" s="11">
        <f>'Volume TU Sul'!W9</f>
        <v>74.534000000000006</v>
      </c>
      <c r="X9" s="11">
        <f>'Volume TU Sul'!X9</f>
        <v>56.314</v>
      </c>
      <c r="Y9" s="11">
        <f>'Volume TU Sul'!Y9</f>
        <v>54.33</v>
      </c>
      <c r="Z9" s="11">
        <f>'Volume TU Sul'!Z9</f>
        <v>65.063000000000002</v>
      </c>
      <c r="AA9" s="11">
        <f>'Volume TU Sul'!AA9</f>
        <v>77.427000000000007</v>
      </c>
      <c r="AB9" s="11">
        <f>'Volume TU Sul'!AB9</f>
        <v>77.668000000000006</v>
      </c>
      <c r="AC9">
        <f>'Volume TU Sul'!AC9</f>
        <v>0</v>
      </c>
      <c r="AD9" s="11">
        <f>'Volume TU Sul'!AD9</f>
        <v>94.980999999999995</v>
      </c>
      <c r="AE9" s="11">
        <f>'Volume TU Sul'!AE9</f>
        <v>74.006</v>
      </c>
      <c r="AF9" s="11">
        <f>'Volume TU Sul'!AF9</f>
        <v>85.495999999999995</v>
      </c>
      <c r="AG9" s="11">
        <f>'Volume TU Sul'!AG9</f>
        <v>99.558999999999997</v>
      </c>
      <c r="AH9" s="11">
        <f>'Volume TU Sul'!AH9</f>
        <v>108.13200000000001</v>
      </c>
      <c r="AI9" s="11">
        <f>'Volume TU Sul'!AI9</f>
        <v>102.307</v>
      </c>
      <c r="AJ9" s="11">
        <f>'Volume TU Sul'!AJ9</f>
        <v>112.255</v>
      </c>
      <c r="AK9" s="11">
        <f>'Volume TU Sul'!AK9</f>
        <v>101.806</v>
      </c>
      <c r="AL9" s="11">
        <f>'Volume TU Sul'!AL9</f>
        <v>96.343999999999994</v>
      </c>
      <c r="AM9" s="11">
        <f>'Volume TU Sul'!AM9</f>
        <v>65.421000000000006</v>
      </c>
      <c r="AN9" s="11">
        <f>'Volume TU Sul'!AN9</f>
        <v>104.86799999999999</v>
      </c>
      <c r="AO9" s="11">
        <f>'Volume TU Sul'!AO9</f>
        <v>116.41200000000001</v>
      </c>
      <c r="AP9">
        <f>'Volume TU Sul'!AP9</f>
        <v>0</v>
      </c>
      <c r="AQ9" s="11">
        <f>'Volume TU Sul'!AQ9</f>
        <v>92.34</v>
      </c>
      <c r="AR9" s="11">
        <f>'Volume TU Sul'!AR9</f>
        <v>104.965</v>
      </c>
      <c r="AS9" s="11">
        <f>'Volume TU Sul'!AS9</f>
        <v>122.08</v>
      </c>
      <c r="AT9" s="11">
        <f>'Volume TU Sul'!AT9</f>
        <v>126.53</v>
      </c>
      <c r="AU9" s="11">
        <f>'Volume TU Sul'!AU9</f>
        <v>115.428</v>
      </c>
      <c r="AV9" s="11">
        <f>'Volume TU Sul'!AV9</f>
        <v>167.86099999999999</v>
      </c>
      <c r="AW9" s="11">
        <f>'Volume TU Sul'!AW9</f>
        <v>152.62799999999999</v>
      </c>
      <c r="AX9" s="11">
        <f>'Volume TU Sul'!AX9</f>
        <v>89.268000000000001</v>
      </c>
      <c r="AY9" s="11">
        <f>'Volume TU Sul'!AY9</f>
        <v>131.42400000000001</v>
      </c>
      <c r="AZ9" s="11">
        <f>'Volume TU Sul'!AZ9</f>
        <v>136.44499999999999</v>
      </c>
      <c r="BA9" s="11">
        <f>'Volume TU Sul'!BA9</f>
        <v>126.27500000000001</v>
      </c>
      <c r="BB9" s="11">
        <f>'Volume TU Sul'!BB9</f>
        <v>118.78400000000001</v>
      </c>
      <c r="BC9">
        <f>'Volume TU Sul'!BC9</f>
        <v>0</v>
      </c>
      <c r="BD9" s="11">
        <f>'Volume TU Sul'!BD9</f>
        <v>103.60299999999999</v>
      </c>
      <c r="BE9" s="11">
        <f>'Volume TU Sul'!BE9</f>
        <v>96.617000000000004</v>
      </c>
      <c r="BF9" s="11">
        <f>'Volume TU Sul'!BF9</f>
        <v>140.01599999999999</v>
      </c>
      <c r="BG9" s="11">
        <f>'Volume TU Sul'!BG9</f>
        <v>97.504999999999995</v>
      </c>
      <c r="BH9" s="11">
        <f>'Volume TU Sul'!BH9</f>
        <v>150.42599999999999</v>
      </c>
      <c r="BI9" s="11">
        <f>'Volume TU Sul'!BI9</f>
        <v>125.005</v>
      </c>
      <c r="BJ9" s="11">
        <f>'Volume TU Sul'!BJ9</f>
        <v>154.096</v>
      </c>
      <c r="BK9" s="11">
        <f>'Volume TU Sul'!BK9</f>
        <v>132.00800000000001</v>
      </c>
      <c r="BL9" s="11">
        <f>'Volume TU Sul'!BL9</f>
        <v>150.44999999999999</v>
      </c>
      <c r="BM9" s="11">
        <f>'Volume TU Sul'!BM9</f>
        <v>138.52500000000001</v>
      </c>
      <c r="BN9" s="11">
        <f>'Volume TU Sul'!BN9</f>
        <v>96.316000000000003</v>
      </c>
      <c r="BO9" s="11">
        <f>'Volume TU Sul'!BO9</f>
        <v>84.572999999999993</v>
      </c>
      <c r="BP9">
        <f>'Volume TU Sul'!BP9</f>
        <v>0</v>
      </c>
      <c r="BQ9" s="11">
        <f>'Volume TU Sul'!BQ9</f>
        <v>70.548000000000002</v>
      </c>
      <c r="BR9" s="11">
        <f>'Volume TU Sul'!BR9</f>
        <v>55.125</v>
      </c>
      <c r="BS9" s="11">
        <f>'Volume TU Sul'!BS9</f>
        <v>126.075</v>
      </c>
      <c r="BT9" s="11">
        <f>'Volume TU Sul'!BT9</f>
        <v>152.464</v>
      </c>
      <c r="BU9" s="11">
        <f>'Volume TU Sul'!BU9</f>
        <v>155.45599999999999</v>
      </c>
      <c r="BV9" s="11">
        <f>'Volume TU Sul'!BV9</f>
        <v>160.86099999999999</v>
      </c>
      <c r="BW9" s="11">
        <f>'Volume TU Sul'!BW9</f>
        <v>148.11199999999999</v>
      </c>
      <c r="BX9" s="11">
        <f>'Volume TU Sul'!BX9</f>
        <v>158.64099999999999</v>
      </c>
      <c r="BY9" s="11">
        <f>'Volume TU Sul'!BY9</f>
        <v>167.69800000000001</v>
      </c>
      <c r="BZ9" s="11">
        <f>'Volume TU Sul'!BZ9</f>
        <v>171.048</v>
      </c>
      <c r="CA9" s="11">
        <f>'Volume TU Sul'!CA9</f>
        <v>125.679</v>
      </c>
      <c r="CB9" s="11">
        <f>'Volume TU Sul'!CB9</f>
        <v>117.105</v>
      </c>
      <c r="CC9">
        <f>'Volume TU Sul'!CC9</f>
        <v>0</v>
      </c>
      <c r="CD9" s="11">
        <f>'Volume TU Sul'!CD9</f>
        <v>98.070999999999998</v>
      </c>
      <c r="CE9" s="11">
        <f>'Volume TU Sul'!CE9</f>
        <v>98.891000000000005</v>
      </c>
      <c r="CF9" s="11">
        <f>'Volume TU Sul'!CF9</f>
        <v>167.726</v>
      </c>
      <c r="CG9" s="11">
        <f>'Volume TU Sul'!CG9</f>
        <v>166.733</v>
      </c>
      <c r="CH9" s="11">
        <f>'Volume TU Sul'!CH9</f>
        <v>156.99700000000001</v>
      </c>
      <c r="CI9" s="11">
        <f>'Volume TU Sul'!CI9</f>
        <v>144.79400000000001</v>
      </c>
      <c r="CJ9" s="11">
        <f>'Volume TU Sul'!CJ9</f>
        <v>129.708</v>
      </c>
      <c r="CK9" s="11">
        <f>'Volume TU Sul'!CK9</f>
        <v>138.52000000000001</v>
      </c>
      <c r="CL9" s="11">
        <f>'Volume TU Sul'!CL9</f>
        <v>139.53299999999999</v>
      </c>
      <c r="CM9" s="11">
        <f>'Volume TU Sul'!CM9</f>
        <v>125.256</v>
      </c>
      <c r="CN9" s="11">
        <f>'Volume TU Sul'!CN9</f>
        <v>103.268</v>
      </c>
      <c r="CO9" s="11">
        <f>'Volume TU Sul'!CO9</f>
        <v>111.572</v>
      </c>
      <c r="CQ9" s="11">
        <f>'Volume TU Sul'!CQ9</f>
        <v>97.614000000000004</v>
      </c>
      <c r="CR9" s="11">
        <f>'Volume TU Sul'!CR9</f>
        <v>143.44</v>
      </c>
      <c r="CS9" s="11">
        <f>'Volume TU Sul'!CS9</f>
        <v>0</v>
      </c>
      <c r="CT9" s="11">
        <f>'Volume TU Sul'!CT9</f>
        <v>0</v>
      </c>
      <c r="CU9" s="11">
        <f>'Volume TU Sul'!CU9</f>
        <v>0</v>
      </c>
      <c r="CV9" s="11">
        <f>'Volume TU Sul'!CV9</f>
        <v>0</v>
      </c>
      <c r="CW9" s="11">
        <f>'Volume TU Sul'!CW9</f>
        <v>0</v>
      </c>
      <c r="CX9" s="11">
        <f>'Volume TU Sul'!CX9</f>
        <v>0</v>
      </c>
      <c r="CY9" s="11">
        <f>'Volume TU Sul'!CY9</f>
        <v>0</v>
      </c>
      <c r="CZ9" s="11">
        <f>'Volume TU Sul'!CZ9</f>
        <v>0</v>
      </c>
      <c r="DA9" s="11">
        <f>'Volume TU Sul'!DA9</f>
        <v>0</v>
      </c>
      <c r="DB9" s="11">
        <f>'Volume TU Sul'!DB9</f>
        <v>0</v>
      </c>
    </row>
    <row r="10" spans="2:106" ht="15.75" x14ac:dyDescent="0.25">
      <c r="B10" s="10" t="s">
        <v>76</v>
      </c>
      <c r="C10" s="33"/>
      <c r="D10" s="11">
        <f>'Volume TU Sul'!D10</f>
        <v>344.58300000000003</v>
      </c>
      <c r="E10" s="11">
        <f>'Volume TU Sul'!E10</f>
        <v>89.58</v>
      </c>
      <c r="F10" s="11">
        <f>'Volume TU Sul'!F10</f>
        <v>1.5509999999999999</v>
      </c>
      <c r="G10" s="11">
        <f>'Volume TU Sul'!G10</f>
        <v>0</v>
      </c>
      <c r="H10" s="11">
        <f>'Volume TU Sul'!H10</f>
        <v>0</v>
      </c>
      <c r="I10" s="11">
        <f>'Volume TU Sul'!I10</f>
        <v>0.40400000000000003</v>
      </c>
      <c r="J10" s="11">
        <f>'Volume TU Sul'!J10</f>
        <v>112.248</v>
      </c>
      <c r="K10" s="11">
        <f>'Volume TU Sul'!K10</f>
        <v>312.15899999999999</v>
      </c>
      <c r="L10" s="11">
        <f>'Volume TU Sul'!L10</f>
        <v>173.16900000000001</v>
      </c>
      <c r="M10" s="11">
        <f>'Volume TU Sul'!M10</f>
        <v>85.093000000000004</v>
      </c>
      <c r="N10" s="11">
        <f>'Volume TU Sul'!N10</f>
        <v>45.048000000000002</v>
      </c>
      <c r="O10" s="11">
        <f>'Volume TU Sul'!O10</f>
        <v>48.804000000000002</v>
      </c>
      <c r="P10">
        <f>'Volume TU Sul'!P10</f>
        <v>0</v>
      </c>
      <c r="Q10" s="11">
        <f>'Volume TU Sul'!Q10</f>
        <v>21.544</v>
      </c>
      <c r="R10" s="11">
        <f>'Volume TU Sul'!R10</f>
        <v>8.6120000000000001</v>
      </c>
      <c r="S10" s="11">
        <f>'Volume TU Sul'!S10</f>
        <v>0</v>
      </c>
      <c r="T10" s="11">
        <f>'Volume TU Sul'!T10</f>
        <v>0</v>
      </c>
      <c r="U10" s="11">
        <f>'Volume TU Sul'!U10</f>
        <v>5.2999999999999999E-2</v>
      </c>
      <c r="V10" s="11">
        <f>'Volume TU Sul'!V10</f>
        <v>18.690000000000001</v>
      </c>
      <c r="W10" s="11">
        <f>'Volume TU Sul'!W10</f>
        <v>259.53300000000002</v>
      </c>
      <c r="X10" s="11">
        <f>'Volume TU Sul'!X10</f>
        <v>515.98900000000003</v>
      </c>
      <c r="Y10" s="11">
        <f>'Volume TU Sul'!Y10</f>
        <v>717.84</v>
      </c>
      <c r="Z10" s="11">
        <f>'Volume TU Sul'!Z10</f>
        <v>499.49299999999999</v>
      </c>
      <c r="AA10" s="11">
        <f>'Volume TU Sul'!AA10</f>
        <v>174.44399999999999</v>
      </c>
      <c r="AB10" s="11">
        <f>'Volume TU Sul'!AB10</f>
        <v>154.91999999999999</v>
      </c>
      <c r="AC10">
        <f>'Volume TU Sul'!AC10</f>
        <v>0</v>
      </c>
      <c r="AD10" s="11">
        <f>'Volume TU Sul'!AD10</f>
        <v>217.80199999999999</v>
      </c>
      <c r="AE10" s="11">
        <f>'Volume TU Sul'!AE10</f>
        <v>17.54</v>
      </c>
      <c r="AF10" s="11">
        <f>'Volume TU Sul'!AF10</f>
        <v>0</v>
      </c>
      <c r="AG10" s="11">
        <f>'Volume TU Sul'!AG10</f>
        <v>0</v>
      </c>
      <c r="AH10" s="11">
        <f>'Volume TU Sul'!AH10</f>
        <v>0.624</v>
      </c>
      <c r="AI10" s="11">
        <f>'Volume TU Sul'!AI10</f>
        <v>0</v>
      </c>
      <c r="AJ10" s="11">
        <f>'Volume TU Sul'!AJ10</f>
        <v>4.9989999999999997</v>
      </c>
      <c r="AK10" s="11">
        <f>'Volume TU Sul'!AK10</f>
        <v>103.86499999999999</v>
      </c>
      <c r="AL10" s="11">
        <f>'Volume TU Sul'!AL10</f>
        <v>145.15199999999999</v>
      </c>
      <c r="AM10" s="11">
        <f>'Volume TU Sul'!AM10</f>
        <v>17.888999999999999</v>
      </c>
      <c r="AN10" s="11">
        <f>'Volume TU Sul'!AN10</f>
        <v>131.05699999999999</v>
      </c>
      <c r="AO10" s="11">
        <f>'Volume TU Sul'!AO10</f>
        <v>246.08799999999999</v>
      </c>
      <c r="AP10">
        <f>'Volume TU Sul'!AP10</f>
        <v>0</v>
      </c>
      <c r="AQ10" s="11">
        <f>'Volume TU Sul'!AQ10</f>
        <v>154.017</v>
      </c>
      <c r="AR10" s="11">
        <f>'Volume TU Sul'!AR10</f>
        <v>106.889</v>
      </c>
      <c r="AS10" s="11">
        <f>'Volume TU Sul'!AS10</f>
        <v>21.356999999999999</v>
      </c>
      <c r="AT10" s="11">
        <f>'Volume TU Sul'!AT10</f>
        <v>59.186</v>
      </c>
      <c r="AU10" s="11">
        <f>'Volume TU Sul'!AU10</f>
        <v>60.676000000000002</v>
      </c>
      <c r="AV10" s="11">
        <f>'Volume TU Sul'!AV10</f>
        <v>258.07799999999997</v>
      </c>
      <c r="AW10" s="11">
        <f>'Volume TU Sul'!AW10</f>
        <v>577.22400000000005</v>
      </c>
      <c r="AX10" s="11">
        <f>'Volume TU Sul'!AX10</f>
        <v>705.64300000000003</v>
      </c>
      <c r="AY10" s="11">
        <f>'Volume TU Sul'!AY10</f>
        <v>519.97500000000002</v>
      </c>
      <c r="AZ10" s="11">
        <f>'Volume TU Sul'!AZ10</f>
        <v>384.13499999999999</v>
      </c>
      <c r="BA10" s="11">
        <f>'Volume TU Sul'!BA10</f>
        <v>391.88200000000001</v>
      </c>
      <c r="BB10" s="11">
        <f>'Volume TU Sul'!BB10</f>
        <v>239.01499999999999</v>
      </c>
      <c r="BC10">
        <f>'Volume TU Sul'!BC10</f>
        <v>0</v>
      </c>
      <c r="BD10" s="11">
        <f>'Volume TU Sul'!BD10</f>
        <v>87.356999999999999</v>
      </c>
      <c r="BE10" s="11">
        <f>'Volume TU Sul'!BE10</f>
        <v>102.557</v>
      </c>
      <c r="BF10" s="11">
        <f>'Volume TU Sul'!BF10</f>
        <v>20.268999999999998</v>
      </c>
      <c r="BG10" s="11">
        <f>'Volume TU Sul'!BG10</f>
        <v>0</v>
      </c>
      <c r="BH10" s="11">
        <f>'Volume TU Sul'!BH10</f>
        <v>4.1000000000000002E-2</v>
      </c>
      <c r="BI10" s="11">
        <f>'Volume TU Sul'!BI10</f>
        <v>0</v>
      </c>
      <c r="BJ10" s="11">
        <f>'Volume TU Sul'!BJ10</f>
        <v>77.057000000000002</v>
      </c>
      <c r="BK10" s="11">
        <f>'Volume TU Sul'!BK10</f>
        <v>381.98200000000003</v>
      </c>
      <c r="BL10" s="11">
        <f>'Volume TU Sul'!BL10</f>
        <v>462.34699999999998</v>
      </c>
      <c r="BM10" s="11">
        <f>'Volume TU Sul'!BM10</f>
        <v>542.33900000000006</v>
      </c>
      <c r="BN10" s="11">
        <f>'Volume TU Sul'!BN10</f>
        <v>602.89599999999996</v>
      </c>
      <c r="BO10" s="11">
        <f>'Volume TU Sul'!BO10</f>
        <v>357.53</v>
      </c>
      <c r="BP10">
        <f>'Volume TU Sul'!BP10</f>
        <v>0</v>
      </c>
      <c r="BQ10" s="11">
        <f>'Volume TU Sul'!BQ10</f>
        <v>110.39400000000001</v>
      </c>
      <c r="BR10" s="11">
        <f>'Volume TU Sul'!BR10</f>
        <v>104.185</v>
      </c>
      <c r="BS10" s="11">
        <f>'Volume TU Sul'!BS10</f>
        <v>9.7650000000000006</v>
      </c>
      <c r="BT10" s="11">
        <f>'Volume TU Sul'!BT10</f>
        <v>0</v>
      </c>
      <c r="BU10" s="11">
        <f>'Volume TU Sul'!BU10</f>
        <v>0</v>
      </c>
      <c r="BV10" s="11">
        <f>'Volume TU Sul'!BV10</f>
        <v>0.32600000000000001</v>
      </c>
      <c r="BW10" s="11">
        <f>'Volume TU Sul'!BW10</f>
        <v>0</v>
      </c>
      <c r="BX10" s="11">
        <f>'Volume TU Sul'!BX10</f>
        <v>43.195999999999998</v>
      </c>
      <c r="BY10" s="11">
        <f>'Volume TU Sul'!BY10</f>
        <v>23.905999999999999</v>
      </c>
      <c r="BZ10" s="11">
        <f>'Volume TU Sul'!BZ10</f>
        <v>36.201000000000001</v>
      </c>
      <c r="CA10" s="11">
        <f>'Volume TU Sul'!CA10</f>
        <v>55.795999999999999</v>
      </c>
      <c r="CB10" s="11">
        <f>'Volume TU Sul'!CB10</f>
        <v>174.75</v>
      </c>
      <c r="CC10">
        <f>'Volume TU Sul'!CC10</f>
        <v>0</v>
      </c>
      <c r="CD10" s="11">
        <f>'Volume TU Sul'!CD10</f>
        <v>92.965000000000003</v>
      </c>
      <c r="CE10" s="11">
        <f>'Volume TU Sul'!CE10</f>
        <v>0.251</v>
      </c>
      <c r="CF10" s="11">
        <f>'Volume TU Sul'!CF10</f>
        <v>65.64</v>
      </c>
      <c r="CG10" s="11">
        <f>'Volume TU Sul'!CG10</f>
        <v>152.43600000000001</v>
      </c>
      <c r="CH10" s="11">
        <f>'Volume TU Sul'!CH10</f>
        <v>53.018999999999998</v>
      </c>
      <c r="CI10" s="11">
        <f>'Volume TU Sul'!CI10</f>
        <v>38.463000000000001</v>
      </c>
      <c r="CJ10" s="11">
        <f>'Volume TU Sul'!CJ10</f>
        <v>374.35399999999998</v>
      </c>
      <c r="CK10" s="11">
        <f>'Volume TU Sul'!CK10</f>
        <v>685.82799999999997</v>
      </c>
      <c r="CL10" s="11">
        <f>'Volume TU Sul'!CL10</f>
        <v>647.90099999999995</v>
      </c>
      <c r="CM10" s="11">
        <f>'Volume TU Sul'!CM10</f>
        <v>591.21299999999997</v>
      </c>
      <c r="CN10" s="11">
        <f>'Volume TU Sul'!CN10</f>
        <v>586.38400000000001</v>
      </c>
      <c r="CO10" s="11">
        <f>'Volume TU Sul'!CO10</f>
        <v>406.1</v>
      </c>
      <c r="CQ10" s="11">
        <f>'Volume TU Sul'!CQ10</f>
        <v>436.35700000000003</v>
      </c>
      <c r="CR10" s="11">
        <f>'Volume TU Sul'!CR10</f>
        <v>206.494</v>
      </c>
      <c r="CS10" s="11">
        <f>'Volume TU Sul'!CS10</f>
        <v>0</v>
      </c>
      <c r="CT10" s="11">
        <f>'Volume TU Sul'!CT10</f>
        <v>0</v>
      </c>
      <c r="CU10" s="11">
        <f>'Volume TU Sul'!CU10</f>
        <v>0</v>
      </c>
      <c r="CV10" s="11">
        <f>'Volume TU Sul'!CV10</f>
        <v>0</v>
      </c>
      <c r="CW10" s="11">
        <f>'Volume TU Sul'!CW10</f>
        <v>0</v>
      </c>
      <c r="CX10" s="11">
        <f>'Volume TU Sul'!CX10</f>
        <v>0</v>
      </c>
      <c r="CY10" s="11">
        <f>'Volume TU Sul'!CY10</f>
        <v>0</v>
      </c>
      <c r="CZ10" s="11">
        <f>'Volume TU Sul'!CZ10</f>
        <v>0</v>
      </c>
      <c r="DA10" s="11">
        <f>'Volume TU Sul'!DA10</f>
        <v>0</v>
      </c>
      <c r="DB10" s="11">
        <f>'Volume TU Sul'!DB10</f>
        <v>0</v>
      </c>
    </row>
    <row r="11" spans="2:106" ht="15.75" x14ac:dyDescent="0.25">
      <c r="B11" s="10" t="s">
        <v>72</v>
      </c>
      <c r="C11" s="33"/>
      <c r="D11" s="11">
        <f>'Volume TU Sul'!D11</f>
        <v>184.12799999999999</v>
      </c>
      <c r="E11" s="11">
        <f>'Volume TU Sul'!E11</f>
        <v>41.975999999999999</v>
      </c>
      <c r="F11" s="11">
        <f>'Volume TU Sul'!F11</f>
        <v>120.054</v>
      </c>
      <c r="G11" s="11">
        <f>'Volume TU Sul'!G11</f>
        <v>189.47499999999999</v>
      </c>
      <c r="H11" s="11">
        <f>'Volume TU Sul'!H11</f>
        <v>301.03199999999998</v>
      </c>
      <c r="I11" s="11">
        <f>'Volume TU Sul'!I11</f>
        <v>356.20400000000001</v>
      </c>
      <c r="J11" s="11">
        <f>'Volume TU Sul'!J11</f>
        <v>462.96499999999997</v>
      </c>
      <c r="K11" s="11">
        <f>'Volume TU Sul'!K11</f>
        <v>525.98800000000006</v>
      </c>
      <c r="L11" s="11">
        <f>'Volume TU Sul'!L11</f>
        <v>529.64800000000002</v>
      </c>
      <c r="M11" s="11">
        <f>'Volume TU Sul'!M11</f>
        <v>452.54399999999998</v>
      </c>
      <c r="N11" s="11">
        <f>'Volume TU Sul'!N11</f>
        <v>394.142</v>
      </c>
      <c r="O11" s="11">
        <f>'Volume TU Sul'!O11</f>
        <v>482.66</v>
      </c>
      <c r="P11">
        <f>'Volume TU Sul'!P11</f>
        <v>0</v>
      </c>
      <c r="Q11" s="11">
        <f>'Volume TU Sul'!Q11</f>
        <v>162.06100000000001</v>
      </c>
      <c r="R11" s="11">
        <f>'Volume TU Sul'!R11</f>
        <v>76.617000000000004</v>
      </c>
      <c r="S11" s="11">
        <f>'Volume TU Sul'!S11</f>
        <v>99.284000000000006</v>
      </c>
      <c r="T11" s="11">
        <f>'Volume TU Sul'!T11</f>
        <v>197.19399999999999</v>
      </c>
      <c r="U11" s="11">
        <f>'Volume TU Sul'!U11</f>
        <v>391.80700000000002</v>
      </c>
      <c r="V11" s="11">
        <f>'Volume TU Sul'!V11</f>
        <v>393.90800000000002</v>
      </c>
      <c r="W11" s="11">
        <f>'Volume TU Sul'!W11</f>
        <v>471.06799999999998</v>
      </c>
      <c r="X11" s="11">
        <f>'Volume TU Sul'!X11</f>
        <v>468.95400000000001</v>
      </c>
      <c r="Y11" s="11">
        <f>'Volume TU Sul'!Y11</f>
        <v>474.35899999999998</v>
      </c>
      <c r="Z11" s="11">
        <f>'Volume TU Sul'!Z11</f>
        <v>427.40199999999999</v>
      </c>
      <c r="AA11" s="11">
        <f>'Volume TU Sul'!AA11</f>
        <v>408.55799999999999</v>
      </c>
      <c r="AB11" s="11">
        <f>'Volume TU Sul'!AB11</f>
        <v>229.31299999999999</v>
      </c>
      <c r="AC11">
        <f>'Volume TU Sul'!AC11</f>
        <v>0</v>
      </c>
      <c r="AD11" s="11">
        <f>'Volume TU Sul'!AD11</f>
        <v>95.715999999999994</v>
      </c>
      <c r="AE11" s="11">
        <f>'Volume TU Sul'!AE11</f>
        <v>100.741</v>
      </c>
      <c r="AF11" s="11">
        <f>'Volume TU Sul'!AF11</f>
        <v>61.051000000000002</v>
      </c>
      <c r="AG11" s="11">
        <f>'Volume TU Sul'!AG11</f>
        <v>140.86600000000001</v>
      </c>
      <c r="AH11" s="11">
        <f>'Volume TU Sul'!AH11</f>
        <v>293.82400000000001</v>
      </c>
      <c r="AI11" s="11">
        <f>'Volume TU Sul'!AI11</f>
        <v>328.99900000000002</v>
      </c>
      <c r="AJ11" s="11">
        <f>'Volume TU Sul'!AJ11</f>
        <v>323.673</v>
      </c>
      <c r="AK11" s="11">
        <f>'Volume TU Sul'!AK11</f>
        <v>348.72699999999998</v>
      </c>
      <c r="AL11" s="11">
        <f>'Volume TU Sul'!AL11</f>
        <v>322.69299999999998</v>
      </c>
      <c r="AM11" s="11">
        <f>'Volume TU Sul'!AM11</f>
        <v>332.53399999999999</v>
      </c>
      <c r="AN11" s="11">
        <f>'Volume TU Sul'!AN11</f>
        <v>189.93</v>
      </c>
      <c r="AO11" s="11">
        <f>'Volume TU Sul'!AO11</f>
        <v>253.67400000000001</v>
      </c>
      <c r="AP11">
        <f>'Volume TU Sul'!AP11</f>
        <v>0</v>
      </c>
      <c r="AQ11" s="11">
        <f>'Volume TU Sul'!AQ11</f>
        <v>49.545000000000002</v>
      </c>
      <c r="AR11" s="11">
        <f>'Volume TU Sul'!AR11</f>
        <v>49.698</v>
      </c>
      <c r="AS11" s="11">
        <f>'Volume TU Sul'!AS11</f>
        <v>44.070999999999998</v>
      </c>
      <c r="AT11" s="11">
        <f>'Volume TU Sul'!AT11</f>
        <v>131.1</v>
      </c>
      <c r="AU11" s="11">
        <f>'Volume TU Sul'!AU11</f>
        <v>214.15799999999999</v>
      </c>
      <c r="AV11" s="11">
        <f>'Volume TU Sul'!AV11</f>
        <v>241.768</v>
      </c>
      <c r="AW11" s="11">
        <f>'Volume TU Sul'!AW11</f>
        <v>323.29599999999999</v>
      </c>
      <c r="AX11" s="11">
        <f>'Volume TU Sul'!AX11</f>
        <v>253.00399999999999</v>
      </c>
      <c r="AY11" s="11">
        <f>'Volume TU Sul'!AY11</f>
        <v>226.982</v>
      </c>
      <c r="AZ11" s="11">
        <f>'Volume TU Sul'!AZ11</f>
        <v>221.43600000000001</v>
      </c>
      <c r="BA11" s="11">
        <f>'Volume TU Sul'!BA11</f>
        <v>303.12099999999998</v>
      </c>
      <c r="BB11" s="11">
        <f>'Volume TU Sul'!BB11</f>
        <v>132.62700000000001</v>
      </c>
      <c r="BC11">
        <f>'Volume TU Sul'!BC11</f>
        <v>0</v>
      </c>
      <c r="BD11" s="11">
        <f>'Volume TU Sul'!BD11</f>
        <v>136.542</v>
      </c>
      <c r="BE11" s="11">
        <f>'Volume TU Sul'!BE11</f>
        <v>71.984999999999999</v>
      </c>
      <c r="BF11" s="11">
        <f>'Volume TU Sul'!BF11</f>
        <v>94.197000000000003</v>
      </c>
      <c r="BG11" s="11">
        <f>'Volume TU Sul'!BG11</f>
        <v>186.739</v>
      </c>
      <c r="BH11" s="11">
        <f>'Volume TU Sul'!BH11</f>
        <v>371.94799999999998</v>
      </c>
      <c r="BI11" s="11">
        <f>'Volume TU Sul'!BI11</f>
        <v>327.91699999999997</v>
      </c>
      <c r="BJ11" s="11">
        <f>'Volume TU Sul'!BJ11</f>
        <v>324.61</v>
      </c>
      <c r="BK11" s="11">
        <f>'Volume TU Sul'!BK11</f>
        <v>365.72199999999998</v>
      </c>
      <c r="BL11" s="11">
        <f>'Volume TU Sul'!BL11</f>
        <v>492.964</v>
      </c>
      <c r="BM11" s="11">
        <f>'Volume TU Sul'!BM11</f>
        <v>486.697</v>
      </c>
      <c r="BN11" s="11">
        <f>'Volume TU Sul'!BN11</f>
        <v>458.96600000000001</v>
      </c>
      <c r="BO11" s="11">
        <f>'Volume TU Sul'!BO11</f>
        <v>358.00799999999998</v>
      </c>
      <c r="BP11">
        <f>'Volume TU Sul'!BP11</f>
        <v>0</v>
      </c>
      <c r="BQ11" s="11">
        <f>'Volume TU Sul'!BQ11</f>
        <v>198.21700000000001</v>
      </c>
      <c r="BR11" s="11">
        <f>'Volume TU Sul'!BR11</f>
        <v>104.491</v>
      </c>
      <c r="BS11" s="11">
        <f>'Volume TU Sul'!BS11</f>
        <v>159.571</v>
      </c>
      <c r="BT11" s="11">
        <f>'Volume TU Sul'!BT11</f>
        <v>183.59399999999999</v>
      </c>
      <c r="BU11" s="11">
        <f>'Volume TU Sul'!BU11</f>
        <v>411.51100000000002</v>
      </c>
      <c r="BV11" s="11">
        <f>'Volume TU Sul'!BV11</f>
        <v>558.12400000000002</v>
      </c>
      <c r="BW11" s="11">
        <f>'Volume TU Sul'!BW11</f>
        <v>363.73099999999999</v>
      </c>
      <c r="BX11" s="11">
        <f>'Volume TU Sul'!BX11</f>
        <v>328.28800000000001</v>
      </c>
      <c r="BY11" s="11">
        <f>'Volume TU Sul'!BY11</f>
        <v>512.99699999999996</v>
      </c>
      <c r="BZ11" s="11">
        <f>'Volume TU Sul'!BZ11</f>
        <v>442.53399999999999</v>
      </c>
      <c r="CA11" s="11">
        <f>'Volume TU Sul'!CA11</f>
        <v>342.38799999999998</v>
      </c>
      <c r="CB11" s="11">
        <f>'Volume TU Sul'!CB11</f>
        <v>214.75299999999999</v>
      </c>
      <c r="CC11">
        <f>'Volume TU Sul'!CC11</f>
        <v>0</v>
      </c>
      <c r="CD11" s="11">
        <f>'Volume TU Sul'!CD11</f>
        <v>144.58699999999999</v>
      </c>
      <c r="CE11" s="11">
        <f>'Volume TU Sul'!CE11</f>
        <v>70.36</v>
      </c>
      <c r="CF11" s="11">
        <f>'Volume TU Sul'!CF11</f>
        <v>63.345999999999997</v>
      </c>
      <c r="CG11" s="11">
        <f>'Volume TU Sul'!CG11</f>
        <v>112.592</v>
      </c>
      <c r="CH11" s="11">
        <f>'Volume TU Sul'!CH11</f>
        <v>374.96199999999999</v>
      </c>
      <c r="CI11" s="11">
        <f>'Volume TU Sul'!CI11</f>
        <v>385.99400000000003</v>
      </c>
      <c r="CJ11" s="11">
        <f>'Volume TU Sul'!CJ11</f>
        <v>520.06600000000003</v>
      </c>
      <c r="CK11" s="11">
        <f>'Volume TU Sul'!CK11</f>
        <v>466.37900000000002</v>
      </c>
      <c r="CL11" s="11">
        <f>'Volume TU Sul'!CL11</f>
        <v>516.072</v>
      </c>
      <c r="CM11" s="11">
        <f>'Volume TU Sul'!CM11</f>
        <v>460.154</v>
      </c>
      <c r="CN11" s="11">
        <f>'Volume TU Sul'!CN11</f>
        <v>464.85199999999998</v>
      </c>
      <c r="CO11" s="11">
        <f>'Volume TU Sul'!CO11</f>
        <v>332.06900000000002</v>
      </c>
      <c r="CQ11" s="11">
        <f>'Volume TU Sul'!CQ11</f>
        <v>225.28700000000001</v>
      </c>
      <c r="CR11" s="11">
        <f>'Volume TU Sul'!CR11</f>
        <v>160.50299999999999</v>
      </c>
      <c r="CS11" s="11">
        <f>'Volume TU Sul'!CS11</f>
        <v>0</v>
      </c>
      <c r="CT11" s="11">
        <f>'Volume TU Sul'!CT11</f>
        <v>0</v>
      </c>
      <c r="CU11" s="11">
        <f>'Volume TU Sul'!CU11</f>
        <v>0</v>
      </c>
      <c r="CV11" s="11">
        <f>'Volume TU Sul'!CV11</f>
        <v>0</v>
      </c>
      <c r="CW11" s="11">
        <f>'Volume TU Sul'!CW11</f>
        <v>0</v>
      </c>
      <c r="CX11" s="11">
        <f>'Volume TU Sul'!CX11</f>
        <v>0</v>
      </c>
      <c r="CY11" s="11">
        <f>'Volume TU Sul'!CY11</f>
        <v>0</v>
      </c>
      <c r="CZ11" s="11">
        <f>'Volume TU Sul'!CZ11</f>
        <v>0</v>
      </c>
      <c r="DA11" s="11">
        <f>'Volume TU Sul'!DA11</f>
        <v>0</v>
      </c>
      <c r="DB11" s="11">
        <f>'Volume TU Sul'!DB11</f>
        <v>0</v>
      </c>
    </row>
    <row r="12" spans="2:106" ht="15.75" x14ac:dyDescent="0.25">
      <c r="B12" s="10" t="s">
        <v>74</v>
      </c>
      <c r="C12" s="33"/>
      <c r="D12" s="11">
        <f>'Volume TU Sul'!D12</f>
        <v>40.015999999999998</v>
      </c>
      <c r="E12" s="11">
        <f>'Volume TU Sul'!E12</f>
        <v>26.385000000000002</v>
      </c>
      <c r="F12" s="11">
        <f>'Volume TU Sul'!F12</f>
        <v>29.763999999999999</v>
      </c>
      <c r="G12" s="11">
        <f>'Volume TU Sul'!G12</f>
        <v>37.642000000000003</v>
      </c>
      <c r="H12" s="11">
        <f>'Volume TU Sul'!H12</f>
        <v>94.590999999999994</v>
      </c>
      <c r="I12" s="11">
        <f>'Volume TU Sul'!I12</f>
        <v>118.747</v>
      </c>
      <c r="J12" s="11">
        <f>'Volume TU Sul'!J12</f>
        <v>135.369</v>
      </c>
      <c r="K12" s="11">
        <f>'Volume TU Sul'!K12</f>
        <v>148.98500000000001</v>
      </c>
      <c r="L12" s="11">
        <f>'Volume TU Sul'!L12</f>
        <v>195.93199999999999</v>
      </c>
      <c r="M12" s="11">
        <f>'Volume TU Sul'!M12</f>
        <v>149.495</v>
      </c>
      <c r="N12" s="11">
        <f>'Volume TU Sul'!N12</f>
        <v>157.22999999999999</v>
      </c>
      <c r="O12" s="11">
        <f>'Volume TU Sul'!O12</f>
        <v>121.94</v>
      </c>
      <c r="P12">
        <f>'Volume TU Sul'!P12</f>
        <v>0</v>
      </c>
      <c r="Q12" s="11">
        <f>'Volume TU Sul'!Q12</f>
        <v>101.56399999999999</v>
      </c>
      <c r="R12" s="11">
        <f>'Volume TU Sul'!R12</f>
        <v>70.692999999999998</v>
      </c>
      <c r="S12" s="11">
        <f>'Volume TU Sul'!S12</f>
        <v>52.874000000000002</v>
      </c>
      <c r="T12" s="11">
        <f>'Volume TU Sul'!T12</f>
        <v>118.539</v>
      </c>
      <c r="U12" s="11">
        <f>'Volume TU Sul'!U12</f>
        <v>108.35</v>
      </c>
      <c r="V12" s="11">
        <f>'Volume TU Sul'!V12</f>
        <v>77.277000000000001</v>
      </c>
      <c r="W12" s="11">
        <f>'Volume TU Sul'!W12</f>
        <v>76.747</v>
      </c>
      <c r="X12" s="11">
        <f>'Volume TU Sul'!X12</f>
        <v>91.299000000000007</v>
      </c>
      <c r="Y12" s="11">
        <f>'Volume TU Sul'!Y12</f>
        <v>99.471000000000004</v>
      </c>
      <c r="Z12" s="11">
        <f>'Volume TU Sul'!Z12</f>
        <v>110.258</v>
      </c>
      <c r="AA12" s="11">
        <f>'Volume TU Sul'!AA12</f>
        <v>95.177000000000007</v>
      </c>
      <c r="AB12" s="11">
        <f>'Volume TU Sul'!AB12</f>
        <v>96.216999999999999</v>
      </c>
      <c r="AC12">
        <f>'Volume TU Sul'!AC12</f>
        <v>0</v>
      </c>
      <c r="AD12" s="11">
        <f>'Volume TU Sul'!AD12</f>
        <v>101.39400000000001</v>
      </c>
      <c r="AE12" s="11">
        <f>'Volume TU Sul'!AE12</f>
        <v>79.974999999999994</v>
      </c>
      <c r="AF12" s="11">
        <f>'Volume TU Sul'!AF12</f>
        <v>58.162999999999997</v>
      </c>
      <c r="AG12" s="11">
        <f>'Volume TU Sul'!AG12</f>
        <v>71.141999999999996</v>
      </c>
      <c r="AH12" s="11">
        <f>'Volume TU Sul'!AH12</f>
        <v>71.164000000000001</v>
      </c>
      <c r="AI12" s="11">
        <f>'Volume TU Sul'!AI12</f>
        <v>95.393000000000001</v>
      </c>
      <c r="AJ12" s="11">
        <f>'Volume TU Sul'!AJ12</f>
        <v>100.794</v>
      </c>
      <c r="AK12" s="11">
        <f>'Volume TU Sul'!AK12</f>
        <v>106.23399999999999</v>
      </c>
      <c r="AL12" s="11">
        <f>'Volume TU Sul'!AL12</f>
        <v>95.497</v>
      </c>
      <c r="AM12" s="11">
        <f>'Volume TU Sul'!AM12</f>
        <v>82.171000000000006</v>
      </c>
      <c r="AN12" s="11">
        <f>'Volume TU Sul'!AN12</f>
        <v>113.35</v>
      </c>
      <c r="AO12" s="11">
        <f>'Volume TU Sul'!AO12</f>
        <v>95.09</v>
      </c>
      <c r="AP12">
        <f>'Volume TU Sul'!AP12</f>
        <v>0</v>
      </c>
      <c r="AQ12" s="11">
        <f>'Volume TU Sul'!AQ12</f>
        <v>125.196</v>
      </c>
      <c r="AR12" s="11">
        <f>'Volume TU Sul'!AR12</f>
        <v>61.607999999999997</v>
      </c>
      <c r="AS12" s="11">
        <f>'Volume TU Sul'!AS12</f>
        <v>44.469000000000001</v>
      </c>
      <c r="AT12" s="11">
        <f>'Volume TU Sul'!AT12</f>
        <v>57.654000000000003</v>
      </c>
      <c r="AU12" s="11">
        <f>'Volume TU Sul'!AU12</f>
        <v>103.751</v>
      </c>
      <c r="AV12" s="11">
        <f>'Volume TU Sul'!AV12</f>
        <v>100.104</v>
      </c>
      <c r="AW12" s="11">
        <f>'Volume TU Sul'!AW12</f>
        <v>103.70099999999999</v>
      </c>
      <c r="AX12" s="11">
        <f>'Volume TU Sul'!AX12</f>
        <v>99.856999999999999</v>
      </c>
      <c r="AY12" s="11">
        <f>'Volume TU Sul'!AY12</f>
        <v>112.086</v>
      </c>
      <c r="AZ12" s="11">
        <f>'Volume TU Sul'!AZ12</f>
        <v>81.55</v>
      </c>
      <c r="BA12" s="11">
        <f>'Volume TU Sul'!BA12</f>
        <v>81.575000000000003</v>
      </c>
      <c r="BB12" s="11">
        <f>'Volume TU Sul'!BB12</f>
        <v>64.058999999999997</v>
      </c>
      <c r="BC12">
        <f>'Volume TU Sul'!BC12</f>
        <v>0</v>
      </c>
      <c r="BD12" s="11">
        <f>'Volume TU Sul'!BD12</f>
        <v>89.926000000000002</v>
      </c>
      <c r="BE12" s="11">
        <f>'Volume TU Sul'!BE12</f>
        <v>60.615000000000002</v>
      </c>
      <c r="BF12" s="11">
        <f>'Volume TU Sul'!BF12</f>
        <v>29.428999999999998</v>
      </c>
      <c r="BG12" s="11">
        <f>'Volume TU Sul'!BG12</f>
        <v>68.715999999999994</v>
      </c>
      <c r="BH12" s="11">
        <f>'Volume TU Sul'!BH12</f>
        <v>77.739000000000004</v>
      </c>
      <c r="BI12" s="11">
        <f>'Volume TU Sul'!BI12</f>
        <v>68.548000000000002</v>
      </c>
      <c r="BJ12" s="11">
        <f>'Volume TU Sul'!BJ12</f>
        <v>77.061999999999998</v>
      </c>
      <c r="BK12" s="11">
        <f>'Volume TU Sul'!BK12</f>
        <v>69.522999999999996</v>
      </c>
      <c r="BL12" s="11">
        <f>'Volume TU Sul'!BL12</f>
        <v>69.953000000000003</v>
      </c>
      <c r="BM12" s="11">
        <f>'Volume TU Sul'!BM12</f>
        <v>67.774000000000001</v>
      </c>
      <c r="BN12" s="11">
        <f>'Volume TU Sul'!BN12</f>
        <v>66.355000000000004</v>
      </c>
      <c r="BO12" s="11">
        <f>'Volume TU Sul'!BO12</f>
        <v>61.610999999999997</v>
      </c>
      <c r="BP12">
        <f>'Volume TU Sul'!BP12</f>
        <v>0</v>
      </c>
      <c r="BQ12" s="11">
        <f>'Volume TU Sul'!BQ12</f>
        <v>70.167000000000002</v>
      </c>
      <c r="BR12" s="11">
        <f>'Volume TU Sul'!BR12</f>
        <v>59.651000000000003</v>
      </c>
      <c r="BS12" s="11">
        <f>'Volume TU Sul'!BS12</f>
        <v>9.9079999999999995</v>
      </c>
      <c r="BT12" s="11">
        <f>'Volume TU Sul'!BT12</f>
        <v>38.555</v>
      </c>
      <c r="BU12" s="11">
        <f>'Volume TU Sul'!BU12</f>
        <v>65.983999999999995</v>
      </c>
      <c r="BV12" s="11">
        <f>'Volume TU Sul'!BV12</f>
        <v>90.382000000000005</v>
      </c>
      <c r="BW12" s="11">
        <f>'Volume TU Sul'!BW12</f>
        <v>92.822000000000003</v>
      </c>
      <c r="BX12" s="11">
        <f>'Volume TU Sul'!BX12</f>
        <v>135.93299999999999</v>
      </c>
      <c r="BY12" s="11">
        <f>'Volume TU Sul'!BY12</f>
        <v>109.88800000000001</v>
      </c>
      <c r="BZ12" s="11">
        <f>'Volume TU Sul'!BZ12</f>
        <v>88.382999999999996</v>
      </c>
      <c r="CA12" s="11">
        <f>'Volume TU Sul'!CA12</f>
        <v>76.007999999999996</v>
      </c>
      <c r="CB12" s="11">
        <f>'Volume TU Sul'!CB12</f>
        <v>62.95</v>
      </c>
      <c r="CC12">
        <f>'Volume TU Sul'!CC12</f>
        <v>0</v>
      </c>
      <c r="CD12" s="11">
        <f>'Volume TU Sul'!CD12</f>
        <v>76.474999999999994</v>
      </c>
      <c r="CE12" s="11">
        <f>'Volume TU Sul'!CE12</f>
        <v>76.888000000000005</v>
      </c>
      <c r="CF12" s="11">
        <f>'Volume TU Sul'!CF12</f>
        <v>53.954999999999998</v>
      </c>
      <c r="CG12" s="11">
        <f>'Volume TU Sul'!CG12</f>
        <v>45.807000000000002</v>
      </c>
      <c r="CH12" s="11">
        <f>'Volume TU Sul'!CH12</f>
        <v>72.655000000000001</v>
      </c>
      <c r="CI12" s="11">
        <f>'Volume TU Sul'!CI12</f>
        <v>55.927999999999997</v>
      </c>
      <c r="CJ12" s="11">
        <f>'Volume TU Sul'!CJ12</f>
        <v>38.962000000000003</v>
      </c>
      <c r="CK12" s="11">
        <f>'Volume TU Sul'!CK12</f>
        <v>44.622</v>
      </c>
      <c r="CL12" s="11">
        <f>'Volume TU Sul'!CL12</f>
        <v>45.698999999999998</v>
      </c>
      <c r="CM12" s="11">
        <f>'Volume TU Sul'!CM12</f>
        <v>49.021999999999998</v>
      </c>
      <c r="CN12" s="11">
        <f>'Volume TU Sul'!CN12</f>
        <v>28.922000000000001</v>
      </c>
      <c r="CO12" s="11">
        <f>'Volume TU Sul'!CO12</f>
        <v>20.484999999999999</v>
      </c>
      <c r="CQ12" s="11">
        <f>'Volume TU Sul'!CQ12</f>
        <v>25.457999999999998</v>
      </c>
      <c r="CR12" s="11">
        <f>'Volume TU Sul'!CR12</f>
        <v>17.904</v>
      </c>
      <c r="CS12" s="11">
        <f>'Volume TU Sul'!CS12</f>
        <v>0</v>
      </c>
      <c r="CT12" s="11">
        <f>'Volume TU Sul'!CT12</f>
        <v>0</v>
      </c>
      <c r="CU12" s="11">
        <f>'Volume TU Sul'!CU12</f>
        <v>0</v>
      </c>
      <c r="CV12" s="11">
        <f>'Volume TU Sul'!CV12</f>
        <v>0</v>
      </c>
      <c r="CW12" s="11">
        <f>'Volume TU Sul'!CW12</f>
        <v>0</v>
      </c>
      <c r="CX12" s="11">
        <f>'Volume TU Sul'!CX12</f>
        <v>0</v>
      </c>
      <c r="CY12" s="11">
        <f>'Volume TU Sul'!CY12</f>
        <v>0</v>
      </c>
      <c r="CZ12" s="11">
        <f>'Volume TU Sul'!CZ12</f>
        <v>0</v>
      </c>
      <c r="DA12" s="11">
        <f>'Volume TU Sul'!DA12</f>
        <v>0</v>
      </c>
      <c r="DB12" s="11">
        <f>'Volume TU Sul'!DB12</f>
        <v>0</v>
      </c>
    </row>
    <row r="13" spans="2:106" ht="15.75" x14ac:dyDescent="0.25">
      <c r="B13" s="10" t="s">
        <v>228</v>
      </c>
      <c r="C13" s="33"/>
      <c r="D13" s="11">
        <f>'Volume TU Sul'!D13</f>
        <v>56.14</v>
      </c>
      <c r="E13" s="11">
        <f>'Volume TU Sul'!E13</f>
        <v>1.9339999999999999</v>
      </c>
      <c r="F13" s="11">
        <f>'Volume TU Sul'!F13</f>
        <v>2.9740000000000002</v>
      </c>
      <c r="G13" s="11">
        <f>'Volume TU Sul'!G13</f>
        <v>0</v>
      </c>
      <c r="H13" s="11">
        <f>'Volume TU Sul'!H13</f>
        <v>0</v>
      </c>
      <c r="I13" s="11">
        <f>'Volume TU Sul'!I13</f>
        <v>0</v>
      </c>
      <c r="J13" s="11">
        <f>'Volume TU Sul'!J13</f>
        <v>0</v>
      </c>
      <c r="K13" s="11">
        <f>'Volume TU Sul'!K13</f>
        <v>0</v>
      </c>
      <c r="L13" s="11">
        <f>'Volume TU Sul'!L13</f>
        <v>0</v>
      </c>
      <c r="M13" s="11">
        <f>'Volume TU Sul'!M13</f>
        <v>2.3109999999999999</v>
      </c>
      <c r="N13" s="11">
        <f>'Volume TU Sul'!N13</f>
        <v>9.1210000000000004</v>
      </c>
      <c r="O13" s="11">
        <f>'Volume TU Sul'!O13</f>
        <v>22.268999999999998</v>
      </c>
      <c r="P13">
        <f>'Volume TU Sul'!P13</f>
        <v>0</v>
      </c>
      <c r="Q13" s="11">
        <f>'Volume TU Sul'!Q13</f>
        <v>62.997999999999998</v>
      </c>
      <c r="R13" s="11">
        <f>'Volume TU Sul'!R13</f>
        <v>82.959000000000003</v>
      </c>
      <c r="S13" s="11">
        <f>'Volume TU Sul'!S13</f>
        <v>18.082000000000001</v>
      </c>
      <c r="T13" s="11">
        <f>'Volume TU Sul'!T13</f>
        <v>0</v>
      </c>
      <c r="U13" s="11">
        <f>'Volume TU Sul'!U13</f>
        <v>0</v>
      </c>
      <c r="V13" s="11">
        <f>'Volume TU Sul'!V13</f>
        <v>0</v>
      </c>
      <c r="W13" s="11">
        <f>'Volume TU Sul'!W13</f>
        <v>0</v>
      </c>
      <c r="X13" s="11">
        <f>'Volume TU Sul'!X13</f>
        <v>0</v>
      </c>
      <c r="Y13" s="11">
        <f>'Volume TU Sul'!Y13</f>
        <v>0</v>
      </c>
      <c r="Z13" s="11">
        <f>'Volume TU Sul'!Z13</f>
        <v>0</v>
      </c>
      <c r="AA13" s="11">
        <f>'Volume TU Sul'!AA13</f>
        <v>6.04</v>
      </c>
      <c r="AB13" s="11">
        <f>'Volume TU Sul'!AB13</f>
        <v>13.396000000000001</v>
      </c>
      <c r="AC13">
        <f>'Volume TU Sul'!AC13</f>
        <v>0</v>
      </c>
      <c r="AD13" s="11">
        <f>'Volume TU Sul'!AD13</f>
        <v>27.41</v>
      </c>
      <c r="AE13" s="11">
        <f>'Volume TU Sul'!AE13</f>
        <v>6.7839999999999998</v>
      </c>
      <c r="AF13" s="11">
        <f>'Volume TU Sul'!AF13</f>
        <v>0</v>
      </c>
      <c r="AG13" s="11">
        <f>'Volume TU Sul'!AG13</f>
        <v>0</v>
      </c>
      <c r="AH13" s="11">
        <f>'Volume TU Sul'!AH13</f>
        <v>0</v>
      </c>
      <c r="AI13" s="11">
        <f>'Volume TU Sul'!AI13</f>
        <v>0</v>
      </c>
      <c r="AJ13" s="11">
        <f>'Volume TU Sul'!AJ13</f>
        <v>0</v>
      </c>
      <c r="AK13" s="11">
        <f>'Volume TU Sul'!AK13</f>
        <v>0</v>
      </c>
      <c r="AL13" s="11">
        <f>'Volume TU Sul'!AL13</f>
        <v>0</v>
      </c>
      <c r="AM13" s="11">
        <f>'Volume TU Sul'!AM13</f>
        <v>0</v>
      </c>
      <c r="AN13" s="11">
        <f>'Volume TU Sul'!AN13</f>
        <v>57.524000000000001</v>
      </c>
      <c r="AO13" s="11">
        <f>'Volume TU Sul'!AO13</f>
        <v>87.164000000000001</v>
      </c>
      <c r="AP13">
        <f>'Volume TU Sul'!AP13</f>
        <v>0</v>
      </c>
      <c r="AQ13" s="11">
        <f>'Volume TU Sul'!AQ13</f>
        <v>46.884999999999998</v>
      </c>
      <c r="AR13" s="11">
        <f>'Volume TU Sul'!AR13</f>
        <v>5.42</v>
      </c>
      <c r="AS13" s="11">
        <f>'Volume TU Sul'!AS13</f>
        <v>0</v>
      </c>
      <c r="AT13" s="11">
        <f>'Volume TU Sul'!AT13</f>
        <v>0</v>
      </c>
      <c r="AU13" s="11">
        <f>'Volume TU Sul'!AU13</f>
        <v>0</v>
      </c>
      <c r="AV13" s="11">
        <f>'Volume TU Sul'!AV13</f>
        <v>0</v>
      </c>
      <c r="AW13" s="11">
        <f>'Volume TU Sul'!AW13</f>
        <v>0</v>
      </c>
      <c r="AX13" s="11">
        <f>'Volume TU Sul'!AX13</f>
        <v>0</v>
      </c>
      <c r="AY13" s="11">
        <f>'Volume TU Sul'!AY13</f>
        <v>0</v>
      </c>
      <c r="AZ13" s="11">
        <f>'Volume TU Sul'!AZ13</f>
        <v>0</v>
      </c>
      <c r="BA13" s="11">
        <f>'Volume TU Sul'!BA13</f>
        <v>7.8390000000000004</v>
      </c>
      <c r="BB13" s="11">
        <f>'Volume TU Sul'!BB13</f>
        <v>53.780999999999999</v>
      </c>
      <c r="BC13">
        <f>'Volume TU Sul'!BC13</f>
        <v>0</v>
      </c>
      <c r="BD13" s="11">
        <f>'Volume TU Sul'!BD13</f>
        <v>40.94</v>
      </c>
      <c r="BE13" s="11">
        <f>'Volume TU Sul'!BE13</f>
        <v>2.2730000000000001</v>
      </c>
      <c r="BF13" s="11">
        <f>'Volume TU Sul'!BF13</f>
        <v>0</v>
      </c>
      <c r="BG13" s="11">
        <f>'Volume TU Sul'!BG13</f>
        <v>0</v>
      </c>
      <c r="BH13" s="11">
        <f>'Volume TU Sul'!BH13</f>
        <v>0</v>
      </c>
      <c r="BI13" s="11">
        <f>'Volume TU Sul'!BI13</f>
        <v>0</v>
      </c>
      <c r="BJ13" s="11">
        <f>'Volume TU Sul'!BJ13</f>
        <v>0</v>
      </c>
      <c r="BK13" s="11">
        <f>'Volume TU Sul'!BK13</f>
        <v>0</v>
      </c>
      <c r="BL13" s="11">
        <f>'Volume TU Sul'!BL13</f>
        <v>0</v>
      </c>
      <c r="BM13" s="11">
        <f>'Volume TU Sul'!BM13</f>
        <v>17.013000000000002</v>
      </c>
      <c r="BN13" s="11">
        <f>'Volume TU Sul'!BN13</f>
        <v>106.58799999999999</v>
      </c>
      <c r="BO13" s="11">
        <f>'Volume TU Sul'!BO13</f>
        <v>92.584999999999994</v>
      </c>
      <c r="BP13">
        <f>'Volume TU Sul'!BP13</f>
        <v>0</v>
      </c>
      <c r="BQ13" s="11">
        <f>'Volume TU Sul'!BQ13</f>
        <v>4.9530000000000003</v>
      </c>
      <c r="BR13" s="11">
        <f>'Volume TU Sul'!BR13</f>
        <v>0</v>
      </c>
      <c r="BS13" s="11">
        <f>'Volume TU Sul'!BS13</f>
        <v>0</v>
      </c>
      <c r="BT13" s="11">
        <f>'Volume TU Sul'!BT13</f>
        <v>0</v>
      </c>
      <c r="BU13" s="11">
        <f>'Volume TU Sul'!BU13</f>
        <v>0</v>
      </c>
      <c r="BV13" s="11">
        <f>'Volume TU Sul'!BV13</f>
        <v>0</v>
      </c>
      <c r="BW13" s="11">
        <f>'Volume TU Sul'!BW13</f>
        <v>0</v>
      </c>
      <c r="BX13" s="11">
        <f>'Volume TU Sul'!BX13</f>
        <v>0</v>
      </c>
      <c r="BY13" s="11">
        <f>'Volume TU Sul'!BY13</f>
        <v>0</v>
      </c>
      <c r="BZ13" s="11">
        <f>'Volume TU Sul'!BZ13</f>
        <v>1.3839999999999999</v>
      </c>
      <c r="CA13" s="11">
        <f>'Volume TU Sul'!CA13</f>
        <v>111.30500000000001</v>
      </c>
      <c r="CB13" s="11">
        <f>'Volume TU Sul'!CB13</f>
        <v>152.08500000000001</v>
      </c>
      <c r="CC13">
        <f>'Volume TU Sul'!CC13</f>
        <v>0</v>
      </c>
      <c r="CD13" s="11">
        <f>'Volume TU Sul'!CD13</f>
        <v>138.03800000000001</v>
      </c>
      <c r="CE13" s="11">
        <f>'Volume TU Sul'!CE13</f>
        <v>172.565</v>
      </c>
      <c r="CF13" s="11">
        <f>'Volume TU Sul'!CF13</f>
        <v>63.165999999999997</v>
      </c>
      <c r="CG13" s="11">
        <f>'Volume TU Sul'!CG13</f>
        <v>8.0030000000000001</v>
      </c>
      <c r="CH13" s="11">
        <f>'Volume TU Sul'!CH13</f>
        <v>1.2549999999999999</v>
      </c>
      <c r="CI13" s="11">
        <f>'Volume TU Sul'!CI13</f>
        <v>0</v>
      </c>
      <c r="CJ13" s="11">
        <f>'Volume TU Sul'!CJ13</f>
        <v>16.733000000000001</v>
      </c>
      <c r="CK13" s="11">
        <f>'Volume TU Sul'!CK13</f>
        <v>0</v>
      </c>
      <c r="CL13" s="11">
        <f>'Volume TU Sul'!CL13</f>
        <v>0</v>
      </c>
      <c r="CM13" s="11">
        <f>'Volume TU Sul'!CM13</f>
        <v>0.69299999999999995</v>
      </c>
      <c r="CN13" s="11">
        <f>'Volume TU Sul'!CN13</f>
        <v>118.67400000000001</v>
      </c>
      <c r="CO13" s="11">
        <f>'Volume TU Sul'!CO13</f>
        <v>139.41399999999999</v>
      </c>
      <c r="CQ13" s="11">
        <f>'Volume TU Sul'!CQ13</f>
        <v>136.47399999999999</v>
      </c>
      <c r="CR13" s="11">
        <f>'Volume TU Sul'!CR13</f>
        <v>117.145</v>
      </c>
      <c r="CS13" s="11">
        <f>'Volume TU Sul'!CS13</f>
        <v>0</v>
      </c>
      <c r="CT13" s="11">
        <f>'Volume TU Sul'!CT13</f>
        <v>0</v>
      </c>
      <c r="CU13" s="11">
        <f>'Volume TU Sul'!CU13</f>
        <v>0</v>
      </c>
      <c r="CV13" s="11">
        <f>'Volume TU Sul'!CV13</f>
        <v>0</v>
      </c>
      <c r="CW13" s="11">
        <f>'Volume TU Sul'!CW13</f>
        <v>0</v>
      </c>
      <c r="CX13" s="11">
        <f>'Volume TU Sul'!CX13</f>
        <v>0</v>
      </c>
      <c r="CY13" s="11">
        <f>'Volume TU Sul'!CY13</f>
        <v>0</v>
      </c>
      <c r="CZ13" s="11">
        <f>'Volume TU Sul'!CZ13</f>
        <v>0</v>
      </c>
      <c r="DA13" s="11">
        <f>'Volume TU Sul'!DA13</f>
        <v>0</v>
      </c>
      <c r="DB13" s="11">
        <f>'Volume TU Sul'!DB13</f>
        <v>0</v>
      </c>
    </row>
    <row r="14" spans="2:106" ht="15.75" x14ac:dyDescent="0.25">
      <c r="B14" s="8" t="s">
        <v>73</v>
      </c>
      <c r="C14" s="33"/>
      <c r="D14" s="9">
        <f>'Volume TU Sul'!D14</f>
        <v>73.284000000000006</v>
      </c>
      <c r="E14" s="9">
        <f>'Volume TU Sul'!E14</f>
        <v>93.19</v>
      </c>
      <c r="F14" s="9">
        <f>'Volume TU Sul'!F14</f>
        <v>99.643000000000001</v>
      </c>
      <c r="G14" s="9">
        <f>'Volume TU Sul'!G14</f>
        <v>97.588999999999999</v>
      </c>
      <c r="H14" s="9">
        <f>'Volume TU Sul'!H14</f>
        <v>92.724000000000004</v>
      </c>
      <c r="I14" s="9">
        <f>'Volume TU Sul'!I14</f>
        <v>93.533000000000001</v>
      </c>
      <c r="J14" s="9">
        <f>'Volume TU Sul'!J14</f>
        <v>79.986000000000004</v>
      </c>
      <c r="K14" s="9">
        <f>'Volume TU Sul'!K14</f>
        <v>78.66</v>
      </c>
      <c r="L14" s="9">
        <f>'Volume TU Sul'!L14</f>
        <v>76.56</v>
      </c>
      <c r="M14" s="9">
        <f>'Volume TU Sul'!M14</f>
        <v>74.11</v>
      </c>
      <c r="N14" s="9">
        <f>'Volume TU Sul'!N14</f>
        <v>67.53</v>
      </c>
      <c r="O14" s="9">
        <f>'Volume TU Sul'!O14</f>
        <v>61.183</v>
      </c>
      <c r="P14">
        <f>'Volume TU Sul'!P14</f>
        <v>0</v>
      </c>
      <c r="Q14" s="9">
        <f>'Volume TU Sul'!Q14</f>
        <v>73.02</v>
      </c>
      <c r="R14" s="9">
        <f>'Volume TU Sul'!R14</f>
        <v>69.811000000000007</v>
      </c>
      <c r="S14" s="9">
        <f>'Volume TU Sul'!S14</f>
        <v>77.704999999999998</v>
      </c>
      <c r="T14" s="9">
        <f>'Volume TU Sul'!T14</f>
        <v>70.215999999999994</v>
      </c>
      <c r="U14" s="9">
        <f>'Volume TU Sul'!U14</f>
        <v>78.858999999999995</v>
      </c>
      <c r="V14" s="9">
        <f>'Volume TU Sul'!V14</f>
        <v>75.727000000000004</v>
      </c>
      <c r="W14" s="9">
        <f>'Volume TU Sul'!W14</f>
        <v>74.613</v>
      </c>
      <c r="X14" s="9">
        <f>'Volume TU Sul'!X14</f>
        <v>80.644999999999996</v>
      </c>
      <c r="Y14" s="9">
        <f>'Volume TU Sul'!Y14</f>
        <v>64.617999999999995</v>
      </c>
      <c r="Z14" s="9">
        <f>'Volume TU Sul'!Z14</f>
        <v>64.069000000000003</v>
      </c>
      <c r="AA14" s="9">
        <f>'Volume TU Sul'!AA14</f>
        <v>51.814999999999998</v>
      </c>
      <c r="AB14" s="9">
        <f>'Volume TU Sul'!AB14</f>
        <v>62.14</v>
      </c>
      <c r="AC14">
        <f>'Volume TU Sul'!AC14</f>
        <v>0</v>
      </c>
      <c r="AD14" s="9">
        <f>'Volume TU Sul'!AD14</f>
        <v>54.661999999999999</v>
      </c>
      <c r="AE14" s="9">
        <f>'Volume TU Sul'!AE14</f>
        <v>71.673000000000002</v>
      </c>
      <c r="AF14" s="9">
        <f>'Volume TU Sul'!AF14</f>
        <v>77.314999999999998</v>
      </c>
      <c r="AG14" s="9">
        <f>'Volume TU Sul'!AG14</f>
        <v>85.995999999999995</v>
      </c>
      <c r="AH14" s="9">
        <f>'Volume TU Sul'!AH14</f>
        <v>71.602000000000004</v>
      </c>
      <c r="AI14" s="9">
        <f>'Volume TU Sul'!AI14</f>
        <v>86.921999999999997</v>
      </c>
      <c r="AJ14" s="9">
        <f>'Volume TU Sul'!AJ14</f>
        <v>93.614000000000004</v>
      </c>
      <c r="AK14" s="9">
        <f>'Volume TU Sul'!AK14</f>
        <v>98.674999999999997</v>
      </c>
      <c r="AL14" s="9">
        <f>'Volume TU Sul'!AL14</f>
        <v>98.942999999999998</v>
      </c>
      <c r="AM14" s="9">
        <f>'Volume TU Sul'!AM14</f>
        <v>104.337</v>
      </c>
      <c r="AN14" s="9">
        <f>'Volume TU Sul'!AN14</f>
        <v>98.444999999999993</v>
      </c>
      <c r="AO14" s="9">
        <f>'Volume TU Sul'!AO14</f>
        <v>96.793999999999997</v>
      </c>
      <c r="AP14">
        <f>'Volume TU Sul'!AP14</f>
        <v>0</v>
      </c>
      <c r="AQ14" s="9">
        <f>'Volume TU Sul'!AQ14</f>
        <v>90.64</v>
      </c>
      <c r="AR14" s="9">
        <f>'Volume TU Sul'!AR14</f>
        <v>90.762</v>
      </c>
      <c r="AS14" s="9">
        <f>'Volume TU Sul'!AS14</f>
        <v>101.026</v>
      </c>
      <c r="AT14" s="9">
        <f>'Volume TU Sul'!AT14</f>
        <v>101.752</v>
      </c>
      <c r="AU14" s="9">
        <f>'Volume TU Sul'!AU14</f>
        <v>106.42700000000001</v>
      </c>
      <c r="AV14" s="9">
        <f>'Volume TU Sul'!AV14</f>
        <v>104.621</v>
      </c>
      <c r="AW14" s="9">
        <f>'Volume TU Sul'!AW14</f>
        <v>114.111</v>
      </c>
      <c r="AX14" s="9">
        <f>'Volume TU Sul'!AX14</f>
        <v>119.176</v>
      </c>
      <c r="AY14" s="9">
        <f>'Volume TU Sul'!AY14</f>
        <v>124.95399999999999</v>
      </c>
      <c r="AZ14" s="9">
        <f>'Volume TU Sul'!AZ14</f>
        <v>114.232</v>
      </c>
      <c r="BA14" s="9">
        <f>'Volume TU Sul'!BA14</f>
        <v>110.89700000000001</v>
      </c>
      <c r="BB14" s="9">
        <f>'Volume TU Sul'!BB14</f>
        <v>103.611</v>
      </c>
      <c r="BC14">
        <f>'Volume TU Sul'!BC14</f>
        <v>0</v>
      </c>
      <c r="BD14" s="9">
        <f>'Volume TU Sul'!BD14</f>
        <v>113.64400000000001</v>
      </c>
      <c r="BE14" s="9">
        <f>'Volume TU Sul'!BE14</f>
        <v>112.708</v>
      </c>
      <c r="BF14" s="9">
        <f>'Volume TU Sul'!BF14</f>
        <v>96.084000000000003</v>
      </c>
      <c r="BG14" s="9">
        <f>'Volume TU Sul'!BG14</f>
        <v>118.35899999999999</v>
      </c>
      <c r="BH14" s="9">
        <f>'Volume TU Sul'!BH14</f>
        <v>119.74</v>
      </c>
      <c r="BI14" s="9">
        <f>'Volume TU Sul'!BI14</f>
        <v>129.90100000000001</v>
      </c>
      <c r="BJ14" s="9">
        <f>'Volume TU Sul'!BJ14</f>
        <v>134.31700000000001</v>
      </c>
      <c r="BK14" s="9">
        <f>'Volume TU Sul'!BK14</f>
        <v>125.444</v>
      </c>
      <c r="BL14" s="9">
        <f>'Volume TU Sul'!BL14</f>
        <v>127.172</v>
      </c>
      <c r="BM14" s="9">
        <f>'Volume TU Sul'!BM14</f>
        <v>123.976</v>
      </c>
      <c r="BN14" s="9">
        <f>'Volume TU Sul'!BN14</f>
        <v>120.098</v>
      </c>
      <c r="BO14" s="9">
        <f>'Volume TU Sul'!BO14</f>
        <v>106.196</v>
      </c>
      <c r="BP14">
        <f>'Volume TU Sul'!BP14</f>
        <v>0</v>
      </c>
      <c r="BQ14" s="9">
        <f>'Volume TU Sul'!BQ14</f>
        <v>110.57299999999999</v>
      </c>
      <c r="BR14" s="9">
        <f>'Volume TU Sul'!BR14</f>
        <v>124.471</v>
      </c>
      <c r="BS14" s="9">
        <f>'Volume TU Sul'!BS14</f>
        <v>115.48399999999999</v>
      </c>
      <c r="BT14" s="9">
        <f>'Volume TU Sul'!BT14</f>
        <v>125.248</v>
      </c>
      <c r="BU14" s="9">
        <f>'Volume TU Sul'!BU14</f>
        <v>118.461</v>
      </c>
      <c r="BV14" s="9">
        <f>'Volume TU Sul'!BV14</f>
        <v>108.776</v>
      </c>
      <c r="BW14" s="9">
        <f>'Volume TU Sul'!BW14</f>
        <v>110.64100000000001</v>
      </c>
      <c r="BX14" s="9">
        <f>'Volume TU Sul'!BX14</f>
        <v>99.512</v>
      </c>
      <c r="BY14" s="9">
        <f>'Volume TU Sul'!BY14</f>
        <v>87.253</v>
      </c>
      <c r="BZ14" s="9">
        <f>'Volume TU Sul'!BZ14</f>
        <v>92.316999999999993</v>
      </c>
      <c r="CA14" s="9">
        <f>'Volume TU Sul'!CA14</f>
        <v>98.331999999999994</v>
      </c>
      <c r="CB14" s="9">
        <f>'Volume TU Sul'!CB14</f>
        <v>98.385000000000005</v>
      </c>
      <c r="CC14">
        <f>'Volume TU Sul'!CC14</f>
        <v>0</v>
      </c>
      <c r="CD14" s="9">
        <f>'Volume TU Sul'!CD14</f>
        <v>125.53100000000001</v>
      </c>
      <c r="CE14" s="9">
        <f>'Volume TU Sul'!CE14</f>
        <v>129.29499999999999</v>
      </c>
      <c r="CF14" s="9">
        <f>'Volume TU Sul'!CF14</f>
        <v>134.95500000000001</v>
      </c>
      <c r="CG14" s="9">
        <f>'Volume TU Sul'!CG14</f>
        <v>140.434</v>
      </c>
      <c r="CH14" s="9">
        <f>'Volume TU Sul'!CH14</f>
        <v>150.53800000000001</v>
      </c>
      <c r="CI14" s="9">
        <f>'Volume TU Sul'!CI14</f>
        <v>150.333</v>
      </c>
      <c r="CJ14" s="9">
        <f>'Volume TU Sul'!CJ14</f>
        <v>154.46899999999999</v>
      </c>
      <c r="CK14" s="9">
        <f>'Volume TU Sul'!CK14</f>
        <v>152.48099999999999</v>
      </c>
      <c r="CL14" s="9">
        <f>'Volume TU Sul'!CL14</f>
        <v>136.62899999999999</v>
      </c>
      <c r="CM14" s="9">
        <f>'Volume TU Sul'!CM14</f>
        <v>132.303</v>
      </c>
      <c r="CN14" s="9">
        <f>'Volume TU Sul'!CN14</f>
        <v>122.748</v>
      </c>
      <c r="CO14" s="9">
        <f>'Volume TU Sul'!CO14</f>
        <v>134.89500000000001</v>
      </c>
      <c r="CQ14" s="9">
        <f>'Volume TU Sul'!CQ14</f>
        <v>144.464</v>
      </c>
      <c r="CR14" s="9">
        <f>'Volume TU Sul'!CR14</f>
        <v>113.629</v>
      </c>
      <c r="CS14" s="9">
        <f>'Volume TU Sul'!CS14</f>
        <v>0</v>
      </c>
      <c r="CT14" s="9">
        <f>'Volume TU Sul'!CT14</f>
        <v>0</v>
      </c>
      <c r="CU14" s="9">
        <f>'Volume TU Sul'!CU14</f>
        <v>0</v>
      </c>
      <c r="CV14" s="9">
        <f>'Volume TU Sul'!CV14</f>
        <v>0</v>
      </c>
      <c r="CW14" s="9">
        <f>'Volume TU Sul'!CW14</f>
        <v>0</v>
      </c>
      <c r="CX14" s="9">
        <f>'Volume TU Sul'!CX14</f>
        <v>0</v>
      </c>
      <c r="CY14" s="9">
        <f>'Volume TU Sul'!CY14</f>
        <v>0</v>
      </c>
      <c r="CZ14" s="9">
        <f>'Volume TU Sul'!CZ14</f>
        <v>0</v>
      </c>
      <c r="DA14" s="9">
        <f>'Volume TU Sul'!DA14</f>
        <v>0</v>
      </c>
      <c r="DB14" s="9">
        <f>'Volume TU Sul'!DB14</f>
        <v>0</v>
      </c>
    </row>
    <row r="15" spans="2:106" ht="15.75" x14ac:dyDescent="0.25">
      <c r="B15" s="8" t="s">
        <v>145</v>
      </c>
      <c r="C15" s="33"/>
      <c r="D15" s="9">
        <f>'Volume TU Sul'!D15</f>
        <v>566.41100000000006</v>
      </c>
      <c r="E15" s="9">
        <f>'Volume TU Sul'!E15</f>
        <v>556.89700000000005</v>
      </c>
      <c r="F15" s="9">
        <f>'Volume TU Sul'!F15</f>
        <v>636.86500000000001</v>
      </c>
      <c r="G15" s="9">
        <f>'Volume TU Sul'!G15</f>
        <v>626.56200000000001</v>
      </c>
      <c r="H15" s="9">
        <f>'Volume TU Sul'!H15</f>
        <v>693.66899999999998</v>
      </c>
      <c r="I15" s="9">
        <f>'Volume TU Sul'!I15</f>
        <v>738.346</v>
      </c>
      <c r="J15" s="9">
        <f>'Volume TU Sul'!J15</f>
        <v>818.25199999999995</v>
      </c>
      <c r="K15" s="9">
        <f>'Volume TU Sul'!K15</f>
        <v>843.14800000000014</v>
      </c>
      <c r="L15" s="9">
        <f>'Volume TU Sul'!L15</f>
        <v>761.13499999999999</v>
      </c>
      <c r="M15" s="9">
        <f>'Volume TU Sul'!M15</f>
        <v>757.34400000000005</v>
      </c>
      <c r="N15" s="9">
        <f>'Volume TU Sul'!N15</f>
        <v>716.87299999999993</v>
      </c>
      <c r="O15" s="9">
        <f>'Volume TU Sul'!O15</f>
        <v>653.29200000000003</v>
      </c>
      <c r="P15">
        <f>'Volume TU Sul'!P15</f>
        <v>0</v>
      </c>
      <c r="Q15" s="9">
        <f>'Volume TU Sul'!Q15</f>
        <v>715.54700000000003</v>
      </c>
      <c r="R15" s="9">
        <f>'Volume TU Sul'!R15</f>
        <v>650.35</v>
      </c>
      <c r="S15" s="9">
        <f>'Volume TU Sul'!S15</f>
        <v>714.09699999999998</v>
      </c>
      <c r="T15" s="9">
        <f>'Volume TU Sul'!T15</f>
        <v>705.43500000000006</v>
      </c>
      <c r="U15" s="9">
        <f>'Volume TU Sul'!U15</f>
        <v>807.22299999999996</v>
      </c>
      <c r="V15" s="9">
        <f>'Volume TU Sul'!V15</f>
        <v>794.63599999999997</v>
      </c>
      <c r="W15" s="9">
        <f>'Volume TU Sul'!W15</f>
        <v>868.06299999999999</v>
      </c>
      <c r="X15" s="9">
        <f>'Volume TU Sul'!X15</f>
        <v>875.25699999999995</v>
      </c>
      <c r="Y15" s="9">
        <f>'Volume TU Sul'!Y15</f>
        <v>864.11400000000003</v>
      </c>
      <c r="Z15" s="9">
        <f>'Volume TU Sul'!Z15</f>
        <v>886.56500000000005</v>
      </c>
      <c r="AA15" s="9">
        <f>'Volume TU Sul'!AA15</f>
        <v>789.83500000000004</v>
      </c>
      <c r="AB15" s="9">
        <f>'Volume TU Sul'!AB15</f>
        <v>795.07099999999991</v>
      </c>
      <c r="AC15">
        <f>'Volume TU Sul'!AC15</f>
        <v>0</v>
      </c>
      <c r="AD15" s="9">
        <f>'Volume TU Sul'!AD15</f>
        <v>773.52599999999995</v>
      </c>
      <c r="AE15" s="9">
        <f>'Volume TU Sul'!AE15</f>
        <v>757.67800000000011</v>
      </c>
      <c r="AF15" s="9">
        <f>'Volume TU Sul'!AF15</f>
        <v>758.29099999999994</v>
      </c>
      <c r="AG15" s="9">
        <f>'Volume TU Sul'!AG15</f>
        <v>747.43399999999997</v>
      </c>
      <c r="AH15" s="9">
        <f>'Volume TU Sul'!AH15</f>
        <v>769.34800000000007</v>
      </c>
      <c r="AI15" s="9">
        <f>'Volume TU Sul'!AI15</f>
        <v>807.06200000000001</v>
      </c>
      <c r="AJ15" s="9">
        <f>'Volume TU Sul'!AJ15</f>
        <v>819.87900000000002</v>
      </c>
      <c r="AK15" s="9">
        <f>'Volume TU Sul'!AK15</f>
        <v>858.2829999999999</v>
      </c>
      <c r="AL15" s="9">
        <f>'Volume TU Sul'!AL15</f>
        <v>822.96899999999994</v>
      </c>
      <c r="AM15" s="9">
        <f>'Volume TU Sul'!AM15</f>
        <v>851.62899999999991</v>
      </c>
      <c r="AN15" s="9">
        <f>'Volume TU Sul'!AN15</f>
        <v>799.66300000000001</v>
      </c>
      <c r="AO15" s="9">
        <f>'Volume TU Sul'!AO15</f>
        <v>791.68600000000004</v>
      </c>
      <c r="AP15">
        <f>'Volume TU Sul'!AP15</f>
        <v>0</v>
      </c>
      <c r="AQ15" s="9">
        <f>'Volume TU Sul'!AQ15</f>
        <v>687.58600000000001</v>
      </c>
      <c r="AR15" s="9">
        <f>'Volume TU Sul'!AR15</f>
        <v>616.00600000000009</v>
      </c>
      <c r="AS15" s="9">
        <f>'Volume TU Sul'!AS15</f>
        <v>682.2890000000001</v>
      </c>
      <c r="AT15" s="9">
        <f>'Volume TU Sul'!AT15</f>
        <v>740.77800000000002</v>
      </c>
      <c r="AU15" s="9">
        <f>'Volume TU Sul'!AU15</f>
        <v>759.57400000000007</v>
      </c>
      <c r="AV15" s="9">
        <f>'Volume TU Sul'!AV15</f>
        <v>812.64099999999996</v>
      </c>
      <c r="AW15" s="9">
        <f>'Volume TU Sul'!AW15</f>
        <v>853.06700000000001</v>
      </c>
      <c r="AX15" s="9">
        <f>'Volume TU Sul'!AX15</f>
        <v>894.11200000000008</v>
      </c>
      <c r="AY15" s="9">
        <f>'Volume TU Sul'!AY15</f>
        <v>831.36200000000008</v>
      </c>
      <c r="AZ15" s="9">
        <f>'Volume TU Sul'!AZ15</f>
        <v>837.60500000000002</v>
      </c>
      <c r="BA15" s="9">
        <f>'Volume TU Sul'!BA15</f>
        <v>750.08500000000004</v>
      </c>
      <c r="BB15" s="9">
        <f>'Volume TU Sul'!BB15</f>
        <v>576.73599999999999</v>
      </c>
      <c r="BC15">
        <f>'Volume TU Sul'!BC15</f>
        <v>0</v>
      </c>
      <c r="BD15" s="9">
        <f>'Volume TU Sul'!BD15</f>
        <v>624.00599999999997</v>
      </c>
      <c r="BE15" s="9">
        <f>'Volume TU Sul'!BE15</f>
        <v>643.66600000000005</v>
      </c>
      <c r="BF15" s="9">
        <f>'Volume TU Sul'!BF15</f>
        <v>479.15199999999999</v>
      </c>
      <c r="BG15" s="9">
        <f>'Volume TU Sul'!BG15</f>
        <v>625.11099999999999</v>
      </c>
      <c r="BH15" s="9">
        <f>'Volume TU Sul'!BH15</f>
        <v>614.14700000000005</v>
      </c>
      <c r="BI15" s="9">
        <f>'Volume TU Sul'!BI15</f>
        <v>603.46699999999998</v>
      </c>
      <c r="BJ15" s="9">
        <f>'Volume TU Sul'!BJ15</f>
        <v>719.77800000000002</v>
      </c>
      <c r="BK15" s="9">
        <f>'Volume TU Sul'!BK15</f>
        <v>755.17600000000004</v>
      </c>
      <c r="BL15" s="9">
        <f>'Volume TU Sul'!BL15</f>
        <v>749.58400000000006</v>
      </c>
      <c r="BM15" s="9">
        <f>'Volume TU Sul'!BM15</f>
        <v>544.39700000000005</v>
      </c>
      <c r="BN15" s="9">
        <f>'Volume TU Sul'!BN15</f>
        <v>487.62099999999998</v>
      </c>
      <c r="BO15" s="9">
        <f>'Volume TU Sul'!BO15</f>
        <v>486.55200000000002</v>
      </c>
      <c r="BP15">
        <f>'Volume TU Sul'!BP15</f>
        <v>0</v>
      </c>
      <c r="BQ15" s="9">
        <f>'Volume TU Sul'!BQ15</f>
        <v>574.95600000000002</v>
      </c>
      <c r="BR15" s="9">
        <f>'Volume TU Sul'!BR15</f>
        <v>646.95800000000008</v>
      </c>
      <c r="BS15" s="9">
        <f>'Volume TU Sul'!BS15</f>
        <v>725.04</v>
      </c>
      <c r="BT15" s="9">
        <f>'Volume TU Sul'!BT15</f>
        <v>727.32600000000002</v>
      </c>
      <c r="BU15" s="9">
        <f>'Volume TU Sul'!BU15</f>
        <v>785.88499999999999</v>
      </c>
      <c r="BV15" s="9">
        <f>'Volume TU Sul'!BV15</f>
        <v>706.25599999999997</v>
      </c>
      <c r="BW15" s="9">
        <f>'Volume TU Sul'!BW15</f>
        <v>726.61500000000001</v>
      </c>
      <c r="BX15" s="9">
        <f>'Volume TU Sul'!BX15</f>
        <v>745.65599999999995</v>
      </c>
      <c r="BY15" s="9">
        <f>'Volume TU Sul'!BY15</f>
        <v>628.20600000000002</v>
      </c>
      <c r="BZ15" s="9">
        <f>'Volume TU Sul'!BZ15</f>
        <v>637.38199999999995</v>
      </c>
      <c r="CA15" s="9">
        <f>'Volume TU Sul'!CA15</f>
        <v>588.92200000000003</v>
      </c>
      <c r="CB15" s="9">
        <f>'Volume TU Sul'!CB15</f>
        <v>568.39200000000005</v>
      </c>
      <c r="CC15">
        <f>'Volume TU Sul'!CC15</f>
        <v>0</v>
      </c>
      <c r="CD15" s="9">
        <f>'Volume TU Sul'!CD15</f>
        <v>556.83899999999994</v>
      </c>
      <c r="CE15" s="9">
        <f>'Volume TU Sul'!CE15</f>
        <v>483.65999999999997</v>
      </c>
      <c r="CF15" s="9">
        <f>'Volume TU Sul'!CF15</f>
        <v>641.96400000000006</v>
      </c>
      <c r="CG15" s="9">
        <f>'Volume TU Sul'!CG15</f>
        <v>618.88599999999997</v>
      </c>
      <c r="CH15" s="9">
        <f>'Volume TU Sul'!CH15</f>
        <v>716.55799999999999</v>
      </c>
      <c r="CI15" s="9">
        <f>'Volume TU Sul'!CI15</f>
        <v>705.10500000000002</v>
      </c>
      <c r="CJ15" s="9">
        <f>'Volume TU Sul'!CJ15</f>
        <v>687.21100000000001</v>
      </c>
      <c r="CK15" s="9">
        <f>'Volume TU Sul'!CK15</f>
        <v>695.53199999999993</v>
      </c>
      <c r="CL15" s="9">
        <f>'Volume TU Sul'!CL15</f>
        <v>655.21100000000001</v>
      </c>
      <c r="CM15" s="9">
        <f>'Volume TU Sul'!CM15</f>
        <v>685.65699999999993</v>
      </c>
      <c r="CN15" s="9">
        <f>'Volume TU Sul'!CN15</f>
        <v>612.80300000000011</v>
      </c>
      <c r="CO15" s="9">
        <f>'Volume TU Sul'!CO15</f>
        <v>530.36300000000006</v>
      </c>
      <c r="CQ15" s="9">
        <f>'Volume TU Sul'!CQ15</f>
        <v>561.02499999999998</v>
      </c>
      <c r="CR15" s="9">
        <f>'Volume TU Sul'!CR15</f>
        <v>511.79100000000005</v>
      </c>
      <c r="CS15" s="9">
        <f>'Volume TU Sul'!CS15</f>
        <v>0</v>
      </c>
      <c r="CT15" s="9">
        <f>'Volume TU Sul'!CT15</f>
        <v>0</v>
      </c>
      <c r="CU15" s="9">
        <f>'Volume TU Sul'!CU15</f>
        <v>0</v>
      </c>
      <c r="CV15" s="9">
        <f>'Volume TU Sul'!CV15</f>
        <v>0</v>
      </c>
      <c r="CW15" s="9">
        <f>'Volume TU Sul'!CW15</f>
        <v>0</v>
      </c>
      <c r="CX15" s="9">
        <f>'Volume TU Sul'!CX15</f>
        <v>0</v>
      </c>
      <c r="CY15" s="9">
        <f>'Volume TU Sul'!CY15</f>
        <v>0</v>
      </c>
      <c r="CZ15" s="9">
        <f>'Volume TU Sul'!CZ15</f>
        <v>0</v>
      </c>
      <c r="DA15" s="9">
        <f>'Volume TU Sul'!DA15</f>
        <v>0</v>
      </c>
      <c r="DB15" s="9">
        <f>'Volume TU Sul'!DB15</f>
        <v>0</v>
      </c>
    </row>
    <row r="16" spans="2:106" ht="15.75" x14ac:dyDescent="0.25">
      <c r="B16" s="10" t="s">
        <v>81</v>
      </c>
      <c r="C16" s="33"/>
      <c r="D16" s="11">
        <f>'Volume TU Sul'!D16</f>
        <v>245.291</v>
      </c>
      <c r="E16" s="11">
        <f>'Volume TU Sul'!E16</f>
        <v>280.88200000000001</v>
      </c>
      <c r="F16" s="11">
        <f>'Volume TU Sul'!F16</f>
        <v>294.06400000000002</v>
      </c>
      <c r="G16" s="11">
        <f>'Volume TU Sul'!G16</f>
        <v>269.53199999999998</v>
      </c>
      <c r="H16" s="11">
        <f>'Volume TU Sul'!H16</f>
        <v>271.71699999999998</v>
      </c>
      <c r="I16" s="11">
        <f>'Volume TU Sul'!I16</f>
        <v>292.23700000000002</v>
      </c>
      <c r="J16" s="11">
        <f>'Volume TU Sul'!J16</f>
        <v>300.24799999999999</v>
      </c>
      <c r="K16" s="11">
        <f>'Volume TU Sul'!K16</f>
        <v>301.858</v>
      </c>
      <c r="L16" s="11">
        <f>'Volume TU Sul'!L16</f>
        <v>283.62099999999998</v>
      </c>
      <c r="M16" s="11">
        <f>'Volume TU Sul'!M16</f>
        <v>288.64800000000002</v>
      </c>
      <c r="N16" s="11">
        <f>'Volume TU Sul'!N16</f>
        <v>269.57900000000001</v>
      </c>
      <c r="O16" s="11">
        <f>'Volume TU Sul'!O16</f>
        <v>232.73</v>
      </c>
      <c r="P16">
        <f>'Volume TU Sul'!P16</f>
        <v>0</v>
      </c>
      <c r="Q16" s="11">
        <f>'Volume TU Sul'!Q16</f>
        <v>247.35400000000001</v>
      </c>
      <c r="R16" s="11">
        <f>'Volume TU Sul'!R16</f>
        <v>229.65199999999999</v>
      </c>
      <c r="S16" s="11">
        <f>'Volume TU Sul'!S16</f>
        <v>254.23699999999999</v>
      </c>
      <c r="T16" s="11">
        <f>'Volume TU Sul'!T16</f>
        <v>241.363</v>
      </c>
      <c r="U16" s="11">
        <f>'Volume TU Sul'!U16</f>
        <v>273.90600000000001</v>
      </c>
      <c r="V16" s="11">
        <f>'Volume TU Sul'!V16</f>
        <v>261.33600000000001</v>
      </c>
      <c r="W16" s="11">
        <f>'Volume TU Sul'!W16</f>
        <v>328.93200000000002</v>
      </c>
      <c r="X16" s="11">
        <f>'Volume TU Sul'!X16</f>
        <v>334.53199999999998</v>
      </c>
      <c r="Y16" s="11">
        <f>'Volume TU Sul'!Y16</f>
        <v>329.464</v>
      </c>
      <c r="Z16" s="11">
        <f>'Volume TU Sul'!Z16</f>
        <v>351.464</v>
      </c>
      <c r="AA16" s="11">
        <f>'Volume TU Sul'!AA16</f>
        <v>290.24099999999999</v>
      </c>
      <c r="AB16" s="11">
        <f>'Volume TU Sul'!AB16</f>
        <v>276.08999999999997</v>
      </c>
      <c r="AC16">
        <f>'Volume TU Sul'!AC16</f>
        <v>0</v>
      </c>
      <c r="AD16" s="11">
        <f>'Volume TU Sul'!AD16</f>
        <v>263.42899999999997</v>
      </c>
      <c r="AE16" s="11">
        <f>'Volume TU Sul'!AE16</f>
        <v>286.30900000000003</v>
      </c>
      <c r="AF16" s="11">
        <f>'Volume TU Sul'!AF16</f>
        <v>305.23099999999999</v>
      </c>
      <c r="AG16" s="11">
        <f>'Volume TU Sul'!AG16</f>
        <v>256.03899999999999</v>
      </c>
      <c r="AH16" s="11">
        <f>'Volume TU Sul'!AH16</f>
        <v>245.28200000000001</v>
      </c>
      <c r="AI16" s="11">
        <f>'Volume TU Sul'!AI16</f>
        <v>276.26100000000002</v>
      </c>
      <c r="AJ16" s="11">
        <f>'Volume TU Sul'!AJ16</f>
        <v>295.01900000000001</v>
      </c>
      <c r="AK16" s="11">
        <f>'Volume TU Sul'!AK16</f>
        <v>290.274</v>
      </c>
      <c r="AL16" s="11">
        <f>'Volume TU Sul'!AL16</f>
        <v>282.03899999999999</v>
      </c>
      <c r="AM16" s="11">
        <f>'Volume TU Sul'!AM16</f>
        <v>280.03899999999999</v>
      </c>
      <c r="AN16" s="11">
        <f>'Volume TU Sul'!AN16</f>
        <v>265.96199999999999</v>
      </c>
      <c r="AO16" s="11">
        <f>'Volume TU Sul'!AO16</f>
        <v>269.85500000000002</v>
      </c>
      <c r="AP16">
        <f>'Volume TU Sul'!AP16</f>
        <v>0</v>
      </c>
      <c r="AQ16" s="11">
        <f>'Volume TU Sul'!AQ16</f>
        <v>271.74700000000001</v>
      </c>
      <c r="AR16" s="11">
        <f>'Volume TU Sul'!AR16</f>
        <v>272.49200000000002</v>
      </c>
      <c r="AS16" s="11">
        <f>'Volume TU Sul'!AS16</f>
        <v>287.42200000000003</v>
      </c>
      <c r="AT16" s="11">
        <f>'Volume TU Sul'!AT16</f>
        <v>305.56900000000002</v>
      </c>
      <c r="AU16" s="11">
        <f>'Volume TU Sul'!AU16</f>
        <v>301.96800000000002</v>
      </c>
      <c r="AV16" s="11">
        <f>'Volume TU Sul'!AV16</f>
        <v>302.25</v>
      </c>
      <c r="AW16" s="11">
        <f>'Volume TU Sul'!AW16</f>
        <v>321.62099999999998</v>
      </c>
      <c r="AX16" s="11">
        <f>'Volume TU Sul'!AX16</f>
        <v>330.03500000000003</v>
      </c>
      <c r="AY16" s="11">
        <f>'Volume TU Sul'!AY16</f>
        <v>305.88600000000002</v>
      </c>
      <c r="AZ16" s="11">
        <f>'Volume TU Sul'!AZ16</f>
        <v>325.286</v>
      </c>
      <c r="BA16" s="11">
        <f>'Volume TU Sul'!BA16</f>
        <v>288.99400000000003</v>
      </c>
      <c r="BB16" s="11">
        <f>'Volume TU Sul'!BB16</f>
        <v>280.26100000000002</v>
      </c>
      <c r="BC16">
        <f>'Volume TU Sul'!BC16</f>
        <v>0</v>
      </c>
      <c r="BD16" s="11">
        <f>'Volume TU Sul'!BD16</f>
        <v>280.78699999999998</v>
      </c>
      <c r="BE16" s="11">
        <f>'Volume TU Sul'!BE16</f>
        <v>276.65699999999998</v>
      </c>
      <c r="BF16" s="11">
        <f>'Volume TU Sul'!BF16</f>
        <v>172.07599999999999</v>
      </c>
      <c r="BG16" s="11">
        <f>'Volume TU Sul'!BG16</f>
        <v>200.98500000000001</v>
      </c>
      <c r="BH16" s="11">
        <f>'Volume TU Sul'!BH16</f>
        <v>225.547</v>
      </c>
      <c r="BI16" s="11">
        <f>'Volume TU Sul'!BI16</f>
        <v>246.58</v>
      </c>
      <c r="BJ16" s="11">
        <f>'Volume TU Sul'!BJ16</f>
        <v>259.77300000000002</v>
      </c>
      <c r="BK16" s="11">
        <f>'Volume TU Sul'!BK16</f>
        <v>256.76600000000002</v>
      </c>
      <c r="BL16" s="11">
        <f>'Volume TU Sul'!BL16</f>
        <v>262.11500000000001</v>
      </c>
      <c r="BM16" s="11">
        <f>'Volume TU Sul'!BM16</f>
        <v>276.702</v>
      </c>
      <c r="BN16" s="11">
        <f>'Volume TU Sul'!BN16</f>
        <v>268.245</v>
      </c>
      <c r="BO16" s="11">
        <f>'Volume TU Sul'!BO16</f>
        <v>242.09100000000001</v>
      </c>
      <c r="BP16">
        <f>'Volume TU Sul'!BP16</f>
        <v>0</v>
      </c>
      <c r="BQ16" s="11">
        <f>'Volume TU Sul'!BQ16</f>
        <v>259.87299999999999</v>
      </c>
      <c r="BR16" s="11">
        <f>'Volume TU Sul'!BR16</f>
        <v>266.78800000000001</v>
      </c>
      <c r="BS16" s="11">
        <f>'Volume TU Sul'!BS16</f>
        <v>272.17700000000002</v>
      </c>
      <c r="BT16" s="11">
        <f>'Volume TU Sul'!BT16</f>
        <v>247.654</v>
      </c>
      <c r="BU16" s="11">
        <f>'Volume TU Sul'!BU16</f>
        <v>281.95100000000002</v>
      </c>
      <c r="BV16" s="11">
        <f>'Volume TU Sul'!BV16</f>
        <v>257.29599999999999</v>
      </c>
      <c r="BW16" s="11">
        <f>'Volume TU Sul'!BW16</f>
        <v>267.46899999999999</v>
      </c>
      <c r="BX16" s="11">
        <f>'Volume TU Sul'!BX16</f>
        <v>279.86</v>
      </c>
      <c r="BY16" s="11">
        <f>'Volume TU Sul'!BY16</f>
        <v>262.99599999999998</v>
      </c>
      <c r="BZ16" s="11">
        <f>'Volume TU Sul'!BZ16</f>
        <v>260.048</v>
      </c>
      <c r="CA16" s="11">
        <f>'Volume TU Sul'!CA16</f>
        <v>261.72899999999998</v>
      </c>
      <c r="CB16" s="11">
        <f>'Volume TU Sul'!CB16</f>
        <v>252.96</v>
      </c>
      <c r="CC16">
        <f>'Volume TU Sul'!CC16</f>
        <v>0</v>
      </c>
      <c r="CD16" s="11">
        <f>'Volume TU Sul'!CD16</f>
        <v>240.56200000000001</v>
      </c>
      <c r="CE16" s="11">
        <f>'Volume TU Sul'!CE16</f>
        <v>228.87799999999999</v>
      </c>
      <c r="CF16" s="11">
        <f>'Volume TU Sul'!CF16</f>
        <v>271.08800000000002</v>
      </c>
      <c r="CG16" s="11">
        <f>'Volume TU Sul'!CG16</f>
        <v>262.084</v>
      </c>
      <c r="CH16" s="11">
        <f>'Volume TU Sul'!CH16</f>
        <v>275.64299999999997</v>
      </c>
      <c r="CI16" s="11">
        <f>'Volume TU Sul'!CI16</f>
        <v>254.755</v>
      </c>
      <c r="CJ16" s="11">
        <f>'Volume TU Sul'!CJ16</f>
        <v>254.53100000000001</v>
      </c>
      <c r="CK16" s="11">
        <f>'Volume TU Sul'!CK16</f>
        <v>263.01799999999997</v>
      </c>
      <c r="CL16" s="11">
        <f>'Volume TU Sul'!CL16</f>
        <v>251.32400000000001</v>
      </c>
      <c r="CM16" s="11">
        <f>'Volume TU Sul'!CM16</f>
        <v>269.11500000000001</v>
      </c>
      <c r="CN16" s="11">
        <f>'Volume TU Sul'!CN16</f>
        <v>250.47200000000001</v>
      </c>
      <c r="CO16" s="11">
        <f>'Volume TU Sul'!CO16</f>
        <v>220.227</v>
      </c>
      <c r="CQ16" s="11">
        <f>'Volume TU Sul'!CQ16</f>
        <v>190.4</v>
      </c>
      <c r="CR16" s="11">
        <f>'Volume TU Sul'!CR16</f>
        <v>167.45400000000001</v>
      </c>
      <c r="CS16" s="11">
        <f>'Volume TU Sul'!CS16</f>
        <v>0</v>
      </c>
      <c r="CT16" s="11">
        <f>'Volume TU Sul'!CT16</f>
        <v>0</v>
      </c>
      <c r="CU16" s="11">
        <f>'Volume TU Sul'!CU16</f>
        <v>0</v>
      </c>
      <c r="CV16" s="11">
        <f>'Volume TU Sul'!CV16</f>
        <v>0</v>
      </c>
      <c r="CW16" s="11">
        <f>'Volume TU Sul'!CW16</f>
        <v>0</v>
      </c>
      <c r="CX16" s="11">
        <f>'Volume TU Sul'!CX16</f>
        <v>0</v>
      </c>
      <c r="CY16" s="11">
        <f>'Volume TU Sul'!CY16</f>
        <v>0</v>
      </c>
      <c r="CZ16" s="11">
        <f>'Volume TU Sul'!CZ16</f>
        <v>0</v>
      </c>
      <c r="DA16" s="11">
        <f>'Volume TU Sul'!DA16</f>
        <v>0</v>
      </c>
      <c r="DB16" s="11">
        <f>'Volume TU Sul'!DB16</f>
        <v>0</v>
      </c>
    </row>
    <row r="17" spans="2:106" ht="15.75" x14ac:dyDescent="0.25">
      <c r="B17" s="10" t="s">
        <v>78</v>
      </c>
      <c r="C17" s="33"/>
      <c r="D17" s="11">
        <f>'Volume TU Sul'!D17</f>
        <v>45.322000000000003</v>
      </c>
      <c r="E17" s="11">
        <f>'Volume TU Sul'!E17</f>
        <v>47.828000000000003</v>
      </c>
      <c r="F17" s="11">
        <f>'Volume TU Sul'!F17</f>
        <v>64.436000000000007</v>
      </c>
      <c r="G17" s="11">
        <f>'Volume TU Sul'!G17</f>
        <v>64.503</v>
      </c>
      <c r="H17" s="11">
        <f>'Volume TU Sul'!H17</f>
        <v>82.876000000000005</v>
      </c>
      <c r="I17" s="11">
        <f>'Volume TU Sul'!I17</f>
        <v>90.808000000000007</v>
      </c>
      <c r="J17" s="11">
        <f>'Volume TU Sul'!J17</f>
        <v>129.744</v>
      </c>
      <c r="K17" s="11">
        <f>'Volume TU Sul'!K17</f>
        <v>131.49199999999999</v>
      </c>
      <c r="L17" s="11">
        <f>'Volume TU Sul'!L17</f>
        <v>123.536</v>
      </c>
      <c r="M17" s="11">
        <f>'Volume TU Sul'!M17</f>
        <v>134.66800000000001</v>
      </c>
      <c r="N17" s="11">
        <f>'Volume TU Sul'!N17</f>
        <v>119.172</v>
      </c>
      <c r="O17" s="11">
        <f>'Volume TU Sul'!O17</f>
        <v>116.38</v>
      </c>
      <c r="P17">
        <f>'Volume TU Sul'!P17</f>
        <v>0</v>
      </c>
      <c r="Q17" s="11">
        <f>'Volume TU Sul'!Q17</f>
        <v>121.27200000000001</v>
      </c>
      <c r="R17" s="11">
        <f>'Volume TU Sul'!R17</f>
        <v>78.311999999999998</v>
      </c>
      <c r="S17" s="11">
        <f>'Volume TU Sul'!S17</f>
        <v>109.82</v>
      </c>
      <c r="T17" s="11">
        <f>'Volume TU Sul'!T17</f>
        <v>123.256</v>
      </c>
      <c r="U17" s="11">
        <f>'Volume TU Sul'!U17</f>
        <v>143.63200000000001</v>
      </c>
      <c r="V17" s="11">
        <f>'Volume TU Sul'!V17</f>
        <v>136.928</v>
      </c>
      <c r="W17" s="11">
        <f>'Volume TU Sul'!W17</f>
        <v>138.18799999999999</v>
      </c>
      <c r="X17" s="11">
        <f>'Volume TU Sul'!X17</f>
        <v>139.476</v>
      </c>
      <c r="Y17" s="11">
        <f>'Volume TU Sul'!Y17</f>
        <v>147.08799999999999</v>
      </c>
      <c r="Z17" s="11">
        <f>'Volume TU Sul'!Z17</f>
        <v>147.35599999999999</v>
      </c>
      <c r="AA17" s="11">
        <f>'Volume TU Sul'!AA17</f>
        <v>134.036</v>
      </c>
      <c r="AB17" s="11">
        <f>'Volume TU Sul'!AB17</f>
        <v>153.08000000000001</v>
      </c>
      <c r="AC17">
        <f>'Volume TU Sul'!AC17</f>
        <v>0</v>
      </c>
      <c r="AD17" s="11">
        <f>'Volume TU Sul'!AD17</f>
        <v>143.55099999999999</v>
      </c>
      <c r="AE17" s="11">
        <f>'Volume TU Sul'!AE17</f>
        <v>127.376</v>
      </c>
      <c r="AF17" s="11">
        <f>'Volume TU Sul'!AF17</f>
        <v>76.132000000000005</v>
      </c>
      <c r="AG17" s="11">
        <f>'Volume TU Sul'!AG17</f>
        <v>101.592</v>
      </c>
      <c r="AH17" s="11">
        <f>'Volume TU Sul'!AH17</f>
        <v>97.188000000000002</v>
      </c>
      <c r="AI17" s="11">
        <f>'Volume TU Sul'!AI17</f>
        <v>154.34399999999999</v>
      </c>
      <c r="AJ17" s="11">
        <f>'Volume TU Sul'!AJ17</f>
        <v>131.16399999999999</v>
      </c>
      <c r="AK17" s="11">
        <f>'Volume TU Sul'!AK17</f>
        <v>171.33799999999999</v>
      </c>
      <c r="AL17" s="11">
        <f>'Volume TU Sul'!AL17</f>
        <v>142.01599999999999</v>
      </c>
      <c r="AM17" s="11">
        <f>'Volume TU Sul'!AM17</f>
        <v>159.96799999999999</v>
      </c>
      <c r="AN17" s="11">
        <f>'Volume TU Sul'!AN17</f>
        <v>140.54</v>
      </c>
      <c r="AO17" s="11">
        <f>'Volume TU Sul'!AO17</f>
        <v>150.36000000000001</v>
      </c>
      <c r="AP17">
        <f>'Volume TU Sul'!AP17</f>
        <v>0</v>
      </c>
      <c r="AQ17" s="11">
        <f>'Volume TU Sul'!AQ17</f>
        <v>132.72</v>
      </c>
      <c r="AR17" s="11">
        <f>'Volume TU Sul'!AR17</f>
        <v>123.28</v>
      </c>
      <c r="AS17" s="11">
        <f>'Volume TU Sul'!AS17</f>
        <v>135.744</v>
      </c>
      <c r="AT17" s="11">
        <f>'Volume TU Sul'!AT17</f>
        <v>109.916</v>
      </c>
      <c r="AU17" s="11">
        <f>'Volume TU Sul'!AU17</f>
        <v>119.64400000000001</v>
      </c>
      <c r="AV17" s="11">
        <f>'Volume TU Sul'!AV17</f>
        <v>124.28</v>
      </c>
      <c r="AW17" s="11">
        <f>'Volume TU Sul'!AW17</f>
        <v>101.36799999999999</v>
      </c>
      <c r="AX17" s="11">
        <f>'Volume TU Sul'!AX17</f>
        <v>138.30799999999999</v>
      </c>
      <c r="AY17" s="11">
        <f>'Volume TU Sul'!AY17</f>
        <v>132.744</v>
      </c>
      <c r="AZ17" s="11">
        <f>'Volume TU Sul'!AZ17</f>
        <v>140.72</v>
      </c>
      <c r="BA17" s="11">
        <f>'Volume TU Sul'!BA17</f>
        <v>142.20400000000001</v>
      </c>
      <c r="BB17" s="11">
        <f>'Volume TU Sul'!BB17</f>
        <v>135.38800000000001</v>
      </c>
      <c r="BC17">
        <f>'Volume TU Sul'!BC17</f>
        <v>0</v>
      </c>
      <c r="BD17" s="11">
        <f>'Volume TU Sul'!BD17</f>
        <v>125.13200000000001</v>
      </c>
      <c r="BE17" s="11">
        <f>'Volume TU Sul'!BE17</f>
        <v>68.468000000000004</v>
      </c>
      <c r="BF17" s="11">
        <f>'Volume TU Sul'!BF17</f>
        <v>78.962000000000003</v>
      </c>
      <c r="BG17" s="11">
        <f>'Volume TU Sul'!BG17</f>
        <v>36.43</v>
      </c>
      <c r="BH17" s="11">
        <f>'Volume TU Sul'!BH17</f>
        <v>80</v>
      </c>
      <c r="BI17" s="11">
        <f>'Volume TU Sul'!BI17</f>
        <v>77.248000000000005</v>
      </c>
      <c r="BJ17" s="11">
        <f>'Volume TU Sul'!BJ17</f>
        <v>125.48</v>
      </c>
      <c r="BK17" s="11">
        <f>'Volume TU Sul'!BK17</f>
        <v>134.76599999999999</v>
      </c>
      <c r="BL17" s="11">
        <f>'Volume TU Sul'!BL17</f>
        <v>130.94</v>
      </c>
      <c r="BM17" s="11">
        <f>'Volume TU Sul'!BM17</f>
        <v>118.88800000000001</v>
      </c>
      <c r="BN17" s="11">
        <f>'Volume TU Sul'!BN17</f>
        <v>113.812</v>
      </c>
      <c r="BO17" s="11">
        <f>'Volume TU Sul'!BO17</f>
        <v>64.662000000000006</v>
      </c>
      <c r="BP17">
        <f>'Volume TU Sul'!BP17</f>
        <v>0</v>
      </c>
      <c r="BQ17" s="11">
        <f>'Volume TU Sul'!BQ17</f>
        <v>125.504</v>
      </c>
      <c r="BR17" s="11">
        <f>'Volume TU Sul'!BR17</f>
        <v>120.1</v>
      </c>
      <c r="BS17" s="11">
        <f>'Volume TU Sul'!BS17</f>
        <v>115.428</v>
      </c>
      <c r="BT17" s="11">
        <f>'Volume TU Sul'!BT17</f>
        <v>124.348</v>
      </c>
      <c r="BU17" s="11">
        <f>'Volume TU Sul'!BU17</f>
        <v>126.72799999999999</v>
      </c>
      <c r="BV17" s="11">
        <f>'Volume TU Sul'!BV17</f>
        <v>114.708</v>
      </c>
      <c r="BW17" s="11">
        <f>'Volume TU Sul'!BW17</f>
        <v>95.507999999999996</v>
      </c>
      <c r="BX17" s="11">
        <f>'Volume TU Sul'!BX17</f>
        <v>122.348</v>
      </c>
      <c r="BY17" s="11">
        <f>'Volume TU Sul'!BY17</f>
        <v>85.388000000000005</v>
      </c>
      <c r="BZ17" s="11">
        <f>'Volume TU Sul'!BZ17</f>
        <v>82.488</v>
      </c>
      <c r="CA17" s="11">
        <f>'Volume TU Sul'!CA17</f>
        <v>78.055999999999997</v>
      </c>
      <c r="CB17" s="11">
        <f>'Volume TU Sul'!CB17</f>
        <v>75.384</v>
      </c>
      <c r="CC17">
        <f>'Volume TU Sul'!CC17</f>
        <v>0</v>
      </c>
      <c r="CD17" s="11">
        <f>'Volume TU Sul'!CD17</f>
        <v>67.498000000000005</v>
      </c>
      <c r="CE17" s="11">
        <f>'Volume TU Sul'!CE17</f>
        <v>16.96</v>
      </c>
      <c r="CF17" s="11">
        <f>'Volume TU Sul'!CF17</f>
        <v>77.054000000000002</v>
      </c>
      <c r="CG17" s="11">
        <f>'Volume TU Sul'!CG17</f>
        <v>72.831999999999994</v>
      </c>
      <c r="CH17" s="11">
        <f>'Volume TU Sul'!CH17</f>
        <v>69.248000000000005</v>
      </c>
      <c r="CI17" s="11">
        <f>'Volume TU Sul'!CI17</f>
        <v>69.436000000000007</v>
      </c>
      <c r="CJ17" s="11">
        <f>'Volume TU Sul'!CJ17</f>
        <v>63.552</v>
      </c>
      <c r="CK17" s="11">
        <f>'Volume TU Sul'!CK17</f>
        <v>75.007999999999996</v>
      </c>
      <c r="CL17" s="11">
        <f>'Volume TU Sul'!CL17</f>
        <v>58.302</v>
      </c>
      <c r="CM17" s="11">
        <f>'Volume TU Sul'!CM17</f>
        <v>65.152000000000001</v>
      </c>
      <c r="CN17" s="11">
        <f>'Volume TU Sul'!CN17</f>
        <v>49.856000000000002</v>
      </c>
      <c r="CO17" s="11">
        <f>'Volume TU Sul'!CO17</f>
        <v>65.024000000000001</v>
      </c>
      <c r="CQ17" s="11">
        <f>'Volume TU Sul'!CQ17</f>
        <v>67.52</v>
      </c>
      <c r="CR17" s="11">
        <f>'Volume TU Sul'!CR17</f>
        <v>63.04</v>
      </c>
      <c r="CS17" s="11">
        <f>'Volume TU Sul'!CS17</f>
        <v>0</v>
      </c>
      <c r="CT17" s="11">
        <f>'Volume TU Sul'!CT17</f>
        <v>0</v>
      </c>
      <c r="CU17" s="11">
        <f>'Volume TU Sul'!CU17</f>
        <v>0</v>
      </c>
      <c r="CV17" s="11">
        <f>'Volume TU Sul'!CV17</f>
        <v>0</v>
      </c>
      <c r="CW17" s="11">
        <f>'Volume TU Sul'!CW17</f>
        <v>0</v>
      </c>
      <c r="CX17" s="11">
        <f>'Volume TU Sul'!CX17</f>
        <v>0</v>
      </c>
      <c r="CY17" s="11">
        <f>'Volume TU Sul'!CY17</f>
        <v>0</v>
      </c>
      <c r="CZ17" s="11">
        <f>'Volume TU Sul'!CZ17</f>
        <v>0</v>
      </c>
      <c r="DA17" s="11">
        <f>'Volume TU Sul'!DA17</f>
        <v>0</v>
      </c>
      <c r="DB17" s="11">
        <f>'Volume TU Sul'!DB17</f>
        <v>0</v>
      </c>
    </row>
    <row r="18" spans="2:106" ht="15.75" x14ac:dyDescent="0.25">
      <c r="B18" s="10" t="s">
        <v>79</v>
      </c>
      <c r="C18" s="33"/>
      <c r="D18" s="11">
        <f>'Volume TU Sul'!D18</f>
        <v>63.997999999999998</v>
      </c>
      <c r="E18" s="11">
        <f>'Volume TU Sul'!E18</f>
        <v>75.308000000000007</v>
      </c>
      <c r="F18" s="11">
        <f>'Volume TU Sul'!F18</f>
        <v>84.034999999999997</v>
      </c>
      <c r="G18" s="11">
        <f>'Volume TU Sul'!G18</f>
        <v>85.867000000000004</v>
      </c>
      <c r="H18" s="11">
        <f>'Volume TU Sul'!H18</f>
        <v>78.944000000000003</v>
      </c>
      <c r="I18" s="11">
        <f>'Volume TU Sul'!I18</f>
        <v>97.022999999999996</v>
      </c>
      <c r="J18" s="11">
        <f>'Volume TU Sul'!J18</f>
        <v>102.803</v>
      </c>
      <c r="K18" s="11">
        <f>'Volume TU Sul'!K18</f>
        <v>111.39700000000001</v>
      </c>
      <c r="L18" s="11">
        <f>'Volume TU Sul'!L18</f>
        <v>105.209</v>
      </c>
      <c r="M18" s="11">
        <f>'Volume TU Sul'!M18</f>
        <v>100.83</v>
      </c>
      <c r="N18" s="11">
        <f>'Volume TU Sul'!N18</f>
        <v>97.067999999999998</v>
      </c>
      <c r="O18" s="11">
        <f>'Volume TU Sul'!O18</f>
        <v>92.293000000000006</v>
      </c>
      <c r="P18">
        <f>'Volume TU Sul'!P18</f>
        <v>0</v>
      </c>
      <c r="Q18" s="11">
        <f>'Volume TU Sul'!Q18</f>
        <v>101.41200000000001</v>
      </c>
      <c r="R18" s="11">
        <f>'Volume TU Sul'!R18</f>
        <v>87.427000000000007</v>
      </c>
      <c r="S18" s="11">
        <f>'Volume TU Sul'!S18</f>
        <v>94.281999999999996</v>
      </c>
      <c r="T18" s="11">
        <f>'Volume TU Sul'!T18</f>
        <v>92.403000000000006</v>
      </c>
      <c r="U18" s="11">
        <f>'Volume TU Sul'!U18</f>
        <v>101.154</v>
      </c>
      <c r="V18" s="11">
        <f>'Volume TU Sul'!V18</f>
        <v>82.278999999999996</v>
      </c>
      <c r="W18" s="11">
        <f>'Volume TU Sul'!W18</f>
        <v>101.848</v>
      </c>
      <c r="X18" s="11">
        <f>'Volume TU Sul'!X18</f>
        <v>102.581</v>
      </c>
      <c r="Y18" s="11">
        <f>'Volume TU Sul'!Y18</f>
        <v>93.915999999999997</v>
      </c>
      <c r="Z18" s="11">
        <f>'Volume TU Sul'!Z18</f>
        <v>100.30500000000001</v>
      </c>
      <c r="AA18" s="11">
        <f>'Volume TU Sul'!AA18</f>
        <v>75.057000000000002</v>
      </c>
      <c r="AB18" s="11">
        <f>'Volume TU Sul'!AB18</f>
        <v>86.501999999999995</v>
      </c>
      <c r="AC18">
        <f>'Volume TU Sul'!AC18</f>
        <v>0</v>
      </c>
      <c r="AD18" s="11">
        <f>'Volume TU Sul'!AD18</f>
        <v>79.734999999999999</v>
      </c>
      <c r="AE18" s="11">
        <f>'Volume TU Sul'!AE18</f>
        <v>78.171999999999997</v>
      </c>
      <c r="AF18" s="11">
        <f>'Volume TU Sul'!AF18</f>
        <v>91.382000000000005</v>
      </c>
      <c r="AG18" s="11">
        <f>'Volume TU Sul'!AG18</f>
        <v>78.183999999999997</v>
      </c>
      <c r="AH18" s="11">
        <f>'Volume TU Sul'!AH18</f>
        <v>82.296999999999997</v>
      </c>
      <c r="AI18" s="11">
        <f>'Volume TU Sul'!AI18</f>
        <v>81.956000000000003</v>
      </c>
      <c r="AJ18" s="11">
        <f>'Volume TU Sul'!AJ18</f>
        <v>83.495000000000005</v>
      </c>
      <c r="AK18" s="11">
        <f>'Volume TU Sul'!AK18</f>
        <v>82.566999999999993</v>
      </c>
      <c r="AL18" s="11">
        <f>'Volume TU Sul'!AL18</f>
        <v>89.221999999999994</v>
      </c>
      <c r="AM18" s="11">
        <f>'Volume TU Sul'!AM18</f>
        <v>95.337000000000003</v>
      </c>
      <c r="AN18" s="11">
        <f>'Volume TU Sul'!AN18</f>
        <v>95.387</v>
      </c>
      <c r="AO18" s="11">
        <f>'Volume TU Sul'!AO18</f>
        <v>69.846999999999994</v>
      </c>
      <c r="AP18">
        <f>'Volume TU Sul'!AP18</f>
        <v>0</v>
      </c>
      <c r="AQ18" s="11">
        <f>'Volume TU Sul'!AQ18</f>
        <v>86.203999999999994</v>
      </c>
      <c r="AR18" s="11">
        <f>'Volume TU Sul'!AR18</f>
        <v>82.105999999999995</v>
      </c>
      <c r="AS18" s="11">
        <f>'Volume TU Sul'!AS18</f>
        <v>82.644000000000005</v>
      </c>
      <c r="AT18" s="11">
        <f>'Volume TU Sul'!AT18</f>
        <v>76.054000000000002</v>
      </c>
      <c r="AU18" s="11">
        <f>'Volume TU Sul'!AU18</f>
        <v>87.521000000000001</v>
      </c>
      <c r="AV18" s="11">
        <f>'Volume TU Sul'!AV18</f>
        <v>90.51</v>
      </c>
      <c r="AW18" s="11">
        <f>'Volume TU Sul'!AW18</f>
        <v>94.313999999999993</v>
      </c>
      <c r="AX18" s="11">
        <f>'Volume TU Sul'!AX18</f>
        <v>103.953</v>
      </c>
      <c r="AY18" s="11">
        <f>'Volume TU Sul'!AY18</f>
        <v>97.713999999999999</v>
      </c>
      <c r="AZ18" s="11">
        <f>'Volume TU Sul'!AZ18</f>
        <v>100.559</v>
      </c>
      <c r="BA18" s="11">
        <f>'Volume TU Sul'!BA18</f>
        <v>87.456000000000003</v>
      </c>
      <c r="BB18" s="11">
        <f>'Volume TU Sul'!BB18</f>
        <v>79.257999999999996</v>
      </c>
      <c r="BC18">
        <f>'Volume TU Sul'!BC18</f>
        <v>0</v>
      </c>
      <c r="BD18" s="11">
        <f>'Volume TU Sul'!BD18</f>
        <v>89.27</v>
      </c>
      <c r="BE18" s="11">
        <f>'Volume TU Sul'!BE18</f>
        <v>92.811000000000007</v>
      </c>
      <c r="BF18" s="11">
        <f>'Volume TU Sul'!BF18</f>
        <v>60.804000000000002</v>
      </c>
      <c r="BG18" s="11">
        <f>'Volume TU Sul'!BG18</f>
        <v>90.418999999999997</v>
      </c>
      <c r="BH18" s="11">
        <f>'Volume TU Sul'!BH18</f>
        <v>102.468</v>
      </c>
      <c r="BI18" s="11">
        <f>'Volume TU Sul'!BI18</f>
        <v>92.522999999999996</v>
      </c>
      <c r="BJ18" s="11">
        <f>'Volume TU Sul'!BJ18</f>
        <v>89.373000000000005</v>
      </c>
      <c r="BK18" s="11">
        <f>'Volume TU Sul'!BK18</f>
        <v>98.649000000000001</v>
      </c>
      <c r="BL18" s="11">
        <f>'Volume TU Sul'!BL18</f>
        <v>94.611000000000004</v>
      </c>
      <c r="BM18" s="11">
        <f>'Volume TU Sul'!BM18</f>
        <v>113.919</v>
      </c>
      <c r="BN18" s="11">
        <f>'Volume TU Sul'!BN18</f>
        <v>101.962</v>
      </c>
      <c r="BO18" s="11">
        <f>'Volume TU Sul'!BO18</f>
        <v>86.102999999999994</v>
      </c>
      <c r="BP18">
        <f>'Volume TU Sul'!BP18</f>
        <v>0</v>
      </c>
      <c r="BQ18" s="11">
        <f>'Volume TU Sul'!BQ18</f>
        <v>95.335999999999999</v>
      </c>
      <c r="BR18" s="11">
        <f>'Volume TU Sul'!BR18</f>
        <v>88.218999999999994</v>
      </c>
      <c r="BS18" s="11">
        <f>'Volume TU Sul'!BS18</f>
        <v>110.014</v>
      </c>
      <c r="BT18" s="11">
        <f>'Volume TU Sul'!BT18</f>
        <v>110.886</v>
      </c>
      <c r="BU18" s="11">
        <f>'Volume TU Sul'!BU18</f>
        <v>111.273</v>
      </c>
      <c r="BV18" s="11">
        <f>'Volume TU Sul'!BV18</f>
        <v>101.712</v>
      </c>
      <c r="BW18" s="11">
        <f>'Volume TU Sul'!BW18</f>
        <v>110.006</v>
      </c>
      <c r="BX18" s="11">
        <f>'Volume TU Sul'!BX18</f>
        <v>114.22499999999999</v>
      </c>
      <c r="BY18" s="11">
        <f>'Volume TU Sul'!BY18</f>
        <v>112.429</v>
      </c>
      <c r="BZ18" s="11">
        <f>'Volume TU Sul'!BZ18</f>
        <v>105.066</v>
      </c>
      <c r="CA18" s="11">
        <f>'Volume TU Sul'!CA18</f>
        <v>107.84</v>
      </c>
      <c r="CB18" s="11">
        <f>'Volume TU Sul'!CB18</f>
        <v>99.099000000000004</v>
      </c>
      <c r="CC18">
        <f>'Volume TU Sul'!CC18</f>
        <v>0</v>
      </c>
      <c r="CD18" s="11">
        <f>'Volume TU Sul'!CD18</f>
        <v>97.650999999999996</v>
      </c>
      <c r="CE18" s="11">
        <f>'Volume TU Sul'!CE18</f>
        <v>99.384</v>
      </c>
      <c r="CF18" s="11">
        <f>'Volume TU Sul'!CF18</f>
        <v>105.661</v>
      </c>
      <c r="CG18" s="11">
        <f>'Volume TU Sul'!CG18</f>
        <v>95.661000000000001</v>
      </c>
      <c r="CH18" s="11">
        <f>'Volume TU Sul'!CH18</f>
        <v>112.614</v>
      </c>
      <c r="CI18" s="11">
        <f>'Volume TU Sul'!CI18</f>
        <v>105.086</v>
      </c>
      <c r="CJ18" s="11">
        <f>'Volume TU Sul'!CJ18</f>
        <v>110.08199999999999</v>
      </c>
      <c r="CK18" s="11">
        <f>'Volume TU Sul'!CK18</f>
        <v>110.10299999999999</v>
      </c>
      <c r="CL18" s="11">
        <f>'Volume TU Sul'!CL18</f>
        <v>104.453</v>
      </c>
      <c r="CM18" s="11">
        <f>'Volume TU Sul'!CM18</f>
        <v>93.236000000000004</v>
      </c>
      <c r="CN18" s="11">
        <f>'Volume TU Sul'!CN18</f>
        <v>99.912999999999997</v>
      </c>
      <c r="CO18" s="11">
        <f>'Volume TU Sul'!CO18</f>
        <v>94.244</v>
      </c>
      <c r="CQ18" s="11">
        <f>'Volume TU Sul'!CQ18</f>
        <v>97.037000000000006</v>
      </c>
      <c r="CR18" s="11">
        <f>'Volume TU Sul'!CR18</f>
        <v>95.558000000000007</v>
      </c>
      <c r="CS18" s="11">
        <f>'Volume TU Sul'!CS18</f>
        <v>0</v>
      </c>
      <c r="CT18" s="11">
        <f>'Volume TU Sul'!CT18</f>
        <v>0</v>
      </c>
      <c r="CU18" s="11">
        <f>'Volume TU Sul'!CU18</f>
        <v>0</v>
      </c>
      <c r="CV18" s="11">
        <f>'Volume TU Sul'!CV18</f>
        <v>0</v>
      </c>
      <c r="CW18" s="11">
        <f>'Volume TU Sul'!CW18</f>
        <v>0</v>
      </c>
      <c r="CX18" s="11">
        <f>'Volume TU Sul'!CX18</f>
        <v>0</v>
      </c>
      <c r="CY18" s="11">
        <f>'Volume TU Sul'!CY18</f>
        <v>0</v>
      </c>
      <c r="CZ18" s="11">
        <f>'Volume TU Sul'!CZ18</f>
        <v>0</v>
      </c>
      <c r="DA18" s="11">
        <f>'Volume TU Sul'!DA18</f>
        <v>0</v>
      </c>
      <c r="DB18" s="11">
        <f>'Volume TU Sul'!DB18</f>
        <v>0</v>
      </c>
    </row>
    <row r="19" spans="2:106" ht="15.75" x14ac:dyDescent="0.25">
      <c r="B19" s="10" t="s">
        <v>80</v>
      </c>
      <c r="C19" s="33"/>
      <c r="D19" s="11">
        <f>'Volume TU Sul'!D19</f>
        <v>211.8</v>
      </c>
      <c r="E19" s="11">
        <f>'Volume TU Sul'!E19</f>
        <v>152.87899999999999</v>
      </c>
      <c r="F19" s="11">
        <f>'Volume TU Sul'!F19</f>
        <v>194.33</v>
      </c>
      <c r="G19" s="11">
        <f>'Volume TU Sul'!G19</f>
        <v>206.66</v>
      </c>
      <c r="H19" s="11">
        <f>'Volume TU Sul'!H19</f>
        <v>260.13200000000001</v>
      </c>
      <c r="I19" s="11">
        <f>'Volume TU Sul'!I19</f>
        <v>258.27800000000002</v>
      </c>
      <c r="J19" s="11">
        <f>'Volume TU Sul'!J19</f>
        <v>285.45699999999999</v>
      </c>
      <c r="K19" s="11">
        <f>'Volume TU Sul'!K19</f>
        <v>298.40100000000001</v>
      </c>
      <c r="L19" s="11">
        <f>'Volume TU Sul'!L19</f>
        <v>248.76900000000001</v>
      </c>
      <c r="M19" s="11">
        <f>'Volume TU Sul'!M19</f>
        <v>233.19800000000001</v>
      </c>
      <c r="N19" s="11">
        <f>'Volume TU Sul'!N19</f>
        <v>231.054</v>
      </c>
      <c r="O19" s="11">
        <f>'Volume TU Sul'!O19</f>
        <v>211.88900000000001</v>
      </c>
      <c r="P19">
        <f>'Volume TU Sul'!P19</f>
        <v>0</v>
      </c>
      <c r="Q19" s="11">
        <f>'Volume TU Sul'!Q19</f>
        <v>245.50899999999999</v>
      </c>
      <c r="R19" s="11">
        <f>'Volume TU Sul'!R19</f>
        <v>254.959</v>
      </c>
      <c r="S19" s="11">
        <f>'Volume TU Sul'!S19</f>
        <v>255.75800000000001</v>
      </c>
      <c r="T19" s="11">
        <f>'Volume TU Sul'!T19</f>
        <v>248.41300000000001</v>
      </c>
      <c r="U19" s="11">
        <f>'Volume TU Sul'!U19</f>
        <v>288.53100000000001</v>
      </c>
      <c r="V19" s="11">
        <f>'Volume TU Sul'!V19</f>
        <v>314.09300000000002</v>
      </c>
      <c r="W19" s="11">
        <f>'Volume TU Sul'!W19</f>
        <v>299.09500000000003</v>
      </c>
      <c r="X19" s="11">
        <f>'Volume TU Sul'!X19</f>
        <v>298.66800000000001</v>
      </c>
      <c r="Y19" s="11">
        <f>'Volume TU Sul'!Y19</f>
        <v>293.64600000000002</v>
      </c>
      <c r="Z19" s="11">
        <f>'Volume TU Sul'!Z19</f>
        <v>287.44</v>
      </c>
      <c r="AA19" s="11">
        <f>'Volume TU Sul'!AA19</f>
        <v>290.50099999999998</v>
      </c>
      <c r="AB19" s="11">
        <f>'Volume TU Sul'!AB19</f>
        <v>279.399</v>
      </c>
      <c r="AC19">
        <f>'Volume TU Sul'!AC19</f>
        <v>0</v>
      </c>
      <c r="AD19" s="11">
        <f>'Volume TU Sul'!AD19</f>
        <v>286.81099999999998</v>
      </c>
      <c r="AE19" s="11">
        <f>'Volume TU Sul'!AE19</f>
        <v>265.82100000000003</v>
      </c>
      <c r="AF19" s="11">
        <f>'Volume TU Sul'!AF19</f>
        <v>285.54599999999999</v>
      </c>
      <c r="AG19" s="11">
        <f>'Volume TU Sul'!AG19</f>
        <v>311.61900000000003</v>
      </c>
      <c r="AH19" s="11">
        <f>'Volume TU Sul'!AH19</f>
        <v>344.58100000000002</v>
      </c>
      <c r="AI19" s="11">
        <f>'Volume TU Sul'!AI19</f>
        <v>294.50099999999998</v>
      </c>
      <c r="AJ19" s="11">
        <f>'Volume TU Sul'!AJ19</f>
        <v>310.20100000000002</v>
      </c>
      <c r="AK19" s="11">
        <f>'Volume TU Sul'!AK19</f>
        <v>314.10399999999998</v>
      </c>
      <c r="AL19" s="11">
        <f>'Volume TU Sul'!AL19</f>
        <v>309.69200000000001</v>
      </c>
      <c r="AM19" s="11">
        <f>'Volume TU Sul'!AM19</f>
        <v>316.28500000000003</v>
      </c>
      <c r="AN19" s="11">
        <f>'Volume TU Sul'!AN19</f>
        <v>297.774</v>
      </c>
      <c r="AO19" s="11">
        <f>'Volume TU Sul'!AO19</f>
        <v>301.62400000000002</v>
      </c>
      <c r="AP19">
        <f>'Volume TU Sul'!AP19</f>
        <v>0</v>
      </c>
      <c r="AQ19" s="11">
        <f>'Volume TU Sul'!AQ19</f>
        <v>196.91499999999999</v>
      </c>
      <c r="AR19" s="11">
        <f>'Volume TU Sul'!AR19</f>
        <v>138.12799999999999</v>
      </c>
      <c r="AS19" s="11">
        <f>'Volume TU Sul'!AS19</f>
        <v>176.47900000000001</v>
      </c>
      <c r="AT19" s="11">
        <f>'Volume TU Sul'!AT19</f>
        <v>249.239</v>
      </c>
      <c r="AU19" s="11">
        <f>'Volume TU Sul'!AU19</f>
        <v>250.441</v>
      </c>
      <c r="AV19" s="11">
        <f>'Volume TU Sul'!AV19</f>
        <v>295.601</v>
      </c>
      <c r="AW19" s="11">
        <f>'Volume TU Sul'!AW19</f>
        <v>335.76400000000001</v>
      </c>
      <c r="AX19" s="11">
        <f>'Volume TU Sul'!AX19</f>
        <v>321.81599999999997</v>
      </c>
      <c r="AY19" s="11">
        <f>'Volume TU Sul'!AY19</f>
        <v>295.01799999999997</v>
      </c>
      <c r="AZ19" s="11">
        <f>'Volume TU Sul'!AZ19</f>
        <v>271.04000000000002</v>
      </c>
      <c r="BA19" s="11">
        <f>'Volume TU Sul'!BA19</f>
        <v>231.43100000000001</v>
      </c>
      <c r="BB19" s="11">
        <f>'Volume TU Sul'!BB19</f>
        <v>81.828999999999994</v>
      </c>
      <c r="BC19">
        <f>'Volume TU Sul'!BC19</f>
        <v>0</v>
      </c>
      <c r="BD19" s="11">
        <f>'Volume TU Sul'!BD19</f>
        <v>128.81700000000001</v>
      </c>
      <c r="BE19" s="11">
        <f>'Volume TU Sul'!BE19</f>
        <v>205.73</v>
      </c>
      <c r="BF19" s="11">
        <f>'Volume TU Sul'!BF19</f>
        <v>167.31</v>
      </c>
      <c r="BG19" s="11">
        <f>'Volume TU Sul'!BG19</f>
        <v>297.27699999999999</v>
      </c>
      <c r="BH19" s="11">
        <f>'Volume TU Sul'!BH19</f>
        <v>206.13200000000001</v>
      </c>
      <c r="BI19" s="11">
        <f>'Volume TU Sul'!BI19</f>
        <v>187.11600000000001</v>
      </c>
      <c r="BJ19" s="11">
        <f>'Volume TU Sul'!BJ19</f>
        <v>245.15199999999999</v>
      </c>
      <c r="BK19" s="11">
        <f>'Volume TU Sul'!BK19</f>
        <v>264.995</v>
      </c>
      <c r="BL19" s="11">
        <f>'Volume TU Sul'!BL19</f>
        <v>261.91800000000001</v>
      </c>
      <c r="BM19" s="11">
        <f>'Volume TU Sul'!BM19</f>
        <v>34.887999999999998</v>
      </c>
      <c r="BN19" s="11">
        <f>'Volume TU Sul'!BN19</f>
        <v>3.6019999999999999</v>
      </c>
      <c r="BO19" s="11">
        <f>'Volume TU Sul'!BO19</f>
        <v>93.695999999999998</v>
      </c>
      <c r="BP19">
        <f>'Volume TU Sul'!BP19</f>
        <v>0</v>
      </c>
      <c r="BQ19" s="11">
        <f>'Volume TU Sul'!BQ19</f>
        <v>94.242999999999995</v>
      </c>
      <c r="BR19" s="11">
        <f>'Volume TU Sul'!BR19</f>
        <v>171.851</v>
      </c>
      <c r="BS19" s="11">
        <f>'Volume TU Sul'!BS19</f>
        <v>227.42099999999999</v>
      </c>
      <c r="BT19" s="11">
        <f>'Volume TU Sul'!BT19</f>
        <v>244.43799999999999</v>
      </c>
      <c r="BU19" s="11">
        <f>'Volume TU Sul'!BU19</f>
        <v>265.93299999999999</v>
      </c>
      <c r="BV19" s="11">
        <f>'Volume TU Sul'!BV19</f>
        <v>232.54</v>
      </c>
      <c r="BW19" s="11">
        <f>'Volume TU Sul'!BW19</f>
        <v>253.63200000000001</v>
      </c>
      <c r="BX19" s="11">
        <f>'Volume TU Sul'!BX19</f>
        <v>229.22300000000001</v>
      </c>
      <c r="BY19" s="11">
        <f>'Volume TU Sul'!BY19</f>
        <v>167.393</v>
      </c>
      <c r="BZ19" s="11">
        <f>'Volume TU Sul'!BZ19</f>
        <v>189.78</v>
      </c>
      <c r="CA19" s="11">
        <f>'Volume TU Sul'!CA19</f>
        <v>141.297</v>
      </c>
      <c r="CB19" s="11">
        <f>'Volume TU Sul'!CB19</f>
        <v>140.94900000000001</v>
      </c>
      <c r="CC19">
        <f>'Volume TU Sul'!CC19</f>
        <v>0</v>
      </c>
      <c r="CD19" s="11">
        <f>'Volume TU Sul'!CD19</f>
        <v>151.12799999999999</v>
      </c>
      <c r="CE19" s="11">
        <f>'Volume TU Sul'!CE19</f>
        <v>138.43799999999999</v>
      </c>
      <c r="CF19" s="11">
        <f>'Volume TU Sul'!CF19</f>
        <v>188.161</v>
      </c>
      <c r="CG19" s="11">
        <f>'Volume TU Sul'!CG19</f>
        <v>188.309</v>
      </c>
      <c r="CH19" s="11">
        <f>'Volume TU Sul'!CH19</f>
        <v>259.053</v>
      </c>
      <c r="CI19" s="11">
        <f>'Volume TU Sul'!CI19</f>
        <v>275.82799999999997</v>
      </c>
      <c r="CJ19" s="11">
        <f>'Volume TU Sul'!CJ19</f>
        <v>259.04599999999999</v>
      </c>
      <c r="CK19" s="11">
        <f>'Volume TU Sul'!CK19</f>
        <v>247.40299999999999</v>
      </c>
      <c r="CL19" s="11">
        <f>'Volume TU Sul'!CL19</f>
        <v>241.13200000000001</v>
      </c>
      <c r="CM19" s="11">
        <f>'Volume TU Sul'!CM19</f>
        <v>258.154</v>
      </c>
      <c r="CN19" s="11">
        <f>'Volume TU Sul'!CN19</f>
        <v>212.56200000000001</v>
      </c>
      <c r="CO19" s="11">
        <f>'Volume TU Sul'!CO19</f>
        <v>150.86799999999999</v>
      </c>
      <c r="CQ19" s="11">
        <f>'Volume TU Sul'!CQ19</f>
        <v>206.06800000000001</v>
      </c>
      <c r="CR19" s="11">
        <f>'Volume TU Sul'!CR19</f>
        <v>185.739</v>
      </c>
      <c r="CS19" s="11">
        <f>'Volume TU Sul'!CS19</f>
        <v>0</v>
      </c>
      <c r="CT19" s="11">
        <f>'Volume TU Sul'!CT19</f>
        <v>0</v>
      </c>
      <c r="CU19" s="11">
        <f>'Volume TU Sul'!CU19</f>
        <v>0</v>
      </c>
      <c r="CV19" s="11">
        <f>'Volume TU Sul'!CV19</f>
        <v>0</v>
      </c>
      <c r="CW19" s="11">
        <f>'Volume TU Sul'!CW19</f>
        <v>0</v>
      </c>
      <c r="CX19" s="11">
        <f>'Volume TU Sul'!CX19</f>
        <v>0</v>
      </c>
      <c r="CY19" s="11">
        <f>'Volume TU Sul'!CY19</f>
        <v>0</v>
      </c>
      <c r="CZ19" s="11">
        <f>'Volume TU Sul'!CZ19</f>
        <v>0</v>
      </c>
      <c r="DA19" s="11">
        <f>'Volume TU Sul'!DA19</f>
        <v>0</v>
      </c>
      <c r="DB19" s="11">
        <f>'Volume TU Sul'!DB19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FF0000"/>
  </sheetPr>
  <dimension ref="A1:DC119"/>
  <sheetViews>
    <sheetView showGridLines="0" topLeftCell="A31" workbookViewId="0">
      <pane xSplit="3" topLeftCell="CR1" activePane="topRight" state="frozen"/>
      <selection pane="topRight" activeCell="A31" sqref="A1:XFD1048576"/>
    </sheetView>
  </sheetViews>
  <sheetFormatPr defaultColWidth="9.140625" defaultRowHeight="11.25" outlineLevelCol="1" x14ac:dyDescent="0.2"/>
  <cols>
    <col min="1" max="1" width="32.5703125" style="13" customWidth="1"/>
    <col min="2" max="3" width="20.7109375" style="13" customWidth="1"/>
    <col min="4" max="56" width="9.7109375" style="13" hidden="1" customWidth="1" outlineLevel="1"/>
    <col min="57" max="58" width="9.140625" style="13" hidden="1" customWidth="1" outlineLevel="1"/>
    <col min="59" max="68" width="9" style="14" hidden="1" customWidth="1" outlineLevel="1"/>
    <col min="69" max="69" width="9.85546875" style="13" hidden="1" customWidth="1" outlineLevel="1"/>
    <col min="70" max="74" width="9.140625" style="13" hidden="1" customWidth="1" outlineLevel="1"/>
    <col min="75" max="75" width="9" style="13" hidden="1" customWidth="1" outlineLevel="1"/>
    <col min="76" max="81" width="9.140625" style="13" hidden="1" customWidth="1" outlineLevel="1"/>
    <col min="82" max="82" width="9.85546875" style="13" hidden="1" customWidth="1" outlineLevel="1"/>
    <col min="83" max="94" width="9.140625" style="13" hidden="1" customWidth="1" outlineLevel="1"/>
    <col min="95" max="95" width="9.85546875" style="13" hidden="1" customWidth="1" outlineLevel="1"/>
    <col min="96" max="96" width="9.140625" style="13" collapsed="1"/>
    <col min="97" max="16384" width="9.140625" style="13"/>
  </cols>
  <sheetData>
    <row r="1" spans="1:107" ht="12" customHeight="1" x14ac:dyDescent="0.25">
      <c r="A1" s="42" t="s">
        <v>159</v>
      </c>
      <c r="B1" s="39" t="s">
        <v>91</v>
      </c>
      <c r="BF1"/>
      <c r="BG1" s="25"/>
      <c r="BH1" s="25"/>
      <c r="BI1" s="25"/>
      <c r="BJ1" s="25"/>
      <c r="BK1" s="25"/>
      <c r="BL1" s="25"/>
      <c r="BM1" s="25"/>
      <c r="BN1" s="25"/>
      <c r="BO1" s="25"/>
      <c r="BP1" s="25"/>
    </row>
    <row r="2" spans="1:107" ht="12" customHeight="1" x14ac:dyDescent="0.25">
      <c r="A2" s="40" t="s">
        <v>0</v>
      </c>
      <c r="B2" t="s">
        <v>211</v>
      </c>
      <c r="BF2"/>
      <c r="BG2" s="25"/>
      <c r="BH2" s="25"/>
      <c r="BI2" s="25"/>
      <c r="BJ2" s="25"/>
      <c r="BK2" s="25"/>
      <c r="BL2" s="25"/>
      <c r="BM2" s="25"/>
      <c r="BN2" s="25"/>
      <c r="BO2" s="25"/>
      <c r="BP2" s="25"/>
    </row>
    <row r="3" spans="1:107" ht="12" customHeight="1" x14ac:dyDescent="0.25">
      <c r="A3" s="40" t="s">
        <v>1</v>
      </c>
      <c r="B3" t="s">
        <v>212</v>
      </c>
      <c r="BF3"/>
      <c r="BG3" s="25"/>
      <c r="BH3" s="25"/>
      <c r="BI3" s="25"/>
      <c r="BJ3" s="25"/>
      <c r="BK3" s="25"/>
      <c r="BL3" s="25"/>
      <c r="BM3" s="25"/>
      <c r="BN3" s="25"/>
      <c r="BO3" s="25"/>
      <c r="BP3" s="25"/>
    </row>
    <row r="4" spans="1:107" ht="12" customHeight="1" x14ac:dyDescent="0.25">
      <c r="A4" s="40" t="s">
        <v>4</v>
      </c>
      <c r="B4" t="s">
        <v>213</v>
      </c>
      <c r="BF4"/>
      <c r="BG4" s="25"/>
      <c r="BH4" s="25"/>
      <c r="BI4" s="25"/>
      <c r="BJ4" s="25"/>
      <c r="BK4" s="25"/>
      <c r="BL4" s="25"/>
      <c r="BM4" s="25"/>
      <c r="BN4" s="25"/>
      <c r="BO4" s="25"/>
      <c r="BP4" s="25"/>
    </row>
    <row r="5" spans="1:107" ht="12" customHeight="1" x14ac:dyDescent="0.25">
      <c r="A5" s="40" t="s">
        <v>5</v>
      </c>
      <c r="B5" t="s">
        <v>214</v>
      </c>
      <c r="C5" t="s">
        <v>226</v>
      </c>
      <c r="D5"/>
      <c r="BF5"/>
      <c r="BG5" s="25"/>
      <c r="BH5" s="25"/>
      <c r="BI5" s="25"/>
      <c r="BJ5" s="25"/>
      <c r="BK5" s="25"/>
      <c r="BL5" s="25"/>
      <c r="BM5" s="25"/>
      <c r="BN5" s="25"/>
      <c r="BO5" s="25"/>
      <c r="BP5" s="25"/>
    </row>
    <row r="6" spans="1:107" ht="12" customHeight="1" x14ac:dyDescent="0.25">
      <c r="A6" s="40" t="s">
        <v>6</v>
      </c>
      <c r="B6" t="s">
        <v>215</v>
      </c>
      <c r="C6"/>
      <c r="D6"/>
      <c r="BF6"/>
      <c r="BG6" s="25"/>
      <c r="BH6" s="25"/>
      <c r="BI6" s="25"/>
      <c r="BJ6" s="25"/>
      <c r="BK6" s="25"/>
      <c r="BL6" s="25"/>
      <c r="BM6" s="25"/>
      <c r="BN6" s="25"/>
      <c r="BO6" s="25"/>
      <c r="BP6" s="25"/>
    </row>
    <row r="7" spans="1:107" ht="12" customHeight="1" x14ac:dyDescent="0.25">
      <c r="A7" s="40" t="s">
        <v>7</v>
      </c>
      <c r="B7" t="s">
        <v>216</v>
      </c>
      <c r="C7">
        <v>924</v>
      </c>
      <c r="D7"/>
      <c r="BF7"/>
      <c r="BG7" s="25"/>
      <c r="BH7" s="25"/>
      <c r="BI7" s="25"/>
      <c r="BJ7" s="25"/>
      <c r="BK7" s="25"/>
      <c r="BL7" s="25"/>
      <c r="BM7" s="25"/>
      <c r="BN7" s="25"/>
      <c r="BO7" s="25"/>
      <c r="BP7" s="25"/>
    </row>
    <row r="8" spans="1:107" ht="12" customHeight="1" x14ac:dyDescent="0.25">
      <c r="A8" s="40" t="s">
        <v>8</v>
      </c>
      <c r="B8" t="s">
        <v>217</v>
      </c>
      <c r="C8"/>
      <c r="D8"/>
      <c r="BF8"/>
      <c r="BG8" s="25"/>
      <c r="BH8" s="25"/>
      <c r="BI8" s="25"/>
      <c r="BJ8" s="25"/>
      <c r="BK8" s="25"/>
      <c r="BL8" s="25"/>
      <c r="BM8" s="25"/>
      <c r="BN8" s="25"/>
      <c r="BO8" s="25"/>
      <c r="BP8" s="25"/>
    </row>
    <row r="9" spans="1:107" ht="12" customHeight="1" x14ac:dyDescent="0.25">
      <c r="A9" s="40" t="s">
        <v>9</v>
      </c>
      <c r="B9" t="s">
        <v>218</v>
      </c>
      <c r="C9"/>
      <c r="D9"/>
      <c r="BF9"/>
      <c r="BG9" s="25"/>
      <c r="BH9" s="25"/>
      <c r="BI9" s="25"/>
      <c r="BJ9" s="25"/>
      <c r="BK9" s="25"/>
      <c r="BL9" s="25"/>
      <c r="BM9" s="25"/>
      <c r="BN9" s="25"/>
      <c r="BO9" s="25"/>
      <c r="BP9" s="25"/>
    </row>
    <row r="10" spans="1:107" ht="12" customHeight="1" x14ac:dyDescent="0.25">
      <c r="A10" s="40" t="s">
        <v>10</v>
      </c>
      <c r="B10" t="s">
        <v>219</v>
      </c>
      <c r="C10"/>
      <c r="D10"/>
      <c r="AQ10" s="28"/>
      <c r="BF10"/>
      <c r="BG10" s="25"/>
      <c r="BH10" s="25"/>
      <c r="BI10" s="25"/>
      <c r="BJ10" s="25"/>
      <c r="BK10" s="25"/>
      <c r="BL10" s="25"/>
      <c r="BM10" s="25"/>
      <c r="BN10" s="25"/>
      <c r="BO10" s="25"/>
      <c r="BP10" s="25"/>
    </row>
    <row r="11" spans="1:107" ht="12" customHeight="1" x14ac:dyDescent="0.25">
      <c r="A11" s="40" t="s">
        <v>3</v>
      </c>
      <c r="B11" t="s">
        <v>221</v>
      </c>
      <c r="C11"/>
      <c r="D11"/>
      <c r="AQ11" s="28"/>
      <c r="BF11"/>
      <c r="BG11" s="25"/>
      <c r="BH11" s="25"/>
      <c r="BI11" s="25"/>
      <c r="BJ11" s="25"/>
      <c r="BK11" s="25"/>
      <c r="BL11" s="25"/>
      <c r="BM11" s="25"/>
      <c r="BN11" s="25"/>
      <c r="BO11" s="25"/>
      <c r="BP11" s="25"/>
    </row>
    <row r="12" spans="1:107" ht="12" customHeight="1" x14ac:dyDescent="0.25">
      <c r="A12" s="40" t="s">
        <v>227</v>
      </c>
      <c r="B12" t="s">
        <v>32</v>
      </c>
      <c r="C12" t="s">
        <v>70</v>
      </c>
      <c r="D12" t="s">
        <v>71</v>
      </c>
      <c r="AQ12" s="28"/>
      <c r="BF12"/>
      <c r="BG12" s="25"/>
      <c r="BH12" s="25"/>
      <c r="BI12" s="25"/>
      <c r="BJ12" s="25"/>
      <c r="BK12" s="25"/>
      <c r="BL12" s="25"/>
      <c r="BM12" s="25"/>
      <c r="BN12" s="25"/>
      <c r="BO12" s="25"/>
      <c r="BP12" s="25"/>
    </row>
    <row r="13" spans="1:107" ht="12" customHeight="1" x14ac:dyDescent="0.25">
      <c r="BF13"/>
      <c r="BG13" s="25"/>
      <c r="BH13" s="25"/>
      <c r="BI13" s="25"/>
      <c r="BJ13" s="25"/>
      <c r="BK13" s="25"/>
      <c r="BL13" s="25"/>
      <c r="BM13" s="25"/>
      <c r="BN13" s="25"/>
      <c r="BO13" s="25"/>
      <c r="BP13" s="25"/>
    </row>
    <row r="14" spans="1:107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</row>
    <row r="15" spans="1:107" ht="12" customHeight="1" x14ac:dyDescent="0.2">
      <c r="A15" s="17" t="s">
        <v>14</v>
      </c>
      <c r="B15" s="17" t="s">
        <v>15</v>
      </c>
      <c r="C15" s="17" t="s">
        <v>16</v>
      </c>
      <c r="D15" s="17" t="s">
        <v>17</v>
      </c>
      <c r="E15" s="17" t="s">
        <v>18</v>
      </c>
      <c r="F15" s="17" t="s">
        <v>19</v>
      </c>
      <c r="G15" s="17" t="s">
        <v>20</v>
      </c>
      <c r="H15" s="17" t="s">
        <v>21</v>
      </c>
      <c r="I15" s="17" t="s">
        <v>22</v>
      </c>
      <c r="J15" s="17" t="s">
        <v>23</v>
      </c>
      <c r="K15" s="17" t="s">
        <v>24</v>
      </c>
      <c r="L15" s="17" t="s">
        <v>25</v>
      </c>
      <c r="M15" s="17" t="s">
        <v>26</v>
      </c>
      <c r="N15" s="17" t="s">
        <v>27</v>
      </c>
      <c r="O15" s="17" t="s">
        <v>28</v>
      </c>
      <c r="P15" s="17" t="s">
        <v>29</v>
      </c>
      <c r="Q15" s="17" t="s">
        <v>17</v>
      </c>
      <c r="R15" s="17" t="s">
        <v>18</v>
      </c>
      <c r="S15" s="17" t="s">
        <v>19</v>
      </c>
      <c r="T15" s="17" t="s">
        <v>20</v>
      </c>
      <c r="U15" s="17" t="s">
        <v>21</v>
      </c>
      <c r="V15" s="17" t="s">
        <v>22</v>
      </c>
      <c r="W15" s="17" t="s">
        <v>23</v>
      </c>
      <c r="X15" s="17" t="s">
        <v>24</v>
      </c>
      <c r="Y15" s="17" t="s">
        <v>25</v>
      </c>
      <c r="Z15" s="17" t="s">
        <v>26</v>
      </c>
      <c r="AA15" s="17" t="s">
        <v>27</v>
      </c>
      <c r="AB15" s="17" t="s">
        <v>28</v>
      </c>
      <c r="AC15" s="17" t="s">
        <v>29</v>
      </c>
      <c r="AD15" s="17" t="s">
        <v>17</v>
      </c>
      <c r="AE15" s="17" t="s">
        <v>18</v>
      </c>
      <c r="AF15" s="17" t="s">
        <v>19</v>
      </c>
      <c r="AG15" s="17" t="s">
        <v>20</v>
      </c>
      <c r="AH15" s="17" t="s">
        <v>21</v>
      </c>
      <c r="AI15" s="17" t="s">
        <v>22</v>
      </c>
      <c r="AJ15" s="17" t="s">
        <v>23</v>
      </c>
      <c r="AK15" s="17" t="s">
        <v>24</v>
      </c>
      <c r="AL15" s="17" t="s">
        <v>25</v>
      </c>
      <c r="AM15" s="17" t="s">
        <v>26</v>
      </c>
      <c r="AN15" s="17" t="s">
        <v>27</v>
      </c>
      <c r="AO15" s="17" t="s">
        <v>28</v>
      </c>
      <c r="AP15" s="17" t="s">
        <v>29</v>
      </c>
      <c r="AQ15" s="17" t="s">
        <v>17</v>
      </c>
      <c r="AR15" s="17" t="s">
        <v>18</v>
      </c>
      <c r="AS15" s="17" t="s">
        <v>19</v>
      </c>
      <c r="AT15" s="17" t="s">
        <v>20</v>
      </c>
      <c r="AU15" s="17" t="s">
        <v>21</v>
      </c>
      <c r="AV15" s="17" t="s">
        <v>22</v>
      </c>
      <c r="AW15" s="17" t="s">
        <v>23</v>
      </c>
      <c r="AX15" s="17" t="s">
        <v>24</v>
      </c>
      <c r="AY15" s="17" t="s">
        <v>25</v>
      </c>
      <c r="AZ15" s="17" t="s">
        <v>26</v>
      </c>
      <c r="BA15" s="17" t="s">
        <v>27</v>
      </c>
      <c r="BB15" s="17" t="s">
        <v>28</v>
      </c>
      <c r="BC15" s="17" t="s">
        <v>29</v>
      </c>
      <c r="BD15" s="17" t="s">
        <v>17</v>
      </c>
      <c r="BE15" s="17" t="s">
        <v>18</v>
      </c>
      <c r="BF15" s="17" t="s">
        <v>19</v>
      </c>
      <c r="BG15" s="17" t="s">
        <v>20</v>
      </c>
      <c r="BH15" s="17" t="s">
        <v>21</v>
      </c>
      <c r="BI15" s="17" t="s">
        <v>22</v>
      </c>
      <c r="BJ15" s="17" t="s">
        <v>23</v>
      </c>
      <c r="BK15" s="17" t="s">
        <v>24</v>
      </c>
      <c r="BL15" s="17" t="s">
        <v>25</v>
      </c>
      <c r="BM15" s="17" t="s">
        <v>26</v>
      </c>
      <c r="BN15" s="17" t="s">
        <v>27</v>
      </c>
      <c r="BO15" s="17" t="s">
        <v>28</v>
      </c>
      <c r="BP15" s="17" t="s">
        <v>29</v>
      </c>
      <c r="BQ15" s="17" t="s">
        <v>17</v>
      </c>
      <c r="BR15" s="17" t="s">
        <v>18</v>
      </c>
      <c r="BS15" s="17" t="s">
        <v>19</v>
      </c>
      <c r="BT15" s="17" t="s">
        <v>20</v>
      </c>
      <c r="BU15" s="17" t="s">
        <v>21</v>
      </c>
      <c r="BV15" s="17" t="s">
        <v>22</v>
      </c>
      <c r="BW15" s="17" t="s">
        <v>23</v>
      </c>
      <c r="BX15" s="17" t="s">
        <v>24</v>
      </c>
      <c r="BY15" s="17" t="s">
        <v>25</v>
      </c>
      <c r="BZ15" s="17" t="s">
        <v>26</v>
      </c>
      <c r="CA15" s="17" t="s">
        <v>27</v>
      </c>
      <c r="CB15" s="17" t="s">
        <v>28</v>
      </c>
      <c r="CC15" s="17" t="s">
        <v>29</v>
      </c>
      <c r="CD15" s="17" t="s">
        <v>17</v>
      </c>
      <c r="CE15" s="17" t="s">
        <v>18</v>
      </c>
      <c r="CF15" s="17" t="s">
        <v>19</v>
      </c>
      <c r="CG15" s="17" t="s">
        <v>20</v>
      </c>
      <c r="CH15" s="17" t="s">
        <v>21</v>
      </c>
      <c r="CI15" s="17" t="s">
        <v>22</v>
      </c>
      <c r="CJ15" s="17" t="s">
        <v>23</v>
      </c>
      <c r="CK15" s="17" t="s">
        <v>24</v>
      </c>
      <c r="CL15" s="17" t="s">
        <v>25</v>
      </c>
      <c r="CM15" s="17" t="s">
        <v>26</v>
      </c>
      <c r="CN15" s="17" t="s">
        <v>27</v>
      </c>
      <c r="CO15" s="17" t="s">
        <v>28</v>
      </c>
      <c r="CP15" s="17" t="s">
        <v>29</v>
      </c>
      <c r="CQ15" s="17" t="s">
        <v>229</v>
      </c>
      <c r="CR15" s="17" t="s">
        <v>18</v>
      </c>
      <c r="CS15" s="17" t="s">
        <v>19</v>
      </c>
      <c r="CT15" s="17" t="s">
        <v>20</v>
      </c>
      <c r="CU15" s="17" t="s">
        <v>21</v>
      </c>
      <c r="CV15" s="17" t="s">
        <v>22</v>
      </c>
      <c r="CW15" s="17" t="s">
        <v>23</v>
      </c>
      <c r="CX15" s="17" t="s">
        <v>24</v>
      </c>
      <c r="CY15" s="17" t="s">
        <v>25</v>
      </c>
      <c r="CZ15" s="17" t="s">
        <v>26</v>
      </c>
      <c r="DA15" s="17" t="s">
        <v>27</v>
      </c>
      <c r="DB15" s="17" t="s">
        <v>28</v>
      </c>
      <c r="DC15" s="17" t="s">
        <v>29</v>
      </c>
    </row>
    <row r="16" spans="1:107" ht="12" customHeight="1" x14ac:dyDescent="0.2">
      <c r="A16" s="20"/>
      <c r="B16" s="20" t="s">
        <v>32</v>
      </c>
      <c r="C16" s="20" t="s">
        <v>33</v>
      </c>
      <c r="D16" s="21">
        <v>42839827</v>
      </c>
      <c r="E16" s="21">
        <v>2909195</v>
      </c>
      <c r="F16" s="21">
        <v>3118678</v>
      </c>
      <c r="G16" s="21">
        <v>3786354</v>
      </c>
      <c r="H16" s="21">
        <v>3852707</v>
      </c>
      <c r="I16" s="21">
        <v>3858808</v>
      </c>
      <c r="J16" s="21">
        <v>3662245</v>
      </c>
      <c r="K16" s="21">
        <v>4102771</v>
      </c>
      <c r="L16" s="21">
        <v>4293940</v>
      </c>
      <c r="M16" s="21">
        <v>3969024</v>
      </c>
      <c r="N16" s="21">
        <v>3362126</v>
      </c>
      <c r="O16" s="21">
        <v>2991012</v>
      </c>
      <c r="P16" s="21">
        <v>2932967</v>
      </c>
      <c r="Q16" s="21">
        <v>49916667</v>
      </c>
      <c r="R16" s="21">
        <v>2665303</v>
      </c>
      <c r="S16" s="21">
        <v>3365751</v>
      </c>
      <c r="T16" s="21">
        <v>4003834</v>
      </c>
      <c r="U16" s="21">
        <v>3976033</v>
      </c>
      <c r="V16" s="21">
        <v>4472596</v>
      </c>
      <c r="W16" s="21">
        <v>4244218</v>
      </c>
      <c r="X16" s="21">
        <v>4614947</v>
      </c>
      <c r="Y16" s="21">
        <v>4804302</v>
      </c>
      <c r="Z16" s="21">
        <v>4628689</v>
      </c>
      <c r="AA16" s="21">
        <v>4713498</v>
      </c>
      <c r="AB16" s="21">
        <v>4318150</v>
      </c>
      <c r="AC16" s="21">
        <v>4109346</v>
      </c>
      <c r="AD16" s="21">
        <v>55947062.870000005</v>
      </c>
      <c r="AE16" s="21">
        <v>3411579</v>
      </c>
      <c r="AF16" s="21">
        <v>3955592</v>
      </c>
      <c r="AG16" s="21">
        <v>4605648</v>
      </c>
      <c r="AH16" s="21">
        <v>4521491</v>
      </c>
      <c r="AI16" s="21">
        <v>4470570</v>
      </c>
      <c r="AJ16" s="21">
        <v>4918535</v>
      </c>
      <c r="AK16" s="21">
        <v>5150157</v>
      </c>
      <c r="AL16" s="21">
        <v>5334012</v>
      </c>
      <c r="AM16" s="21">
        <v>5105982</v>
      </c>
      <c r="AN16" s="21">
        <v>4939817</v>
      </c>
      <c r="AO16" s="21">
        <v>4954209</v>
      </c>
      <c r="AP16" s="21">
        <v>4579470.87</v>
      </c>
      <c r="AQ16" s="21">
        <v>57674040</v>
      </c>
      <c r="AR16" s="21">
        <v>3939472</v>
      </c>
      <c r="AS16" s="21">
        <v>3916737</v>
      </c>
      <c r="AT16" s="21">
        <v>4849313</v>
      </c>
      <c r="AU16" s="21">
        <v>4535711</v>
      </c>
      <c r="AV16" s="21">
        <v>4343282</v>
      </c>
      <c r="AW16" s="21">
        <v>5204070</v>
      </c>
      <c r="AX16" s="21">
        <v>5792147</v>
      </c>
      <c r="AY16" s="21">
        <v>5571448</v>
      </c>
      <c r="AZ16" s="21">
        <v>5121817</v>
      </c>
      <c r="BA16" s="21">
        <v>5346719</v>
      </c>
      <c r="BB16" s="21">
        <v>5206275</v>
      </c>
      <c r="BC16" s="21">
        <v>3847049</v>
      </c>
      <c r="BD16" s="21">
        <v>58971506</v>
      </c>
      <c r="BE16" s="21">
        <v>3427970</v>
      </c>
      <c r="BF16" s="21">
        <v>4438827</v>
      </c>
      <c r="BG16" s="21">
        <v>3727259</v>
      </c>
      <c r="BH16" s="21">
        <v>4924017</v>
      </c>
      <c r="BI16" s="21">
        <v>5475921</v>
      </c>
      <c r="BJ16" s="21">
        <v>5076795</v>
      </c>
      <c r="BK16" s="21">
        <v>5666912</v>
      </c>
      <c r="BL16" s="21">
        <v>5622310</v>
      </c>
      <c r="BM16" s="21">
        <v>5569597</v>
      </c>
      <c r="BN16" s="21">
        <v>5452470</v>
      </c>
      <c r="BO16" s="21">
        <v>5057380</v>
      </c>
      <c r="BP16" s="21">
        <v>4545044</v>
      </c>
      <c r="BQ16" s="21">
        <v>60415813</v>
      </c>
      <c r="BR16" s="21">
        <v>2801243</v>
      </c>
      <c r="BS16" s="21">
        <v>4187892</v>
      </c>
      <c r="BT16" s="21">
        <v>5588569</v>
      </c>
      <c r="BU16" s="21">
        <v>5690662</v>
      </c>
      <c r="BV16" s="21">
        <v>6090703</v>
      </c>
      <c r="BW16" s="21">
        <v>5617700</v>
      </c>
      <c r="BX16" s="21">
        <v>5803075</v>
      </c>
      <c r="BY16" s="21">
        <v>5127593</v>
      </c>
      <c r="BZ16" s="21">
        <v>4722700</v>
      </c>
      <c r="CA16" s="21">
        <v>4897105</v>
      </c>
      <c r="CB16" s="21">
        <v>4953457</v>
      </c>
      <c r="CC16" s="21">
        <v>4935114</v>
      </c>
      <c r="CD16" s="21">
        <v>67059255</v>
      </c>
      <c r="CE16" s="21">
        <v>4532798</v>
      </c>
      <c r="CF16" s="21">
        <v>5227983</v>
      </c>
      <c r="CG16" s="21">
        <v>5999865</v>
      </c>
      <c r="CH16" s="21">
        <v>5173067</v>
      </c>
      <c r="CI16" s="21">
        <v>5498990</v>
      </c>
      <c r="CJ16" s="21">
        <v>5760333</v>
      </c>
      <c r="CK16" s="21">
        <v>6351862</v>
      </c>
      <c r="CL16" s="21">
        <v>6205064</v>
      </c>
      <c r="CM16" s="21">
        <v>6005551</v>
      </c>
      <c r="CN16" s="21">
        <v>5982526</v>
      </c>
      <c r="CO16" s="21">
        <v>5497319</v>
      </c>
      <c r="CP16" s="21">
        <v>4823897</v>
      </c>
      <c r="CQ16" s="21">
        <v>8744415</v>
      </c>
      <c r="CR16" s="21">
        <v>3823666</v>
      </c>
      <c r="CS16" s="21">
        <v>4920749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</row>
    <row r="17" spans="1:107" ht="12" customHeight="1" x14ac:dyDescent="0.2">
      <c r="A17" s="22" t="s">
        <v>34</v>
      </c>
      <c r="B17" s="22" t="s">
        <v>32</v>
      </c>
      <c r="C17" s="23" t="s">
        <v>35</v>
      </c>
      <c r="D17" s="24">
        <v>8072442</v>
      </c>
      <c r="E17" s="24">
        <v>343242</v>
      </c>
      <c r="F17" s="24">
        <v>222585</v>
      </c>
      <c r="G17" s="24">
        <v>259319</v>
      </c>
      <c r="H17" s="24">
        <v>317087</v>
      </c>
      <c r="I17" s="24">
        <v>643207</v>
      </c>
      <c r="J17" s="24">
        <v>906712</v>
      </c>
      <c r="K17" s="24">
        <v>757607</v>
      </c>
      <c r="L17" s="24">
        <v>841564</v>
      </c>
      <c r="M17" s="24">
        <v>869160</v>
      </c>
      <c r="N17" s="24">
        <v>1096123</v>
      </c>
      <c r="O17" s="24">
        <v>960168</v>
      </c>
      <c r="P17" s="24">
        <v>855668</v>
      </c>
      <c r="Q17" s="24">
        <v>5963968</v>
      </c>
      <c r="R17" s="24">
        <v>426322</v>
      </c>
      <c r="S17" s="24">
        <v>173794</v>
      </c>
      <c r="T17" s="24">
        <v>156527</v>
      </c>
      <c r="U17" s="24">
        <v>329557</v>
      </c>
      <c r="V17" s="24">
        <v>818796</v>
      </c>
      <c r="W17" s="24">
        <v>636714</v>
      </c>
      <c r="X17" s="24">
        <v>584453</v>
      </c>
      <c r="Y17" s="24">
        <v>613090</v>
      </c>
      <c r="Z17" s="24">
        <v>630287</v>
      </c>
      <c r="AA17" s="24">
        <v>583240</v>
      </c>
      <c r="AB17" s="24">
        <v>567451</v>
      </c>
      <c r="AC17" s="24">
        <v>443737</v>
      </c>
      <c r="AD17" s="24">
        <v>5421906</v>
      </c>
      <c r="AE17" s="24">
        <v>502699</v>
      </c>
      <c r="AF17" s="24">
        <v>297032</v>
      </c>
      <c r="AG17" s="24">
        <v>221357</v>
      </c>
      <c r="AH17" s="24">
        <v>254703</v>
      </c>
      <c r="AI17" s="24">
        <v>640705</v>
      </c>
      <c r="AJ17" s="24">
        <v>692891</v>
      </c>
      <c r="AK17" s="24">
        <v>483193</v>
      </c>
      <c r="AL17" s="24">
        <v>488120</v>
      </c>
      <c r="AM17" s="24">
        <v>525604</v>
      </c>
      <c r="AN17" s="24">
        <v>601848</v>
      </c>
      <c r="AO17" s="24">
        <v>340061</v>
      </c>
      <c r="AP17" s="24">
        <v>373693</v>
      </c>
      <c r="AQ17" s="24">
        <v>4330901</v>
      </c>
      <c r="AR17" s="24">
        <v>214299</v>
      </c>
      <c r="AS17" s="24">
        <v>124412</v>
      </c>
      <c r="AT17" s="24">
        <v>226788</v>
      </c>
      <c r="AU17" s="24">
        <v>394368</v>
      </c>
      <c r="AV17" s="24">
        <v>479400</v>
      </c>
      <c r="AW17" s="24">
        <v>380569</v>
      </c>
      <c r="AX17" s="24">
        <v>437485</v>
      </c>
      <c r="AY17" s="24">
        <v>351409</v>
      </c>
      <c r="AZ17" s="24">
        <v>381160</v>
      </c>
      <c r="BA17" s="24">
        <v>350455</v>
      </c>
      <c r="BB17" s="24">
        <v>398869</v>
      </c>
      <c r="BC17" s="24">
        <v>591687</v>
      </c>
      <c r="BD17" s="24">
        <v>7905803</v>
      </c>
      <c r="BE17" s="24">
        <v>400380</v>
      </c>
      <c r="BF17" s="24">
        <v>266399</v>
      </c>
      <c r="BG17" s="24">
        <v>217003</v>
      </c>
      <c r="BH17" s="24">
        <v>360523</v>
      </c>
      <c r="BI17" s="24">
        <v>650204</v>
      </c>
      <c r="BJ17" s="24">
        <v>535263</v>
      </c>
      <c r="BK17" s="24">
        <v>496440</v>
      </c>
      <c r="BL17" s="24">
        <v>772580</v>
      </c>
      <c r="BM17" s="24">
        <v>1080281</v>
      </c>
      <c r="BN17" s="24">
        <v>1204582</v>
      </c>
      <c r="BO17" s="24">
        <v>1090213</v>
      </c>
      <c r="BP17" s="24">
        <v>831935</v>
      </c>
      <c r="BQ17" s="24">
        <v>7409506</v>
      </c>
      <c r="BR17" s="24">
        <v>611047</v>
      </c>
      <c r="BS17" s="24">
        <v>150060</v>
      </c>
      <c r="BT17" s="24">
        <v>236763</v>
      </c>
      <c r="BU17" s="24">
        <v>359128</v>
      </c>
      <c r="BV17" s="24">
        <v>856177</v>
      </c>
      <c r="BW17" s="24">
        <v>988539</v>
      </c>
      <c r="BX17" s="24">
        <v>512902</v>
      </c>
      <c r="BY17" s="24">
        <v>618459</v>
      </c>
      <c r="BZ17" s="24">
        <v>995621</v>
      </c>
      <c r="CA17" s="24">
        <v>883475</v>
      </c>
      <c r="CB17" s="24">
        <v>754712</v>
      </c>
      <c r="CC17" s="24">
        <v>442623</v>
      </c>
      <c r="CD17" s="24">
        <v>6396583</v>
      </c>
      <c r="CE17" s="24">
        <v>338615</v>
      </c>
      <c r="CF17" s="24">
        <v>99457</v>
      </c>
      <c r="CG17" s="24">
        <v>209496</v>
      </c>
      <c r="CH17" s="24">
        <v>170348</v>
      </c>
      <c r="CI17" s="24">
        <v>584861</v>
      </c>
      <c r="CJ17" s="24">
        <v>603632</v>
      </c>
      <c r="CK17" s="24">
        <v>692562</v>
      </c>
      <c r="CL17" s="24">
        <v>712783</v>
      </c>
      <c r="CM17" s="24">
        <v>841506</v>
      </c>
      <c r="CN17" s="24">
        <v>734161</v>
      </c>
      <c r="CO17" s="24">
        <v>812391</v>
      </c>
      <c r="CP17" s="24">
        <v>596771</v>
      </c>
      <c r="CQ17" s="24">
        <v>673079</v>
      </c>
      <c r="CR17" s="24">
        <v>394929</v>
      </c>
      <c r="CS17" s="24">
        <v>278150</v>
      </c>
      <c r="CT17" s="24">
        <v>0</v>
      </c>
      <c r="CU17" s="24">
        <v>0</v>
      </c>
      <c r="CV17" s="24">
        <v>0</v>
      </c>
      <c r="CW17" s="24">
        <v>0</v>
      </c>
      <c r="CX17" s="24">
        <v>0</v>
      </c>
      <c r="CY17" s="24">
        <v>0</v>
      </c>
      <c r="CZ17" s="24">
        <v>0</v>
      </c>
      <c r="DA17" s="24">
        <v>0</v>
      </c>
      <c r="DB17" s="24">
        <v>0</v>
      </c>
      <c r="DC17" s="24">
        <v>0</v>
      </c>
    </row>
    <row r="18" spans="1:107" ht="12" customHeight="1" x14ac:dyDescent="0.2">
      <c r="A18" s="22" t="s">
        <v>36</v>
      </c>
      <c r="B18" s="22" t="s">
        <v>32</v>
      </c>
      <c r="C18" s="23" t="s">
        <v>37</v>
      </c>
      <c r="D18" s="24">
        <v>1890030</v>
      </c>
      <c r="E18" s="24">
        <v>140195</v>
      </c>
      <c r="F18" s="24">
        <v>164418</v>
      </c>
      <c r="G18" s="24">
        <v>177748</v>
      </c>
      <c r="H18" s="24">
        <v>166389</v>
      </c>
      <c r="I18" s="24">
        <v>169424</v>
      </c>
      <c r="J18" s="24">
        <v>172846</v>
      </c>
      <c r="K18" s="24">
        <v>165297</v>
      </c>
      <c r="L18" s="24">
        <v>157873</v>
      </c>
      <c r="M18" s="24">
        <v>147810</v>
      </c>
      <c r="N18" s="24">
        <v>153987</v>
      </c>
      <c r="O18" s="24">
        <v>147326</v>
      </c>
      <c r="P18" s="24">
        <v>126717</v>
      </c>
      <c r="Q18" s="24">
        <v>1874401</v>
      </c>
      <c r="R18" s="24">
        <v>150226</v>
      </c>
      <c r="S18" s="24">
        <v>132312</v>
      </c>
      <c r="T18" s="24">
        <v>147850</v>
      </c>
      <c r="U18" s="24">
        <v>156883</v>
      </c>
      <c r="V18" s="24">
        <v>180308</v>
      </c>
      <c r="W18" s="24">
        <v>166727</v>
      </c>
      <c r="X18" s="24">
        <v>165137</v>
      </c>
      <c r="Y18" s="24">
        <v>183179</v>
      </c>
      <c r="Z18" s="24">
        <v>159231</v>
      </c>
      <c r="AA18" s="24">
        <v>163311</v>
      </c>
      <c r="AB18" s="24">
        <v>137260</v>
      </c>
      <c r="AC18" s="24">
        <v>131977</v>
      </c>
      <c r="AD18" s="24">
        <v>2215465</v>
      </c>
      <c r="AE18" s="24">
        <v>89718</v>
      </c>
      <c r="AF18" s="24">
        <v>182692</v>
      </c>
      <c r="AG18" s="24">
        <v>178786</v>
      </c>
      <c r="AH18" s="24">
        <v>190065</v>
      </c>
      <c r="AI18" s="24">
        <v>156919</v>
      </c>
      <c r="AJ18" s="24">
        <v>175007</v>
      </c>
      <c r="AK18" s="24">
        <v>211278</v>
      </c>
      <c r="AL18" s="24">
        <v>223106</v>
      </c>
      <c r="AM18" s="24">
        <v>208607</v>
      </c>
      <c r="AN18" s="24">
        <v>207629</v>
      </c>
      <c r="AO18" s="24">
        <v>195324</v>
      </c>
      <c r="AP18" s="24">
        <v>196334</v>
      </c>
      <c r="AQ18" s="24">
        <v>2760212</v>
      </c>
      <c r="AR18" s="24">
        <v>187554</v>
      </c>
      <c r="AS18" s="24">
        <v>180199</v>
      </c>
      <c r="AT18" s="24">
        <v>228287</v>
      </c>
      <c r="AU18" s="24">
        <v>224428</v>
      </c>
      <c r="AV18" s="24">
        <v>229675</v>
      </c>
      <c r="AW18" s="24">
        <v>214065</v>
      </c>
      <c r="AX18" s="24">
        <v>245958</v>
      </c>
      <c r="AY18" s="24">
        <v>259337</v>
      </c>
      <c r="AZ18" s="24">
        <v>259730</v>
      </c>
      <c r="BA18" s="24">
        <v>246879</v>
      </c>
      <c r="BB18" s="24">
        <v>248910</v>
      </c>
      <c r="BC18" s="24">
        <v>235190</v>
      </c>
      <c r="BD18" s="24">
        <v>2815422</v>
      </c>
      <c r="BE18" s="24">
        <v>230731</v>
      </c>
      <c r="BF18" s="24">
        <v>220654</v>
      </c>
      <c r="BG18" s="24">
        <v>205364</v>
      </c>
      <c r="BH18" s="24">
        <v>198601</v>
      </c>
      <c r="BI18" s="24">
        <v>191265</v>
      </c>
      <c r="BJ18" s="24">
        <v>247279</v>
      </c>
      <c r="BK18" s="24">
        <v>259381</v>
      </c>
      <c r="BL18" s="24">
        <v>249148</v>
      </c>
      <c r="BM18" s="24">
        <v>257894</v>
      </c>
      <c r="BN18" s="24">
        <v>251529</v>
      </c>
      <c r="BO18" s="24">
        <v>262504</v>
      </c>
      <c r="BP18" s="24">
        <v>241072</v>
      </c>
      <c r="BQ18" s="24">
        <v>2938110</v>
      </c>
      <c r="BR18" s="24">
        <v>226125</v>
      </c>
      <c r="BS18" s="24">
        <v>230441</v>
      </c>
      <c r="BT18" s="24">
        <v>224831</v>
      </c>
      <c r="BU18" s="24">
        <v>262335</v>
      </c>
      <c r="BV18" s="24">
        <v>248245</v>
      </c>
      <c r="BW18" s="24">
        <v>254400</v>
      </c>
      <c r="BX18" s="24">
        <v>258294</v>
      </c>
      <c r="BY18" s="24">
        <v>269739</v>
      </c>
      <c r="BZ18" s="24">
        <v>238696</v>
      </c>
      <c r="CA18" s="24">
        <v>236397</v>
      </c>
      <c r="CB18" s="24">
        <v>236833</v>
      </c>
      <c r="CC18" s="24">
        <v>251774</v>
      </c>
      <c r="CD18" s="24">
        <v>3502536</v>
      </c>
      <c r="CE18" s="24">
        <v>252933</v>
      </c>
      <c r="CF18" s="24">
        <v>272303</v>
      </c>
      <c r="CG18" s="24">
        <v>291513</v>
      </c>
      <c r="CH18" s="24">
        <v>287886</v>
      </c>
      <c r="CI18" s="24">
        <v>302958</v>
      </c>
      <c r="CJ18" s="24">
        <v>282305</v>
      </c>
      <c r="CK18" s="24">
        <v>302558</v>
      </c>
      <c r="CL18" s="24">
        <v>315084</v>
      </c>
      <c r="CM18" s="24">
        <v>308131</v>
      </c>
      <c r="CN18" s="24">
        <v>303728</v>
      </c>
      <c r="CO18" s="24">
        <v>294089</v>
      </c>
      <c r="CP18" s="24">
        <v>289048</v>
      </c>
      <c r="CQ18" s="24">
        <v>510473</v>
      </c>
      <c r="CR18" s="24">
        <v>253452</v>
      </c>
      <c r="CS18" s="24">
        <v>257021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</row>
    <row r="19" spans="1:107" ht="12" customHeight="1" x14ac:dyDescent="0.2">
      <c r="A19" s="22" t="s">
        <v>38</v>
      </c>
      <c r="B19" s="22" t="s">
        <v>32</v>
      </c>
      <c r="C19" s="23" t="s">
        <v>39</v>
      </c>
      <c r="D19" s="24">
        <v>1256096</v>
      </c>
      <c r="E19" s="24">
        <v>40016</v>
      </c>
      <c r="F19" s="24">
        <v>26385</v>
      </c>
      <c r="G19" s="24">
        <v>29764</v>
      </c>
      <c r="H19" s="24">
        <v>37642</v>
      </c>
      <c r="I19" s="24">
        <v>94591</v>
      </c>
      <c r="J19" s="24">
        <v>118747</v>
      </c>
      <c r="K19" s="24">
        <v>135369</v>
      </c>
      <c r="L19" s="24">
        <v>148985</v>
      </c>
      <c r="M19" s="24">
        <v>195932</v>
      </c>
      <c r="N19" s="24">
        <v>149495</v>
      </c>
      <c r="O19" s="24">
        <v>157230</v>
      </c>
      <c r="P19" s="24">
        <v>121940</v>
      </c>
      <c r="Q19" s="24">
        <v>1098466</v>
      </c>
      <c r="R19" s="24">
        <v>101564</v>
      </c>
      <c r="S19" s="24">
        <v>70693</v>
      </c>
      <c r="T19" s="24">
        <v>52874</v>
      </c>
      <c r="U19" s="24">
        <v>118539</v>
      </c>
      <c r="V19" s="24">
        <v>108350</v>
      </c>
      <c r="W19" s="24">
        <v>77277</v>
      </c>
      <c r="X19" s="24">
        <v>76747</v>
      </c>
      <c r="Y19" s="24">
        <v>91299</v>
      </c>
      <c r="Z19" s="24">
        <v>99471</v>
      </c>
      <c r="AA19" s="24">
        <v>110258</v>
      </c>
      <c r="AB19" s="24">
        <v>95177</v>
      </c>
      <c r="AC19" s="24">
        <v>96217</v>
      </c>
      <c r="AD19" s="24">
        <v>1771057</v>
      </c>
      <c r="AE19" s="24">
        <v>101394</v>
      </c>
      <c r="AF19" s="24">
        <v>79975</v>
      </c>
      <c r="AG19" s="24">
        <v>58163</v>
      </c>
      <c r="AH19" s="24">
        <v>72632</v>
      </c>
      <c r="AI19" s="24">
        <v>110302</v>
      </c>
      <c r="AJ19" s="24">
        <v>142225</v>
      </c>
      <c r="AK19" s="24">
        <v>211946</v>
      </c>
      <c r="AL19" s="24">
        <v>215261</v>
      </c>
      <c r="AM19" s="24">
        <v>148045</v>
      </c>
      <c r="AN19" s="24">
        <v>152613</v>
      </c>
      <c r="AO19" s="24">
        <v>217358</v>
      </c>
      <c r="AP19" s="24">
        <v>261143</v>
      </c>
      <c r="AQ19" s="24">
        <v>2767790</v>
      </c>
      <c r="AR19" s="24">
        <v>232575</v>
      </c>
      <c r="AS19" s="24">
        <v>136288</v>
      </c>
      <c r="AT19" s="24">
        <v>143889</v>
      </c>
      <c r="AU19" s="24">
        <v>188620</v>
      </c>
      <c r="AV19" s="24">
        <v>288450</v>
      </c>
      <c r="AW19" s="24">
        <v>275754</v>
      </c>
      <c r="AX19" s="24">
        <v>306307</v>
      </c>
      <c r="AY19" s="24">
        <v>261451</v>
      </c>
      <c r="AZ19" s="24">
        <v>176593</v>
      </c>
      <c r="BA19" s="24">
        <v>218018</v>
      </c>
      <c r="BB19" s="24">
        <v>247828</v>
      </c>
      <c r="BC19" s="24">
        <v>292017</v>
      </c>
      <c r="BD19" s="24">
        <v>3175245</v>
      </c>
      <c r="BE19" s="24">
        <v>272865</v>
      </c>
      <c r="BF19" s="24">
        <v>211188</v>
      </c>
      <c r="BG19" s="24">
        <v>101229</v>
      </c>
      <c r="BH19" s="24">
        <v>247228</v>
      </c>
      <c r="BI19" s="24">
        <v>315437</v>
      </c>
      <c r="BJ19" s="24">
        <v>290390</v>
      </c>
      <c r="BK19" s="24">
        <v>314708</v>
      </c>
      <c r="BL19" s="24">
        <v>229656</v>
      </c>
      <c r="BM19" s="24">
        <v>247761</v>
      </c>
      <c r="BN19" s="24">
        <v>322071</v>
      </c>
      <c r="BO19" s="24">
        <v>313087</v>
      </c>
      <c r="BP19" s="24">
        <v>309625</v>
      </c>
      <c r="BQ19" s="24">
        <v>3577849</v>
      </c>
      <c r="BR19" s="24">
        <v>329630</v>
      </c>
      <c r="BS19" s="24">
        <v>282826</v>
      </c>
      <c r="BT19" s="24">
        <v>157013</v>
      </c>
      <c r="BU19" s="24">
        <v>189655</v>
      </c>
      <c r="BV19" s="24">
        <v>225313</v>
      </c>
      <c r="BW19" s="24">
        <v>246636</v>
      </c>
      <c r="BX19" s="24">
        <v>419222</v>
      </c>
      <c r="BY19" s="24">
        <v>452011</v>
      </c>
      <c r="BZ19" s="24">
        <v>347360</v>
      </c>
      <c r="CA19" s="24">
        <v>349707</v>
      </c>
      <c r="CB19" s="24">
        <v>294137</v>
      </c>
      <c r="CC19" s="24">
        <v>284339</v>
      </c>
      <c r="CD19" s="24">
        <v>3440072</v>
      </c>
      <c r="CE19" s="24">
        <v>256330</v>
      </c>
      <c r="CF19" s="24">
        <v>305630</v>
      </c>
      <c r="CG19" s="24">
        <v>267940</v>
      </c>
      <c r="CH19" s="24">
        <v>141700</v>
      </c>
      <c r="CI19" s="24">
        <v>348263</v>
      </c>
      <c r="CJ19" s="24">
        <v>374730</v>
      </c>
      <c r="CK19" s="24">
        <v>352615</v>
      </c>
      <c r="CL19" s="24">
        <v>329493</v>
      </c>
      <c r="CM19" s="24">
        <v>208177</v>
      </c>
      <c r="CN19" s="24">
        <v>338164</v>
      </c>
      <c r="CO19" s="24">
        <v>315534</v>
      </c>
      <c r="CP19" s="24">
        <v>201496</v>
      </c>
      <c r="CQ19" s="24">
        <v>536539</v>
      </c>
      <c r="CR19" s="24">
        <v>274485</v>
      </c>
      <c r="CS19" s="24">
        <v>262054</v>
      </c>
      <c r="CT19" s="24">
        <v>0</v>
      </c>
      <c r="CU19" s="24">
        <v>0</v>
      </c>
      <c r="CV19" s="24">
        <v>0</v>
      </c>
      <c r="CW19" s="24">
        <v>0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</row>
    <row r="20" spans="1:107" ht="12" customHeight="1" x14ac:dyDescent="0.2">
      <c r="A20" s="22"/>
      <c r="B20" s="22" t="s">
        <v>32</v>
      </c>
      <c r="C20" s="23" t="s">
        <v>40</v>
      </c>
      <c r="D20" s="24">
        <v>20990429</v>
      </c>
      <c r="E20" s="24">
        <v>1645675</v>
      </c>
      <c r="F20" s="24">
        <v>1981565</v>
      </c>
      <c r="G20" s="24">
        <v>2502887</v>
      </c>
      <c r="H20" s="24">
        <v>2532228</v>
      </c>
      <c r="I20" s="24">
        <v>2081208</v>
      </c>
      <c r="J20" s="24">
        <v>1532509</v>
      </c>
      <c r="K20" s="24">
        <v>2040724</v>
      </c>
      <c r="L20" s="24">
        <v>2099254</v>
      </c>
      <c r="M20" s="24">
        <v>1772006</v>
      </c>
      <c r="N20" s="24">
        <v>983658</v>
      </c>
      <c r="O20" s="24">
        <v>827441</v>
      </c>
      <c r="P20" s="24">
        <v>991274</v>
      </c>
      <c r="Q20" s="24">
        <v>29107599</v>
      </c>
      <c r="R20" s="24">
        <v>1080575</v>
      </c>
      <c r="S20" s="24">
        <v>2165245</v>
      </c>
      <c r="T20" s="24">
        <v>2744400</v>
      </c>
      <c r="U20" s="24">
        <v>2497583</v>
      </c>
      <c r="V20" s="24">
        <v>2370027</v>
      </c>
      <c r="W20" s="24">
        <v>2370213</v>
      </c>
      <c r="X20" s="24">
        <v>2729234</v>
      </c>
      <c r="Y20" s="24">
        <v>2841030</v>
      </c>
      <c r="Z20" s="24">
        <v>2700502</v>
      </c>
      <c r="AA20" s="24">
        <v>2722367</v>
      </c>
      <c r="AB20" s="24">
        <v>2494072</v>
      </c>
      <c r="AC20" s="24">
        <v>2392351</v>
      </c>
      <c r="AD20" s="24">
        <v>33455967.870000001</v>
      </c>
      <c r="AE20" s="24">
        <v>1699704</v>
      </c>
      <c r="AF20" s="24">
        <v>2394888</v>
      </c>
      <c r="AG20" s="24">
        <v>3107593</v>
      </c>
      <c r="AH20" s="24">
        <v>3028088</v>
      </c>
      <c r="AI20" s="24">
        <v>2525771</v>
      </c>
      <c r="AJ20" s="24">
        <v>2772315</v>
      </c>
      <c r="AK20" s="24">
        <v>3099422</v>
      </c>
      <c r="AL20" s="24">
        <v>3221459</v>
      </c>
      <c r="AM20" s="24">
        <v>3082493</v>
      </c>
      <c r="AN20" s="24">
        <v>2808385</v>
      </c>
      <c r="AO20" s="24">
        <v>3079691</v>
      </c>
      <c r="AP20" s="24">
        <v>2636158.87</v>
      </c>
      <c r="AQ20" s="24">
        <v>34986351</v>
      </c>
      <c r="AR20" s="24">
        <v>2302664</v>
      </c>
      <c r="AS20" s="24">
        <v>2599055</v>
      </c>
      <c r="AT20" s="24">
        <v>3268939</v>
      </c>
      <c r="AU20" s="24">
        <v>2694942</v>
      </c>
      <c r="AV20" s="24">
        <v>2270283</v>
      </c>
      <c r="AW20" s="24">
        <v>3203427</v>
      </c>
      <c r="AX20" s="24">
        <v>3620506</v>
      </c>
      <c r="AY20" s="24">
        <v>3481111</v>
      </c>
      <c r="AZ20" s="24">
        <v>3138609</v>
      </c>
      <c r="BA20" s="24">
        <v>3341317</v>
      </c>
      <c r="BB20" s="24">
        <v>3234230</v>
      </c>
      <c r="BC20" s="24">
        <v>1831268</v>
      </c>
      <c r="BD20" s="24">
        <v>33484800</v>
      </c>
      <c r="BE20" s="24">
        <v>1566751</v>
      </c>
      <c r="BF20" s="24">
        <v>2762641</v>
      </c>
      <c r="BG20" s="24">
        <v>2434815</v>
      </c>
      <c r="BH20" s="24">
        <v>3243566</v>
      </c>
      <c r="BI20" s="24">
        <v>3338502</v>
      </c>
      <c r="BJ20" s="24">
        <v>3057626</v>
      </c>
      <c r="BK20" s="24">
        <v>3504679</v>
      </c>
      <c r="BL20" s="24">
        <v>3235460</v>
      </c>
      <c r="BM20" s="24">
        <v>2827259</v>
      </c>
      <c r="BN20" s="24">
        <v>2702586</v>
      </c>
      <c r="BO20" s="24">
        <v>2488686</v>
      </c>
      <c r="BP20" s="24">
        <v>2335225</v>
      </c>
      <c r="BQ20" s="24">
        <v>33559900</v>
      </c>
      <c r="BR20" s="24">
        <v>695966</v>
      </c>
      <c r="BS20" s="24">
        <v>2511706</v>
      </c>
      <c r="BT20" s="24">
        <v>3860998</v>
      </c>
      <c r="BU20" s="24">
        <v>3769070</v>
      </c>
      <c r="BV20" s="24">
        <v>3574512</v>
      </c>
      <c r="BW20" s="24">
        <v>3023267</v>
      </c>
      <c r="BX20" s="24">
        <v>3462505</v>
      </c>
      <c r="BY20" s="24">
        <v>2588804</v>
      </c>
      <c r="BZ20" s="24">
        <v>2084343</v>
      </c>
      <c r="CA20" s="24">
        <v>2338400</v>
      </c>
      <c r="CB20" s="24">
        <v>2675211</v>
      </c>
      <c r="CC20" s="24">
        <v>2975118</v>
      </c>
      <c r="CD20" s="24">
        <v>40336170</v>
      </c>
      <c r="CE20" s="24">
        <v>2705288</v>
      </c>
      <c r="CF20" s="24">
        <v>3616369</v>
      </c>
      <c r="CG20" s="24">
        <v>4100734</v>
      </c>
      <c r="CH20" s="24">
        <v>3506611</v>
      </c>
      <c r="CI20" s="24">
        <v>3061745</v>
      </c>
      <c r="CJ20" s="24">
        <v>3286749</v>
      </c>
      <c r="CK20" s="24">
        <v>3788463</v>
      </c>
      <c r="CL20" s="24">
        <v>3621910</v>
      </c>
      <c r="CM20" s="24">
        <v>3491163</v>
      </c>
      <c r="CN20" s="24">
        <v>3403796</v>
      </c>
      <c r="CO20" s="24">
        <v>2986217</v>
      </c>
      <c r="CP20" s="24">
        <v>2767125</v>
      </c>
      <c r="CQ20" s="24">
        <v>5165276</v>
      </c>
      <c r="CR20" s="24">
        <v>2012542</v>
      </c>
      <c r="CS20" s="24">
        <v>3152734</v>
      </c>
      <c r="CT20" s="24">
        <v>0</v>
      </c>
      <c r="CU20" s="24">
        <v>0</v>
      </c>
      <c r="CV20" s="24">
        <v>0</v>
      </c>
      <c r="CW20" s="24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</row>
    <row r="21" spans="1:107" ht="12" customHeight="1" x14ac:dyDescent="0.2">
      <c r="A21" s="15" t="s">
        <v>209</v>
      </c>
      <c r="B21" s="15" t="s">
        <v>32</v>
      </c>
      <c r="C21" s="16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</row>
    <row r="22" spans="1:107" ht="12" customHeight="1" x14ac:dyDescent="0.2">
      <c r="A22" s="15" t="s">
        <v>43</v>
      </c>
      <c r="B22" s="15" t="s">
        <v>32</v>
      </c>
      <c r="C22" s="16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9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974000</v>
      </c>
      <c r="CR22" s="14">
        <v>409874</v>
      </c>
      <c r="CS22" s="14">
        <v>564126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</row>
    <row r="23" spans="1:107" ht="12" customHeight="1" x14ac:dyDescent="0.2">
      <c r="A23" s="15" t="s">
        <v>209</v>
      </c>
      <c r="B23" s="15" t="s">
        <v>32</v>
      </c>
      <c r="C23" s="16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9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</row>
    <row r="24" spans="1:107" ht="12" customHeight="1" x14ac:dyDescent="0.2">
      <c r="A24" s="15" t="s">
        <v>209</v>
      </c>
      <c r="B24" s="15" t="s">
        <v>32</v>
      </c>
      <c r="C24" s="16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9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</row>
    <row r="25" spans="1:107" ht="12" customHeight="1" x14ac:dyDescent="0.2">
      <c r="A25" s="15" t="s">
        <v>47</v>
      </c>
      <c r="B25" s="15" t="s">
        <v>32</v>
      </c>
      <c r="C25" s="16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9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1073220</v>
      </c>
      <c r="CR25" s="14">
        <v>866726</v>
      </c>
      <c r="CS25" s="14">
        <v>206494</v>
      </c>
      <c r="CT25" s="14">
        <v>0</v>
      </c>
      <c r="CU25" s="14">
        <v>0</v>
      </c>
      <c r="CV25" s="14">
        <v>0</v>
      </c>
      <c r="CW25" s="14">
        <v>0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</row>
    <row r="26" spans="1:107" ht="12" customHeight="1" x14ac:dyDescent="0.2">
      <c r="A26" s="15" t="s">
        <v>49</v>
      </c>
      <c r="B26" s="15" t="s">
        <v>32</v>
      </c>
      <c r="C26" s="16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9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2864437</v>
      </c>
      <c r="CR26" s="14">
        <v>599468</v>
      </c>
      <c r="CS26" s="14">
        <v>2264969</v>
      </c>
      <c r="CT26" s="14">
        <v>0</v>
      </c>
      <c r="CU26" s="14">
        <v>0</v>
      </c>
      <c r="CV26" s="14">
        <v>0</v>
      </c>
      <c r="CW26" s="14">
        <v>0</v>
      </c>
      <c r="CX26" s="14">
        <v>0</v>
      </c>
      <c r="CY26" s="14">
        <v>0</v>
      </c>
      <c r="CZ26" s="14">
        <v>0</v>
      </c>
      <c r="DA26" s="14">
        <v>0</v>
      </c>
      <c r="DB26" s="14">
        <v>0</v>
      </c>
      <c r="DC26" s="14">
        <v>0</v>
      </c>
    </row>
    <row r="27" spans="1:107" ht="12" customHeight="1" x14ac:dyDescent="0.2">
      <c r="A27" s="15" t="s">
        <v>209</v>
      </c>
      <c r="B27" s="15" t="s">
        <v>32</v>
      </c>
      <c r="C27" s="16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9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253619</v>
      </c>
      <c r="CR27" s="14">
        <v>136474</v>
      </c>
      <c r="CS27" s="14">
        <v>117145</v>
      </c>
      <c r="CT27" s="14">
        <v>0</v>
      </c>
      <c r="CU27" s="14">
        <v>0</v>
      </c>
      <c r="CV27" s="14">
        <v>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</row>
    <row r="28" spans="1:107" ht="12" customHeight="1" x14ac:dyDescent="0.2">
      <c r="A28" s="15" t="s">
        <v>49</v>
      </c>
      <c r="B28" s="15" t="s">
        <v>32</v>
      </c>
      <c r="C28" s="16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9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</row>
    <row r="29" spans="1:107" s="19" customFormat="1" ht="12" customHeight="1" x14ac:dyDescent="0.2">
      <c r="A29" s="22"/>
      <c r="B29" s="22" t="s">
        <v>32</v>
      </c>
      <c r="C29" s="23" t="s">
        <v>53</v>
      </c>
      <c r="D29" s="24">
        <v>5071902</v>
      </c>
      <c r="E29" s="24">
        <v>336172</v>
      </c>
      <c r="F29" s="24">
        <v>292087</v>
      </c>
      <c r="G29" s="24">
        <v>344432</v>
      </c>
      <c r="H29" s="24">
        <v>357790</v>
      </c>
      <c r="I29" s="24">
        <v>421952</v>
      </c>
      <c r="J29" s="24">
        <v>446109</v>
      </c>
      <c r="K29" s="24">
        <v>518004</v>
      </c>
      <c r="L29" s="24">
        <v>541290</v>
      </c>
      <c r="M29" s="24">
        <v>477514</v>
      </c>
      <c r="N29" s="24">
        <v>468696</v>
      </c>
      <c r="O29" s="24">
        <v>447294</v>
      </c>
      <c r="P29" s="24">
        <v>420562</v>
      </c>
      <c r="Q29" s="24">
        <v>6233038</v>
      </c>
      <c r="R29" s="24">
        <v>468193</v>
      </c>
      <c r="S29" s="24">
        <v>420698</v>
      </c>
      <c r="T29" s="24">
        <v>459860</v>
      </c>
      <c r="U29" s="24">
        <v>464072</v>
      </c>
      <c r="V29" s="24">
        <v>533317</v>
      </c>
      <c r="W29" s="24">
        <v>533300</v>
      </c>
      <c r="X29" s="24">
        <v>539131</v>
      </c>
      <c r="Y29" s="24">
        <v>540725</v>
      </c>
      <c r="Z29" s="24">
        <v>534650</v>
      </c>
      <c r="AA29" s="24">
        <v>566341</v>
      </c>
      <c r="AB29" s="24">
        <v>568850</v>
      </c>
      <c r="AC29" s="24">
        <v>603901</v>
      </c>
      <c r="AD29" s="24">
        <v>7510581</v>
      </c>
      <c r="AE29" s="24">
        <v>585337</v>
      </c>
      <c r="AF29" s="24">
        <v>546257</v>
      </c>
      <c r="AG29" s="24">
        <v>557252</v>
      </c>
      <c r="AH29" s="24">
        <v>561091</v>
      </c>
      <c r="AI29" s="24">
        <v>616026</v>
      </c>
      <c r="AJ29" s="24">
        <v>634201</v>
      </c>
      <c r="AK29" s="24">
        <v>628436</v>
      </c>
      <c r="AL29" s="24">
        <v>697369</v>
      </c>
      <c r="AM29" s="24">
        <v>658850</v>
      </c>
      <c r="AN29" s="24">
        <v>703942</v>
      </c>
      <c r="AO29" s="24">
        <v>666053</v>
      </c>
      <c r="AP29" s="24">
        <v>655767</v>
      </c>
      <c r="AQ29" s="24">
        <v>7036358</v>
      </c>
      <c r="AR29" s="24">
        <v>544671</v>
      </c>
      <c r="AS29" s="24">
        <v>439346</v>
      </c>
      <c r="AT29" s="24">
        <v>526163</v>
      </c>
      <c r="AU29" s="24">
        <v>574601</v>
      </c>
      <c r="AV29" s="24">
        <v>592158</v>
      </c>
      <c r="AW29" s="24">
        <v>631919</v>
      </c>
      <c r="AX29" s="24">
        <v>659398</v>
      </c>
      <c r="AY29" s="24">
        <v>685781</v>
      </c>
      <c r="AZ29" s="24">
        <v>664252</v>
      </c>
      <c r="BA29" s="24">
        <v>664911</v>
      </c>
      <c r="BB29" s="24">
        <v>603827</v>
      </c>
      <c r="BC29" s="24">
        <v>449331</v>
      </c>
      <c r="BD29" s="24">
        <v>6345257</v>
      </c>
      <c r="BE29" s="24">
        <v>495547</v>
      </c>
      <c r="BF29" s="24">
        <v>515993</v>
      </c>
      <c r="BG29" s="24">
        <v>446390</v>
      </c>
      <c r="BH29" s="24">
        <v>587356</v>
      </c>
      <c r="BI29" s="24">
        <v>570430</v>
      </c>
      <c r="BJ29" s="24">
        <v>536935</v>
      </c>
      <c r="BK29" s="24">
        <v>631911</v>
      </c>
      <c r="BL29" s="24">
        <v>668288</v>
      </c>
      <c r="BM29" s="24">
        <v>664319</v>
      </c>
      <c r="BN29" s="24">
        <v>451123</v>
      </c>
      <c r="BO29" s="24">
        <v>408596</v>
      </c>
      <c r="BP29" s="24">
        <v>368369</v>
      </c>
      <c r="BQ29" s="24">
        <v>6988375</v>
      </c>
      <c r="BR29" s="24">
        <v>466725</v>
      </c>
      <c r="BS29" s="24">
        <v>532534</v>
      </c>
      <c r="BT29" s="24">
        <v>632507</v>
      </c>
      <c r="BU29" s="24">
        <v>643636</v>
      </c>
      <c r="BV29" s="24">
        <v>675712</v>
      </c>
      <c r="BW29" s="24">
        <v>607852</v>
      </c>
      <c r="BX29" s="24">
        <v>635314</v>
      </c>
      <c r="BY29" s="24">
        <v>664834</v>
      </c>
      <c r="BZ29" s="24">
        <v>549104</v>
      </c>
      <c r="CA29" s="24">
        <v>575232</v>
      </c>
      <c r="CB29" s="24">
        <v>511805</v>
      </c>
      <c r="CC29" s="24">
        <v>493120</v>
      </c>
      <c r="CD29" s="24">
        <v>7177414</v>
      </c>
      <c r="CE29" s="24">
        <v>494213</v>
      </c>
      <c r="CF29" s="24">
        <v>449164</v>
      </c>
      <c r="CG29" s="24">
        <v>603824</v>
      </c>
      <c r="CH29" s="24">
        <v>561200</v>
      </c>
      <c r="CI29" s="24">
        <v>656937</v>
      </c>
      <c r="CJ29" s="24">
        <v>689244</v>
      </c>
      <c r="CK29" s="24">
        <v>661198</v>
      </c>
      <c r="CL29" s="24">
        <v>673590</v>
      </c>
      <c r="CM29" s="24">
        <v>637195</v>
      </c>
      <c r="CN29" s="24">
        <v>651636</v>
      </c>
      <c r="CO29" s="24">
        <v>582771</v>
      </c>
      <c r="CP29" s="24">
        <v>516442</v>
      </c>
      <c r="CQ29" s="24">
        <v>1072270</v>
      </c>
      <c r="CR29" s="24">
        <v>527303</v>
      </c>
      <c r="CS29" s="24">
        <v>544967</v>
      </c>
      <c r="CT29" s="24">
        <v>0</v>
      </c>
      <c r="CU29" s="24">
        <v>0</v>
      </c>
      <c r="CV29" s="24">
        <v>0</v>
      </c>
      <c r="CW29" s="24">
        <v>0</v>
      </c>
      <c r="CX29" s="24">
        <v>0</v>
      </c>
      <c r="CY29" s="24">
        <v>0</v>
      </c>
      <c r="CZ29" s="24">
        <v>0</v>
      </c>
      <c r="DA29" s="24">
        <v>0</v>
      </c>
      <c r="DB29" s="24">
        <v>0</v>
      </c>
      <c r="DC29" s="24">
        <v>0</v>
      </c>
    </row>
    <row r="30" spans="1:107" ht="12" customHeight="1" x14ac:dyDescent="0.2">
      <c r="A30" s="15" t="s">
        <v>54</v>
      </c>
      <c r="B30" s="15" t="s">
        <v>32</v>
      </c>
      <c r="C30" s="16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</row>
    <row r="31" spans="1:107" ht="12" customHeight="1" x14ac:dyDescent="0.2">
      <c r="A31" s="15" t="s">
        <v>54</v>
      </c>
      <c r="B31" s="15" t="s">
        <v>32</v>
      </c>
      <c r="C31" s="16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</row>
    <row r="32" spans="1:107" ht="12" customHeight="1" x14ac:dyDescent="0.2">
      <c r="A32" s="15" t="s">
        <v>54</v>
      </c>
      <c r="B32" s="15" t="s">
        <v>32</v>
      </c>
      <c r="C32" s="16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487868</v>
      </c>
      <c r="CR32" s="14">
        <v>224198</v>
      </c>
      <c r="CS32" s="14">
        <v>263670</v>
      </c>
      <c r="CT32" s="14">
        <v>0</v>
      </c>
      <c r="CU32" s="14">
        <v>0</v>
      </c>
      <c r="CV32" s="14">
        <v>0</v>
      </c>
      <c r="CW32" s="14">
        <v>0</v>
      </c>
      <c r="CX32" s="14">
        <v>0</v>
      </c>
      <c r="CY32" s="14">
        <v>0</v>
      </c>
      <c r="CZ32" s="14">
        <v>0</v>
      </c>
      <c r="DA32" s="14">
        <v>0</v>
      </c>
      <c r="DB32" s="14">
        <v>0</v>
      </c>
      <c r="DC32" s="14">
        <v>0</v>
      </c>
    </row>
    <row r="33" spans="1:107" ht="12" customHeight="1" x14ac:dyDescent="0.2">
      <c r="A33" s="15" t="s">
        <v>58</v>
      </c>
      <c r="B33" s="15" t="s">
        <v>32</v>
      </c>
      <c r="C33" s="16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139676</v>
      </c>
      <c r="CR33" s="14">
        <v>73253</v>
      </c>
      <c r="CS33" s="14">
        <v>66423</v>
      </c>
      <c r="CT33" s="14">
        <v>0</v>
      </c>
      <c r="CU33" s="14">
        <v>0</v>
      </c>
      <c r="CV33" s="14">
        <v>0</v>
      </c>
      <c r="CW33" s="14">
        <v>0</v>
      </c>
      <c r="CX33" s="14">
        <v>0</v>
      </c>
      <c r="CY33" s="14">
        <v>0</v>
      </c>
      <c r="CZ33" s="14">
        <v>0</v>
      </c>
      <c r="DA33" s="14">
        <v>0</v>
      </c>
      <c r="DB33" s="14">
        <v>0</v>
      </c>
      <c r="DC33" s="14">
        <v>0</v>
      </c>
    </row>
    <row r="34" spans="1:107" ht="12" customHeight="1" x14ac:dyDescent="0.2">
      <c r="A34" s="15" t="s">
        <v>58</v>
      </c>
      <c r="B34" s="15" t="s">
        <v>32</v>
      </c>
      <c r="C34" s="16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52919</v>
      </c>
      <c r="CR34" s="14">
        <v>23784</v>
      </c>
      <c r="CS34" s="14">
        <v>29135</v>
      </c>
      <c r="CT34" s="14">
        <v>0</v>
      </c>
      <c r="CU34" s="14">
        <v>0</v>
      </c>
      <c r="CV34" s="14">
        <v>0</v>
      </c>
      <c r="CW34" s="14">
        <v>0</v>
      </c>
      <c r="CX34" s="14">
        <v>0</v>
      </c>
      <c r="CY34" s="14">
        <v>0</v>
      </c>
      <c r="CZ34" s="14">
        <v>0</v>
      </c>
      <c r="DA34" s="14">
        <v>0</v>
      </c>
      <c r="DB34" s="14">
        <v>0</v>
      </c>
      <c r="DC34" s="14">
        <v>0</v>
      </c>
    </row>
    <row r="35" spans="1:107" ht="12" customHeight="1" x14ac:dyDescent="0.2">
      <c r="A35" s="15" t="s">
        <v>54</v>
      </c>
      <c r="B35" s="15" t="s">
        <v>32</v>
      </c>
      <c r="C35" s="16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4">
        <v>0</v>
      </c>
      <c r="CV35" s="14">
        <v>0</v>
      </c>
      <c r="CW35" s="14">
        <v>0</v>
      </c>
      <c r="CX35" s="14">
        <v>0</v>
      </c>
      <c r="CY35" s="14">
        <v>0</v>
      </c>
      <c r="CZ35" s="14">
        <v>0</v>
      </c>
      <c r="DA35" s="14">
        <v>0</v>
      </c>
      <c r="DB35" s="14">
        <v>0</v>
      </c>
      <c r="DC35" s="14">
        <v>0</v>
      </c>
    </row>
    <row r="36" spans="1:107" ht="12" customHeight="1" x14ac:dyDescent="0.2">
      <c r="A36" s="15" t="s">
        <v>62</v>
      </c>
      <c r="B36" s="15" t="s">
        <v>32</v>
      </c>
      <c r="C36" s="16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385700</v>
      </c>
      <c r="CR36" s="14">
        <v>202762</v>
      </c>
      <c r="CS36" s="14">
        <v>182938</v>
      </c>
      <c r="CT36" s="14">
        <v>0</v>
      </c>
      <c r="CU36" s="14">
        <v>0</v>
      </c>
      <c r="CV36" s="14">
        <v>0</v>
      </c>
      <c r="CW36" s="14">
        <v>0</v>
      </c>
      <c r="CX36" s="14">
        <v>0</v>
      </c>
      <c r="CY36" s="14">
        <v>0</v>
      </c>
      <c r="CZ36" s="14">
        <v>0</v>
      </c>
      <c r="DA36" s="14">
        <v>0</v>
      </c>
      <c r="DB36" s="14">
        <v>0</v>
      </c>
      <c r="DC36" s="14">
        <v>0</v>
      </c>
    </row>
    <row r="37" spans="1:107" ht="12" customHeight="1" x14ac:dyDescent="0.2">
      <c r="A37" s="15" t="s">
        <v>54</v>
      </c>
      <c r="B37" s="15" t="s">
        <v>32</v>
      </c>
      <c r="C37" s="16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</row>
    <row r="38" spans="1:107" ht="12" customHeight="1" x14ac:dyDescent="0.2">
      <c r="A38" s="15" t="s">
        <v>54</v>
      </c>
      <c r="B38" s="15" t="s">
        <v>32</v>
      </c>
      <c r="C38" s="16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</row>
    <row r="39" spans="1:107" ht="12" customHeight="1" x14ac:dyDescent="0.2">
      <c r="A39" s="15" t="s">
        <v>62</v>
      </c>
      <c r="B39" s="15" t="s">
        <v>32</v>
      </c>
      <c r="C39" s="16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6107</v>
      </c>
      <c r="CR39" s="14">
        <v>3306</v>
      </c>
      <c r="CS39" s="14">
        <v>2801</v>
      </c>
      <c r="CT39" s="14">
        <v>0</v>
      </c>
      <c r="CU39" s="14">
        <v>0</v>
      </c>
      <c r="CV39" s="14">
        <v>0</v>
      </c>
      <c r="CW39" s="14">
        <v>0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</row>
    <row r="40" spans="1:107" s="19" customFormat="1" ht="12" customHeight="1" x14ac:dyDescent="0.2">
      <c r="A40" s="22" t="s">
        <v>67</v>
      </c>
      <c r="B40" s="22" t="s">
        <v>32</v>
      </c>
      <c r="C40" s="23" t="s">
        <v>68</v>
      </c>
      <c r="D40" s="24">
        <v>5558928</v>
      </c>
      <c r="E40" s="24">
        <v>403895</v>
      </c>
      <c r="F40" s="24">
        <v>431638</v>
      </c>
      <c r="G40" s="24">
        <v>472204</v>
      </c>
      <c r="H40" s="24">
        <v>441571</v>
      </c>
      <c r="I40" s="24">
        <v>448426</v>
      </c>
      <c r="J40" s="24">
        <v>485322</v>
      </c>
      <c r="K40" s="24">
        <v>485770</v>
      </c>
      <c r="L40" s="24">
        <v>504974</v>
      </c>
      <c r="M40" s="24">
        <v>506602</v>
      </c>
      <c r="N40" s="24">
        <v>510167</v>
      </c>
      <c r="O40" s="24">
        <v>451553</v>
      </c>
      <c r="P40" s="24">
        <v>416806</v>
      </c>
      <c r="Q40" s="24">
        <v>5639195</v>
      </c>
      <c r="R40" s="24">
        <v>438423</v>
      </c>
      <c r="S40" s="24">
        <v>403009</v>
      </c>
      <c r="T40" s="24">
        <v>442323</v>
      </c>
      <c r="U40" s="24">
        <v>409399</v>
      </c>
      <c r="V40" s="24">
        <v>461798</v>
      </c>
      <c r="W40" s="24">
        <v>459987</v>
      </c>
      <c r="X40" s="24">
        <v>520245</v>
      </c>
      <c r="Y40" s="24">
        <v>534979</v>
      </c>
      <c r="Z40" s="24">
        <v>504548</v>
      </c>
      <c r="AA40" s="24">
        <v>567981</v>
      </c>
      <c r="AB40" s="24">
        <v>455340</v>
      </c>
      <c r="AC40" s="24">
        <v>441163</v>
      </c>
      <c r="AD40" s="24">
        <v>5572086</v>
      </c>
      <c r="AE40" s="24">
        <v>432727</v>
      </c>
      <c r="AF40" s="24">
        <v>454748</v>
      </c>
      <c r="AG40" s="24">
        <v>482497</v>
      </c>
      <c r="AH40" s="24">
        <v>414912</v>
      </c>
      <c r="AI40" s="24">
        <v>420847</v>
      </c>
      <c r="AJ40" s="24">
        <v>501896</v>
      </c>
      <c r="AK40" s="24">
        <v>515882</v>
      </c>
      <c r="AL40" s="24">
        <v>488697</v>
      </c>
      <c r="AM40" s="24">
        <v>482383</v>
      </c>
      <c r="AN40" s="24">
        <v>465400</v>
      </c>
      <c r="AO40" s="24">
        <v>455722</v>
      </c>
      <c r="AP40" s="24">
        <v>456375</v>
      </c>
      <c r="AQ40" s="24">
        <v>5792428</v>
      </c>
      <c r="AR40" s="24">
        <v>457709</v>
      </c>
      <c r="AS40" s="24">
        <v>437437</v>
      </c>
      <c r="AT40" s="24">
        <v>455247</v>
      </c>
      <c r="AU40" s="24">
        <v>458752</v>
      </c>
      <c r="AV40" s="24">
        <v>483316</v>
      </c>
      <c r="AW40" s="24">
        <v>498336</v>
      </c>
      <c r="AX40" s="24">
        <v>522493</v>
      </c>
      <c r="AY40" s="24">
        <v>532359</v>
      </c>
      <c r="AZ40" s="24">
        <v>501473</v>
      </c>
      <c r="BA40" s="24">
        <v>525139</v>
      </c>
      <c r="BB40" s="24">
        <v>472611</v>
      </c>
      <c r="BC40" s="24">
        <v>447556</v>
      </c>
      <c r="BD40" s="24">
        <v>5244979</v>
      </c>
      <c r="BE40" s="24">
        <v>461696</v>
      </c>
      <c r="BF40" s="24">
        <v>461952</v>
      </c>
      <c r="BG40" s="24">
        <v>322458</v>
      </c>
      <c r="BH40" s="24">
        <v>286743</v>
      </c>
      <c r="BI40" s="24">
        <v>410083</v>
      </c>
      <c r="BJ40" s="24">
        <v>409302</v>
      </c>
      <c r="BK40" s="24">
        <v>459793</v>
      </c>
      <c r="BL40" s="24">
        <v>467178</v>
      </c>
      <c r="BM40" s="24">
        <v>492083</v>
      </c>
      <c r="BN40" s="24">
        <v>520579</v>
      </c>
      <c r="BO40" s="24">
        <v>494294</v>
      </c>
      <c r="BP40" s="24">
        <v>458818</v>
      </c>
      <c r="BQ40" s="24">
        <v>5942069</v>
      </c>
      <c r="BR40" s="24">
        <v>471748</v>
      </c>
      <c r="BS40" s="24">
        <v>480324</v>
      </c>
      <c r="BT40" s="24">
        <v>476456</v>
      </c>
      <c r="BU40" s="24">
        <v>466838</v>
      </c>
      <c r="BV40" s="24">
        <v>510744</v>
      </c>
      <c r="BW40" s="24">
        <v>497006</v>
      </c>
      <c r="BX40" s="24">
        <v>514838</v>
      </c>
      <c r="BY40" s="24">
        <v>533746</v>
      </c>
      <c r="BZ40" s="24">
        <v>507576</v>
      </c>
      <c r="CA40" s="24">
        <v>513894</v>
      </c>
      <c r="CB40" s="24">
        <v>480759</v>
      </c>
      <c r="CC40" s="24">
        <v>488140</v>
      </c>
      <c r="CD40" s="24">
        <v>6206480</v>
      </c>
      <c r="CE40" s="24">
        <v>485419</v>
      </c>
      <c r="CF40" s="24">
        <v>485060</v>
      </c>
      <c r="CG40" s="24">
        <v>526358</v>
      </c>
      <c r="CH40" s="24">
        <v>505322</v>
      </c>
      <c r="CI40" s="24">
        <v>544226</v>
      </c>
      <c r="CJ40" s="24">
        <v>523673</v>
      </c>
      <c r="CK40" s="24">
        <v>554466</v>
      </c>
      <c r="CL40" s="24">
        <v>552204</v>
      </c>
      <c r="CM40" s="24">
        <v>519379</v>
      </c>
      <c r="CN40" s="24">
        <v>551041</v>
      </c>
      <c r="CO40" s="24">
        <v>506317</v>
      </c>
      <c r="CP40" s="24">
        <v>453015</v>
      </c>
      <c r="CQ40" s="24">
        <v>786778</v>
      </c>
      <c r="CR40" s="24">
        <v>360955</v>
      </c>
      <c r="CS40" s="24">
        <v>425823</v>
      </c>
      <c r="CT40" s="24">
        <v>0</v>
      </c>
      <c r="CU40" s="24">
        <v>0</v>
      </c>
      <c r="CV40" s="24">
        <v>0</v>
      </c>
      <c r="CW40" s="24">
        <v>0</v>
      </c>
      <c r="CX40" s="24">
        <v>0</v>
      </c>
      <c r="CY40" s="24">
        <v>0</v>
      </c>
      <c r="CZ40" s="24">
        <v>0</v>
      </c>
      <c r="DA40" s="24">
        <v>0</v>
      </c>
      <c r="DB40" s="24">
        <v>0</v>
      </c>
      <c r="DC40" s="24">
        <v>0</v>
      </c>
    </row>
    <row r="41" spans="1:107" s="19" customFormat="1" ht="12" customHeight="1" x14ac:dyDescent="0.2">
      <c r="A41" s="22"/>
      <c r="B41" s="22" t="s">
        <v>32</v>
      </c>
      <c r="C41" s="23" t="s">
        <v>69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>
        <v>2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1</v>
      </c>
      <c r="BB41" s="24">
        <v>0</v>
      </c>
      <c r="BC41" s="24">
        <v>1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4</v>
      </c>
      <c r="BR41" s="24">
        <v>2</v>
      </c>
      <c r="BS41" s="24">
        <v>1</v>
      </c>
      <c r="BT41" s="24">
        <v>1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24">
        <v>0</v>
      </c>
      <c r="CT41" s="24">
        <v>0</v>
      </c>
      <c r="CU41" s="24">
        <v>0</v>
      </c>
      <c r="CV41" s="24">
        <v>0</v>
      </c>
      <c r="CW41" s="24">
        <v>0</v>
      </c>
      <c r="CX41" s="24">
        <v>0</v>
      </c>
      <c r="CY41" s="24">
        <v>0</v>
      </c>
      <c r="CZ41" s="24">
        <v>0</v>
      </c>
      <c r="DA41" s="24">
        <v>0</v>
      </c>
      <c r="DB41" s="24">
        <v>0</v>
      </c>
      <c r="DC41" s="24">
        <v>0</v>
      </c>
    </row>
    <row r="42" spans="1:107" ht="12" customHeight="1" x14ac:dyDescent="0.2">
      <c r="A42" s="20"/>
      <c r="B42" s="20" t="s">
        <v>70</v>
      </c>
      <c r="C42" s="20" t="s">
        <v>33</v>
      </c>
      <c r="D42" s="21">
        <v>20941482</v>
      </c>
      <c r="E42" s="21">
        <v>1512500</v>
      </c>
      <c r="F42" s="21">
        <v>1600153</v>
      </c>
      <c r="G42" s="21">
        <v>1923435</v>
      </c>
      <c r="H42" s="21">
        <v>1972200</v>
      </c>
      <c r="I42" s="21">
        <v>1864269</v>
      </c>
      <c r="J42" s="21">
        <v>1649962</v>
      </c>
      <c r="K42" s="21">
        <v>1977554</v>
      </c>
      <c r="L42" s="21">
        <v>2075853</v>
      </c>
      <c r="M42" s="21">
        <v>1982434</v>
      </c>
      <c r="N42" s="21">
        <v>1606930</v>
      </c>
      <c r="O42" s="21">
        <v>1394598</v>
      </c>
      <c r="P42" s="21">
        <v>1381594</v>
      </c>
      <c r="Q42" s="21">
        <v>24437526</v>
      </c>
      <c r="R42" s="21">
        <v>1297573</v>
      </c>
      <c r="S42" s="21">
        <v>1752734</v>
      </c>
      <c r="T42" s="21">
        <v>2010546</v>
      </c>
      <c r="U42" s="21">
        <v>1959879</v>
      </c>
      <c r="V42" s="21">
        <v>2217895</v>
      </c>
      <c r="W42" s="21">
        <v>2029491</v>
      </c>
      <c r="X42" s="21">
        <v>2121596</v>
      </c>
      <c r="Y42" s="21">
        <v>2257428</v>
      </c>
      <c r="Z42" s="21">
        <v>2105506</v>
      </c>
      <c r="AA42" s="21">
        <v>2353317</v>
      </c>
      <c r="AB42" s="21">
        <v>2194943</v>
      </c>
      <c r="AC42" s="21">
        <v>2136618</v>
      </c>
      <c r="AD42" s="21">
        <v>28967342.870000001</v>
      </c>
      <c r="AE42" s="21">
        <v>1680391</v>
      </c>
      <c r="AF42" s="21">
        <v>2143021</v>
      </c>
      <c r="AG42" s="21">
        <v>2398665</v>
      </c>
      <c r="AH42" s="21">
        <v>2264991</v>
      </c>
      <c r="AI42" s="21">
        <v>2158864</v>
      </c>
      <c r="AJ42" s="21">
        <v>2509516</v>
      </c>
      <c r="AK42" s="21">
        <v>2662230</v>
      </c>
      <c r="AL42" s="21">
        <v>2743605</v>
      </c>
      <c r="AM42" s="21">
        <v>2685469</v>
      </c>
      <c r="AN42" s="21">
        <v>2491933</v>
      </c>
      <c r="AO42" s="21">
        <v>2711889</v>
      </c>
      <c r="AP42" s="21">
        <v>2516768.87</v>
      </c>
      <c r="AQ42" s="21">
        <v>31460951</v>
      </c>
      <c r="AR42" s="21">
        <v>2219067</v>
      </c>
      <c r="AS42" s="21">
        <v>1984367</v>
      </c>
      <c r="AT42" s="21">
        <v>2702593</v>
      </c>
      <c r="AU42" s="21">
        <v>2539708</v>
      </c>
      <c r="AV42" s="21">
        <v>2303032</v>
      </c>
      <c r="AW42" s="21">
        <v>2913556</v>
      </c>
      <c r="AX42" s="21">
        <v>3182551</v>
      </c>
      <c r="AY42" s="21">
        <v>2954193</v>
      </c>
      <c r="AZ42" s="21">
        <v>2724510</v>
      </c>
      <c r="BA42" s="21">
        <v>2850985</v>
      </c>
      <c r="BB42" s="21">
        <v>2856615</v>
      </c>
      <c r="BC42" s="21">
        <v>2229774</v>
      </c>
      <c r="BD42" s="21">
        <v>34398967</v>
      </c>
      <c r="BE42" s="21">
        <v>2066801</v>
      </c>
      <c r="BF42" s="21">
        <v>2777616</v>
      </c>
      <c r="BG42" s="21">
        <v>1960457</v>
      </c>
      <c r="BH42" s="21">
        <v>2787580</v>
      </c>
      <c r="BI42" s="21">
        <v>3057496</v>
      </c>
      <c r="BJ42" s="21">
        <v>2866446</v>
      </c>
      <c r="BK42" s="21">
        <v>3251457</v>
      </c>
      <c r="BL42" s="21">
        <v>3138455</v>
      </c>
      <c r="BM42" s="21">
        <v>3167355</v>
      </c>
      <c r="BN42" s="21">
        <v>3329751</v>
      </c>
      <c r="BO42" s="21">
        <v>3056197</v>
      </c>
      <c r="BP42" s="21">
        <v>2939356</v>
      </c>
      <c r="BQ42" s="21">
        <v>35998726</v>
      </c>
      <c r="BR42" s="21">
        <v>1643093</v>
      </c>
      <c r="BS42" s="21">
        <v>2851096</v>
      </c>
      <c r="BT42" s="21">
        <v>3255749</v>
      </c>
      <c r="BU42" s="21">
        <v>3292235</v>
      </c>
      <c r="BV42" s="21">
        <v>3518270</v>
      </c>
      <c r="BW42" s="21">
        <v>3270011</v>
      </c>
      <c r="BX42" s="21">
        <v>3389291</v>
      </c>
      <c r="BY42" s="21">
        <v>3020256</v>
      </c>
      <c r="BZ42" s="21">
        <v>2628704</v>
      </c>
      <c r="CA42" s="21">
        <v>2903942</v>
      </c>
      <c r="CB42" s="21">
        <v>3122264</v>
      </c>
      <c r="CC42" s="21">
        <v>3103815</v>
      </c>
      <c r="CD42" s="21">
        <v>43679043</v>
      </c>
      <c r="CE42" s="21">
        <v>3010359</v>
      </c>
      <c r="CF42" s="21">
        <v>3607552</v>
      </c>
      <c r="CG42" s="21">
        <v>3936526</v>
      </c>
      <c r="CH42" s="21">
        <v>3552443</v>
      </c>
      <c r="CI42" s="21">
        <v>3752908</v>
      </c>
      <c r="CJ42" s="21">
        <v>3740456</v>
      </c>
      <c r="CK42" s="21">
        <v>4062636</v>
      </c>
      <c r="CL42" s="21">
        <v>3928247</v>
      </c>
      <c r="CM42" s="21">
        <v>3768149</v>
      </c>
      <c r="CN42" s="21">
        <v>3764522</v>
      </c>
      <c r="CO42" s="21">
        <v>3420274</v>
      </c>
      <c r="CP42" s="21">
        <v>3134971</v>
      </c>
      <c r="CQ42" s="21">
        <v>5493641</v>
      </c>
      <c r="CR42" s="21">
        <v>2174384</v>
      </c>
      <c r="CS42" s="21">
        <v>3319257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</row>
    <row r="43" spans="1:107" ht="12" customHeight="1" x14ac:dyDescent="0.2">
      <c r="A43" s="22" t="s">
        <v>34</v>
      </c>
      <c r="B43" s="22" t="s">
        <v>70</v>
      </c>
      <c r="C43" s="23" t="s">
        <v>35</v>
      </c>
      <c r="D43" s="24">
        <v>4031626</v>
      </c>
      <c r="E43" s="24">
        <v>159114</v>
      </c>
      <c r="F43" s="24">
        <v>180609</v>
      </c>
      <c r="G43" s="24">
        <v>139265</v>
      </c>
      <c r="H43" s="24">
        <v>127612</v>
      </c>
      <c r="I43" s="24">
        <v>342175</v>
      </c>
      <c r="J43" s="24">
        <v>550508</v>
      </c>
      <c r="K43" s="24">
        <v>294642</v>
      </c>
      <c r="L43" s="24">
        <v>315576</v>
      </c>
      <c r="M43" s="24">
        <v>339512</v>
      </c>
      <c r="N43" s="24">
        <v>643579</v>
      </c>
      <c r="O43" s="24">
        <v>566026</v>
      </c>
      <c r="P43" s="24">
        <v>373008</v>
      </c>
      <c r="Q43" s="24">
        <v>2163443</v>
      </c>
      <c r="R43" s="24">
        <v>264261</v>
      </c>
      <c r="S43" s="24">
        <v>97177</v>
      </c>
      <c r="T43" s="24">
        <v>57243</v>
      </c>
      <c r="U43" s="24">
        <v>132363</v>
      </c>
      <c r="V43" s="24">
        <v>426989</v>
      </c>
      <c r="W43" s="24">
        <v>242806</v>
      </c>
      <c r="X43" s="24">
        <v>113385</v>
      </c>
      <c r="Y43" s="24">
        <v>144136</v>
      </c>
      <c r="Z43" s="24">
        <v>155928</v>
      </c>
      <c r="AA43" s="24">
        <v>155838</v>
      </c>
      <c r="AB43" s="24">
        <v>158893</v>
      </c>
      <c r="AC43" s="24">
        <v>214424</v>
      </c>
      <c r="AD43" s="24">
        <v>2629478</v>
      </c>
      <c r="AE43" s="24">
        <v>406983</v>
      </c>
      <c r="AF43" s="24">
        <v>196291</v>
      </c>
      <c r="AG43" s="24">
        <v>160306</v>
      </c>
      <c r="AH43" s="24">
        <v>113837</v>
      </c>
      <c r="AI43" s="24">
        <v>346881</v>
      </c>
      <c r="AJ43" s="24">
        <v>363892</v>
      </c>
      <c r="AK43" s="24">
        <v>159520</v>
      </c>
      <c r="AL43" s="24">
        <v>139393</v>
      </c>
      <c r="AM43" s="24">
        <v>202911</v>
      </c>
      <c r="AN43" s="24">
        <v>269314</v>
      </c>
      <c r="AO43" s="24">
        <v>150131</v>
      </c>
      <c r="AP43" s="24">
        <v>120019</v>
      </c>
      <c r="AQ43" s="24">
        <v>2140095</v>
      </c>
      <c r="AR43" s="24">
        <v>164754</v>
      </c>
      <c r="AS43" s="24">
        <v>74714</v>
      </c>
      <c r="AT43" s="24">
        <v>182717</v>
      </c>
      <c r="AU43" s="24">
        <v>263268</v>
      </c>
      <c r="AV43" s="24">
        <v>265242</v>
      </c>
      <c r="AW43" s="24">
        <v>138801</v>
      </c>
      <c r="AX43" s="24">
        <v>114189</v>
      </c>
      <c r="AY43" s="24">
        <v>98405</v>
      </c>
      <c r="AZ43" s="24">
        <v>154178</v>
      </c>
      <c r="BA43" s="24">
        <v>129019</v>
      </c>
      <c r="BB43" s="24">
        <v>95748</v>
      </c>
      <c r="BC43" s="24">
        <v>459060</v>
      </c>
      <c r="BD43" s="24">
        <v>4229508</v>
      </c>
      <c r="BE43" s="24">
        <v>263838</v>
      </c>
      <c r="BF43" s="24">
        <v>194414</v>
      </c>
      <c r="BG43" s="24">
        <v>122806</v>
      </c>
      <c r="BH43" s="24">
        <v>173784</v>
      </c>
      <c r="BI43" s="24">
        <v>278256</v>
      </c>
      <c r="BJ43" s="24">
        <v>207346</v>
      </c>
      <c r="BK43" s="24">
        <v>171830</v>
      </c>
      <c r="BL43" s="24">
        <v>406858</v>
      </c>
      <c r="BM43" s="24">
        <v>587317</v>
      </c>
      <c r="BN43" s="24">
        <v>717885</v>
      </c>
      <c r="BO43" s="24">
        <v>631247</v>
      </c>
      <c r="BP43" s="24">
        <v>473927</v>
      </c>
      <c r="BQ43" s="24">
        <v>3589307</v>
      </c>
      <c r="BR43" s="24">
        <v>412830</v>
      </c>
      <c r="BS43" s="24">
        <v>45569</v>
      </c>
      <c r="BT43" s="24">
        <v>77192</v>
      </c>
      <c r="BU43" s="24">
        <v>175534</v>
      </c>
      <c r="BV43" s="24">
        <v>444666</v>
      </c>
      <c r="BW43" s="24">
        <v>430415</v>
      </c>
      <c r="BX43" s="24">
        <v>149171</v>
      </c>
      <c r="BY43" s="24">
        <v>290171</v>
      </c>
      <c r="BZ43" s="24">
        <v>482624</v>
      </c>
      <c r="CA43" s="24">
        <v>440941</v>
      </c>
      <c r="CB43" s="24">
        <v>412324</v>
      </c>
      <c r="CC43" s="24">
        <v>227870</v>
      </c>
      <c r="CD43" s="24">
        <v>2485150</v>
      </c>
      <c r="CE43" s="24">
        <v>194028</v>
      </c>
      <c r="CF43" s="24">
        <v>29097</v>
      </c>
      <c r="CG43" s="24">
        <v>146150</v>
      </c>
      <c r="CH43" s="24">
        <v>57756</v>
      </c>
      <c r="CI43" s="24">
        <v>209899</v>
      </c>
      <c r="CJ43" s="24">
        <v>217638</v>
      </c>
      <c r="CK43" s="24">
        <v>172496</v>
      </c>
      <c r="CL43" s="24">
        <v>246404</v>
      </c>
      <c r="CM43" s="24">
        <v>325434</v>
      </c>
      <c r="CN43" s="24">
        <v>274007</v>
      </c>
      <c r="CO43" s="24">
        <v>347539</v>
      </c>
      <c r="CP43" s="24">
        <v>264702</v>
      </c>
      <c r="CQ43" s="24">
        <v>287289</v>
      </c>
      <c r="CR43" s="24">
        <v>169642</v>
      </c>
      <c r="CS43" s="24">
        <v>117647</v>
      </c>
      <c r="CT43" s="24">
        <v>0</v>
      </c>
      <c r="CU43" s="24">
        <v>0</v>
      </c>
      <c r="CV43" s="24">
        <v>0</v>
      </c>
      <c r="CW43" s="24">
        <v>0</v>
      </c>
      <c r="CX43" s="24">
        <v>0</v>
      </c>
      <c r="CY43" s="24">
        <v>0</v>
      </c>
      <c r="CZ43" s="24">
        <v>0</v>
      </c>
      <c r="DA43" s="24">
        <v>0</v>
      </c>
      <c r="DB43" s="24">
        <v>0</v>
      </c>
      <c r="DC43" s="24">
        <v>0</v>
      </c>
    </row>
    <row r="44" spans="1:107" ht="12" customHeight="1" x14ac:dyDescent="0.2">
      <c r="A44" s="22" t="s">
        <v>36</v>
      </c>
      <c r="B44" s="22" t="s">
        <v>70</v>
      </c>
      <c r="C44" s="23" t="s">
        <v>37</v>
      </c>
      <c r="D44" s="24">
        <v>902038</v>
      </c>
      <c r="E44" s="24">
        <v>66911</v>
      </c>
      <c r="F44" s="24">
        <v>71228</v>
      </c>
      <c r="G44" s="24">
        <v>78105</v>
      </c>
      <c r="H44" s="24">
        <v>68800</v>
      </c>
      <c r="I44" s="24">
        <v>76700</v>
      </c>
      <c r="J44" s="24">
        <v>79313</v>
      </c>
      <c r="K44" s="24">
        <v>85311</v>
      </c>
      <c r="L44" s="24">
        <v>79213</v>
      </c>
      <c r="M44" s="24">
        <v>71250</v>
      </c>
      <c r="N44" s="24">
        <v>79877</v>
      </c>
      <c r="O44" s="24">
        <v>79796</v>
      </c>
      <c r="P44" s="24">
        <v>65534</v>
      </c>
      <c r="Q44" s="24">
        <v>1031163</v>
      </c>
      <c r="R44" s="24">
        <v>77206</v>
      </c>
      <c r="S44" s="24">
        <v>62501</v>
      </c>
      <c r="T44" s="24">
        <v>70145</v>
      </c>
      <c r="U44" s="24">
        <v>86667</v>
      </c>
      <c r="V44" s="24">
        <v>101449</v>
      </c>
      <c r="W44" s="24">
        <v>91000</v>
      </c>
      <c r="X44" s="24">
        <v>90524</v>
      </c>
      <c r="Y44" s="24">
        <v>102534</v>
      </c>
      <c r="Z44" s="24">
        <v>94613</v>
      </c>
      <c r="AA44" s="24">
        <v>99242</v>
      </c>
      <c r="AB44" s="24">
        <v>85445</v>
      </c>
      <c r="AC44" s="24">
        <v>69837</v>
      </c>
      <c r="AD44" s="24">
        <v>1176487</v>
      </c>
      <c r="AE44" s="24">
        <v>35056</v>
      </c>
      <c r="AF44" s="24">
        <v>111019</v>
      </c>
      <c r="AG44" s="24">
        <v>101471</v>
      </c>
      <c r="AH44" s="24">
        <v>104069</v>
      </c>
      <c r="AI44" s="24">
        <v>85317</v>
      </c>
      <c r="AJ44" s="24">
        <v>88085</v>
      </c>
      <c r="AK44" s="24">
        <v>117664</v>
      </c>
      <c r="AL44" s="24">
        <v>124431</v>
      </c>
      <c r="AM44" s="24">
        <v>109664</v>
      </c>
      <c r="AN44" s="24">
        <v>103292</v>
      </c>
      <c r="AO44" s="24">
        <v>96879</v>
      </c>
      <c r="AP44" s="24">
        <v>99540</v>
      </c>
      <c r="AQ44" s="24">
        <v>1478003</v>
      </c>
      <c r="AR44" s="24">
        <v>96914</v>
      </c>
      <c r="AS44" s="24">
        <v>89437</v>
      </c>
      <c r="AT44" s="24">
        <v>127261</v>
      </c>
      <c r="AU44" s="24">
        <v>122676</v>
      </c>
      <c r="AV44" s="24">
        <v>123248</v>
      </c>
      <c r="AW44" s="24">
        <v>109444</v>
      </c>
      <c r="AX44" s="24">
        <v>131847</v>
      </c>
      <c r="AY44" s="24">
        <v>140161</v>
      </c>
      <c r="AZ44" s="24">
        <v>134776</v>
      </c>
      <c r="BA44" s="24">
        <v>132647</v>
      </c>
      <c r="BB44" s="24">
        <v>138013</v>
      </c>
      <c r="BC44" s="24">
        <v>131579</v>
      </c>
      <c r="BD44" s="24">
        <v>1387783</v>
      </c>
      <c r="BE44" s="24">
        <v>117087</v>
      </c>
      <c r="BF44" s="24">
        <v>107946</v>
      </c>
      <c r="BG44" s="24">
        <v>109280</v>
      </c>
      <c r="BH44" s="24">
        <v>80242</v>
      </c>
      <c r="BI44" s="24">
        <v>71525</v>
      </c>
      <c r="BJ44" s="24">
        <v>117378</v>
      </c>
      <c r="BK44" s="24">
        <v>125064</v>
      </c>
      <c r="BL44" s="24">
        <v>123704</v>
      </c>
      <c r="BM44" s="24">
        <v>130722</v>
      </c>
      <c r="BN44" s="24">
        <v>127553</v>
      </c>
      <c r="BO44" s="24">
        <v>142406</v>
      </c>
      <c r="BP44" s="24">
        <v>134876</v>
      </c>
      <c r="BQ44" s="24">
        <v>1648657</v>
      </c>
      <c r="BR44" s="24">
        <v>115552</v>
      </c>
      <c r="BS44" s="24">
        <v>105970</v>
      </c>
      <c r="BT44" s="24">
        <v>109347</v>
      </c>
      <c r="BU44" s="24">
        <v>137087</v>
      </c>
      <c r="BV44" s="24">
        <v>129784</v>
      </c>
      <c r="BW44" s="24">
        <v>145624</v>
      </c>
      <c r="BX44" s="24">
        <v>147653</v>
      </c>
      <c r="BY44" s="24">
        <v>170227</v>
      </c>
      <c r="BZ44" s="24">
        <v>151443</v>
      </c>
      <c r="CA44" s="24">
        <v>144080</v>
      </c>
      <c r="CB44" s="24">
        <v>138501</v>
      </c>
      <c r="CC44" s="24">
        <v>153389</v>
      </c>
      <c r="CD44" s="24">
        <v>1837925</v>
      </c>
      <c r="CE44" s="24">
        <v>127402</v>
      </c>
      <c r="CF44" s="24">
        <v>143008</v>
      </c>
      <c r="CG44" s="24">
        <v>156558</v>
      </c>
      <c r="CH44" s="24">
        <v>147452</v>
      </c>
      <c r="CI44" s="24">
        <v>152420</v>
      </c>
      <c r="CJ44" s="24">
        <v>131972</v>
      </c>
      <c r="CK44" s="24">
        <v>148089</v>
      </c>
      <c r="CL44" s="24">
        <v>162603</v>
      </c>
      <c r="CM44" s="24">
        <v>171502</v>
      </c>
      <c r="CN44" s="24">
        <v>171425</v>
      </c>
      <c r="CO44" s="24">
        <v>171341</v>
      </c>
      <c r="CP44" s="24">
        <v>154153</v>
      </c>
      <c r="CQ44" s="24">
        <v>252380</v>
      </c>
      <c r="CR44" s="24">
        <v>108988</v>
      </c>
      <c r="CS44" s="24">
        <v>143392</v>
      </c>
      <c r="CT44" s="24">
        <v>0</v>
      </c>
      <c r="CU44" s="24">
        <v>0</v>
      </c>
      <c r="CV44" s="24">
        <v>0</v>
      </c>
      <c r="CW44" s="24">
        <v>0</v>
      </c>
      <c r="CX44" s="24">
        <v>0</v>
      </c>
      <c r="CY44" s="24">
        <v>0</v>
      </c>
      <c r="CZ44" s="24">
        <v>0</v>
      </c>
      <c r="DA44" s="24">
        <v>0</v>
      </c>
      <c r="DB44" s="24">
        <v>0</v>
      </c>
      <c r="DC44" s="24">
        <v>0</v>
      </c>
    </row>
    <row r="45" spans="1:107" ht="12" customHeight="1" x14ac:dyDescent="0.2">
      <c r="A45" s="22" t="s">
        <v>38</v>
      </c>
      <c r="B45" s="22" t="s">
        <v>70</v>
      </c>
      <c r="C45" s="23" t="s">
        <v>39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700690</v>
      </c>
      <c r="AE45" s="24">
        <v>0</v>
      </c>
      <c r="AF45" s="24">
        <v>0</v>
      </c>
      <c r="AG45" s="24">
        <v>0</v>
      </c>
      <c r="AH45" s="24">
        <v>1490</v>
      </c>
      <c r="AI45" s="24">
        <v>39138</v>
      </c>
      <c r="AJ45" s="24">
        <v>46832</v>
      </c>
      <c r="AK45" s="24">
        <v>111152</v>
      </c>
      <c r="AL45" s="24">
        <v>109027</v>
      </c>
      <c r="AM45" s="24">
        <v>52548</v>
      </c>
      <c r="AN45" s="24">
        <v>70442</v>
      </c>
      <c r="AO45" s="24">
        <v>104008</v>
      </c>
      <c r="AP45" s="24">
        <v>166053</v>
      </c>
      <c r="AQ45" s="24">
        <v>1732180</v>
      </c>
      <c r="AR45" s="24">
        <v>107379</v>
      </c>
      <c r="AS45" s="24">
        <v>74680</v>
      </c>
      <c r="AT45" s="24">
        <v>99420</v>
      </c>
      <c r="AU45" s="24">
        <v>130966</v>
      </c>
      <c r="AV45" s="24">
        <v>184699</v>
      </c>
      <c r="AW45" s="24">
        <v>175650</v>
      </c>
      <c r="AX45" s="24">
        <v>202606</v>
      </c>
      <c r="AY45" s="24">
        <v>161594</v>
      </c>
      <c r="AZ45" s="24">
        <v>64507</v>
      </c>
      <c r="BA45" s="24">
        <v>136468</v>
      </c>
      <c r="BB45" s="24">
        <v>166253</v>
      </c>
      <c r="BC45" s="24">
        <v>227958</v>
      </c>
      <c r="BD45" s="24">
        <v>2367994</v>
      </c>
      <c r="BE45" s="24">
        <v>182939</v>
      </c>
      <c r="BF45" s="24">
        <v>150573</v>
      </c>
      <c r="BG45" s="24">
        <v>71800</v>
      </c>
      <c r="BH45" s="24">
        <v>178512</v>
      </c>
      <c r="BI45" s="24">
        <v>237698</v>
      </c>
      <c r="BJ45" s="24">
        <v>221842</v>
      </c>
      <c r="BK45" s="24">
        <v>237646</v>
      </c>
      <c r="BL45" s="24">
        <v>160133</v>
      </c>
      <c r="BM45" s="24">
        <v>177808</v>
      </c>
      <c r="BN45" s="24">
        <v>254297</v>
      </c>
      <c r="BO45" s="24">
        <v>246732</v>
      </c>
      <c r="BP45" s="24">
        <v>248014</v>
      </c>
      <c r="BQ45" s="24">
        <v>2677218</v>
      </c>
      <c r="BR45" s="24">
        <v>259463</v>
      </c>
      <c r="BS45" s="24">
        <v>223175</v>
      </c>
      <c r="BT45" s="24">
        <v>147105</v>
      </c>
      <c r="BU45" s="24">
        <v>151100</v>
      </c>
      <c r="BV45" s="24">
        <v>159329</v>
      </c>
      <c r="BW45" s="24">
        <v>156254</v>
      </c>
      <c r="BX45" s="24">
        <v>326400</v>
      </c>
      <c r="BY45" s="24">
        <v>316078</v>
      </c>
      <c r="BZ45" s="24">
        <v>237472</v>
      </c>
      <c r="CA45" s="24">
        <v>261324</v>
      </c>
      <c r="CB45" s="24">
        <v>218129</v>
      </c>
      <c r="CC45" s="24">
        <v>221389</v>
      </c>
      <c r="CD45" s="24">
        <v>2830652</v>
      </c>
      <c r="CE45" s="24">
        <v>179855</v>
      </c>
      <c r="CF45" s="24">
        <v>228742</v>
      </c>
      <c r="CG45" s="24">
        <v>213985</v>
      </c>
      <c r="CH45" s="24">
        <v>95893</v>
      </c>
      <c r="CI45" s="24">
        <v>275608</v>
      </c>
      <c r="CJ45" s="24">
        <v>318802</v>
      </c>
      <c r="CK45" s="24">
        <v>313653</v>
      </c>
      <c r="CL45" s="24">
        <v>284871</v>
      </c>
      <c r="CM45" s="24">
        <v>162478</v>
      </c>
      <c r="CN45" s="24">
        <v>289142</v>
      </c>
      <c r="CO45" s="24">
        <v>286612</v>
      </c>
      <c r="CP45" s="24">
        <v>181011</v>
      </c>
      <c r="CQ45" s="24">
        <v>493177</v>
      </c>
      <c r="CR45" s="24">
        <v>249027</v>
      </c>
      <c r="CS45" s="24">
        <v>244150</v>
      </c>
      <c r="CT45" s="24">
        <v>0</v>
      </c>
      <c r="CU45" s="24">
        <v>0</v>
      </c>
      <c r="CV45" s="24">
        <v>0</v>
      </c>
      <c r="CW45" s="24">
        <v>0</v>
      </c>
      <c r="CX45" s="24">
        <v>0</v>
      </c>
      <c r="CY45" s="24">
        <v>0</v>
      </c>
      <c r="CZ45" s="24">
        <v>0</v>
      </c>
      <c r="DA45" s="24">
        <v>0</v>
      </c>
      <c r="DB45" s="24">
        <v>0</v>
      </c>
      <c r="DC45" s="24">
        <v>0</v>
      </c>
    </row>
    <row r="46" spans="1:107" ht="12" customHeight="1" x14ac:dyDescent="0.2">
      <c r="A46" s="22"/>
      <c r="B46" s="22" t="s">
        <v>70</v>
      </c>
      <c r="C46" s="23" t="s">
        <v>40</v>
      </c>
      <c r="D46" s="24">
        <v>13745782</v>
      </c>
      <c r="E46" s="24">
        <v>1112819</v>
      </c>
      <c r="F46" s="24">
        <v>1181488</v>
      </c>
      <c r="G46" s="24">
        <v>1526294</v>
      </c>
      <c r="H46" s="24">
        <v>1602989</v>
      </c>
      <c r="I46" s="24">
        <v>1268685</v>
      </c>
      <c r="J46" s="24">
        <v>827056</v>
      </c>
      <c r="K46" s="24">
        <v>1412079</v>
      </c>
      <c r="L46" s="24">
        <v>1477948</v>
      </c>
      <c r="M46" s="24">
        <v>1348691</v>
      </c>
      <c r="N46" s="24">
        <v>661955</v>
      </c>
      <c r="O46" s="24">
        <v>566802</v>
      </c>
      <c r="P46" s="24">
        <v>758976</v>
      </c>
      <c r="Q46" s="24">
        <v>18836880</v>
      </c>
      <c r="R46" s="24">
        <v>765037</v>
      </c>
      <c r="S46" s="24">
        <v>1419699</v>
      </c>
      <c r="T46" s="24">
        <v>1695072</v>
      </c>
      <c r="U46" s="24">
        <v>1572813</v>
      </c>
      <c r="V46" s="24">
        <v>1501565</v>
      </c>
      <c r="W46" s="24">
        <v>1497034</v>
      </c>
      <c r="X46" s="24">
        <v>1726374</v>
      </c>
      <c r="Y46" s="24">
        <v>1810311</v>
      </c>
      <c r="Z46" s="24">
        <v>1679881</v>
      </c>
      <c r="AA46" s="24">
        <v>1850480</v>
      </c>
      <c r="AB46" s="24">
        <v>1716250</v>
      </c>
      <c r="AC46" s="24">
        <v>1602364</v>
      </c>
      <c r="AD46" s="24">
        <v>20935468.870000001</v>
      </c>
      <c r="AE46" s="24">
        <v>993814</v>
      </c>
      <c r="AF46" s="24">
        <v>1592384</v>
      </c>
      <c r="AG46" s="24">
        <v>1855430</v>
      </c>
      <c r="AH46" s="24">
        <v>1817026</v>
      </c>
      <c r="AI46" s="24">
        <v>1420003</v>
      </c>
      <c r="AJ46" s="24">
        <v>1681672</v>
      </c>
      <c r="AK46" s="24">
        <v>1949455</v>
      </c>
      <c r="AL46" s="24">
        <v>2042971</v>
      </c>
      <c r="AM46" s="24">
        <v>2002082</v>
      </c>
      <c r="AN46" s="24">
        <v>1731172</v>
      </c>
      <c r="AO46" s="24">
        <v>2038759</v>
      </c>
      <c r="AP46" s="24">
        <v>1810700.87</v>
      </c>
      <c r="AQ46" s="24">
        <v>22323728</v>
      </c>
      <c r="AR46" s="24">
        <v>1535226</v>
      </c>
      <c r="AS46" s="24">
        <v>1484759</v>
      </c>
      <c r="AT46" s="24">
        <v>1994074</v>
      </c>
      <c r="AU46" s="24">
        <v>1730223</v>
      </c>
      <c r="AV46" s="24">
        <v>1413943</v>
      </c>
      <c r="AW46" s="24">
        <v>2172047</v>
      </c>
      <c r="AX46" s="24">
        <v>2405085</v>
      </c>
      <c r="AY46" s="24">
        <v>2230005</v>
      </c>
      <c r="AZ46" s="24">
        <v>2036686</v>
      </c>
      <c r="BA46" s="24">
        <v>2100406</v>
      </c>
      <c r="BB46" s="24">
        <v>2130248</v>
      </c>
      <c r="BC46" s="24">
        <v>1091026</v>
      </c>
      <c r="BD46" s="24">
        <v>22156103</v>
      </c>
      <c r="BE46" s="24">
        <v>1169700</v>
      </c>
      <c r="BF46" s="24">
        <v>1990404</v>
      </c>
      <c r="BG46" s="24">
        <v>1366875</v>
      </c>
      <c r="BH46" s="24">
        <v>2106054</v>
      </c>
      <c r="BI46" s="24">
        <v>2103651</v>
      </c>
      <c r="BJ46" s="24">
        <v>1977110</v>
      </c>
      <c r="BK46" s="24">
        <v>2344991</v>
      </c>
      <c r="BL46" s="24">
        <v>2067470</v>
      </c>
      <c r="BM46" s="24">
        <v>1864690</v>
      </c>
      <c r="BN46" s="24">
        <v>1802711</v>
      </c>
      <c r="BO46" s="24">
        <v>1620543</v>
      </c>
      <c r="BP46" s="24">
        <v>1741904</v>
      </c>
      <c r="BQ46" s="24">
        <v>23214690</v>
      </c>
      <c r="BR46" s="24">
        <v>491729</v>
      </c>
      <c r="BS46" s="24">
        <v>2110481</v>
      </c>
      <c r="BT46" s="24">
        <v>2538181</v>
      </c>
      <c r="BU46" s="24">
        <v>2445366</v>
      </c>
      <c r="BV46" s="24">
        <v>2383920</v>
      </c>
      <c r="BW46" s="24">
        <v>2139116</v>
      </c>
      <c r="BX46" s="24">
        <v>2342530</v>
      </c>
      <c r="BY46" s="24">
        <v>1790856</v>
      </c>
      <c r="BZ46" s="24">
        <v>1328691</v>
      </c>
      <c r="CA46" s="24">
        <v>1605853</v>
      </c>
      <c r="CB46" s="24">
        <v>1949668</v>
      </c>
      <c r="CC46" s="24">
        <v>2088299</v>
      </c>
      <c r="CD46" s="24">
        <v>30731211</v>
      </c>
      <c r="CE46" s="24">
        <v>2086281</v>
      </c>
      <c r="CF46" s="24">
        <v>2756141</v>
      </c>
      <c r="CG46" s="24">
        <v>2931615</v>
      </c>
      <c r="CH46" s="24">
        <v>2803706</v>
      </c>
      <c r="CI46" s="24">
        <v>2630376</v>
      </c>
      <c r="CJ46" s="24">
        <v>2564232</v>
      </c>
      <c r="CK46" s="24">
        <v>2899945</v>
      </c>
      <c r="CL46" s="24">
        <v>2704107</v>
      </c>
      <c r="CM46" s="24">
        <v>2607372</v>
      </c>
      <c r="CN46" s="24">
        <v>2512928</v>
      </c>
      <c r="CO46" s="24">
        <v>2138497</v>
      </c>
      <c r="CP46" s="24">
        <v>2096011</v>
      </c>
      <c r="CQ46" s="24">
        <v>3674563</v>
      </c>
      <c r="CR46" s="24">
        <v>1319494</v>
      </c>
      <c r="CS46" s="24">
        <v>2355069</v>
      </c>
      <c r="CT46" s="24">
        <v>0</v>
      </c>
      <c r="CU46" s="24">
        <v>0</v>
      </c>
      <c r="CV46" s="24">
        <v>0</v>
      </c>
      <c r="CW46" s="24">
        <v>0</v>
      </c>
      <c r="CX46" s="24">
        <v>0</v>
      </c>
      <c r="CY46" s="24">
        <v>0</v>
      </c>
      <c r="CZ46" s="24">
        <v>0</v>
      </c>
      <c r="DA46" s="24">
        <v>0</v>
      </c>
      <c r="DB46" s="24">
        <v>0</v>
      </c>
      <c r="DC46" s="24">
        <v>0</v>
      </c>
    </row>
    <row r="47" spans="1:107" ht="12" customHeight="1" x14ac:dyDescent="0.2">
      <c r="A47" s="15" t="s">
        <v>209</v>
      </c>
      <c r="B47" s="15" t="s">
        <v>70</v>
      </c>
      <c r="C47" s="16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</row>
    <row r="48" spans="1:107" ht="12" customHeight="1" x14ac:dyDescent="0.2">
      <c r="A48" s="30" t="s">
        <v>43</v>
      </c>
      <c r="B48" s="30" t="s">
        <v>70</v>
      </c>
      <c r="C48" s="31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732946</v>
      </c>
      <c r="CR48" s="14">
        <v>312260</v>
      </c>
      <c r="CS48" s="14">
        <v>420686</v>
      </c>
      <c r="CT48" s="14">
        <v>0</v>
      </c>
      <c r="CU48" s="14">
        <v>0</v>
      </c>
      <c r="CV48" s="14">
        <v>0</v>
      </c>
      <c r="CW48" s="14">
        <v>0</v>
      </c>
      <c r="CX48" s="14">
        <v>0</v>
      </c>
      <c r="CY48" s="14">
        <v>0</v>
      </c>
      <c r="CZ48" s="14">
        <v>0</v>
      </c>
      <c r="DA48" s="14">
        <v>0</v>
      </c>
      <c r="DB48" s="14">
        <v>0</v>
      </c>
      <c r="DC48" s="14">
        <v>0</v>
      </c>
    </row>
    <row r="49" spans="1:107" ht="12" customHeight="1" x14ac:dyDescent="0.2">
      <c r="A49" s="30" t="s">
        <v>209</v>
      </c>
      <c r="B49" s="30" t="s">
        <v>70</v>
      </c>
      <c r="C49" s="31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9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</row>
    <row r="50" spans="1:107" ht="12" customHeight="1" x14ac:dyDescent="0.2">
      <c r="A50" s="15" t="s">
        <v>209</v>
      </c>
      <c r="B50" s="15" t="s">
        <v>70</v>
      </c>
      <c r="C50" s="16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</row>
    <row r="51" spans="1:107" ht="12" customHeight="1" x14ac:dyDescent="0.2">
      <c r="A51" s="15" t="s">
        <v>47</v>
      </c>
      <c r="B51" s="15" t="s">
        <v>70</v>
      </c>
      <c r="C51" s="16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430369</v>
      </c>
      <c r="CR51" s="14">
        <v>430369</v>
      </c>
      <c r="CS51" s="14">
        <v>0</v>
      </c>
      <c r="CT51" s="14">
        <v>0</v>
      </c>
      <c r="CU51" s="14">
        <v>0</v>
      </c>
      <c r="CV51" s="14">
        <v>0</v>
      </c>
      <c r="CW51" s="14">
        <v>0</v>
      </c>
      <c r="CX51" s="14">
        <v>0</v>
      </c>
      <c r="CY51" s="14">
        <v>0</v>
      </c>
      <c r="CZ51" s="14">
        <v>0</v>
      </c>
      <c r="DA51" s="14">
        <v>0</v>
      </c>
      <c r="DB51" s="14">
        <v>0</v>
      </c>
      <c r="DC51" s="14">
        <v>0</v>
      </c>
    </row>
    <row r="52" spans="1:107" ht="12" customHeight="1" x14ac:dyDescent="0.2">
      <c r="A52" s="15" t="s">
        <v>49</v>
      </c>
      <c r="B52" s="15" t="s">
        <v>70</v>
      </c>
      <c r="C52" s="16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2511248</v>
      </c>
      <c r="CR52" s="14">
        <v>576865</v>
      </c>
      <c r="CS52" s="14">
        <v>1934383</v>
      </c>
      <c r="CT52" s="14">
        <v>0</v>
      </c>
      <c r="CU52" s="14">
        <v>0</v>
      </c>
      <c r="CV52" s="14">
        <v>0</v>
      </c>
      <c r="CW52" s="14">
        <v>0</v>
      </c>
      <c r="CX52" s="14">
        <v>0</v>
      </c>
      <c r="CY52" s="14">
        <v>0</v>
      </c>
      <c r="CZ52" s="14">
        <v>0</v>
      </c>
      <c r="DA52" s="14">
        <v>0</v>
      </c>
      <c r="DB52" s="14">
        <v>0</v>
      </c>
      <c r="DC52" s="14">
        <v>0</v>
      </c>
    </row>
    <row r="53" spans="1:107" ht="12" customHeight="1" x14ac:dyDescent="0.2">
      <c r="A53" s="15" t="s">
        <v>209</v>
      </c>
      <c r="B53" s="15" t="s">
        <v>70</v>
      </c>
      <c r="C53" s="16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</row>
    <row r="54" spans="1:107" ht="12" customHeight="1" x14ac:dyDescent="0.2">
      <c r="A54" s="15" t="s">
        <v>49</v>
      </c>
      <c r="B54" s="15" t="s">
        <v>70</v>
      </c>
      <c r="C54" s="16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</row>
    <row r="55" spans="1:107" ht="12" customHeight="1" x14ac:dyDescent="0.2">
      <c r="A55" s="22"/>
      <c r="B55" s="22" t="s">
        <v>70</v>
      </c>
      <c r="C55" s="23" t="s">
        <v>53</v>
      </c>
      <c r="D55" s="24">
        <v>33515</v>
      </c>
      <c r="E55" s="24">
        <v>15052</v>
      </c>
      <c r="F55" s="24">
        <v>16072</v>
      </c>
      <c r="G55" s="24">
        <v>1631</v>
      </c>
      <c r="H55" s="24">
        <v>760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185416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31240</v>
      </c>
      <c r="AB55" s="24">
        <v>69256</v>
      </c>
      <c r="AC55" s="24">
        <v>84920</v>
      </c>
      <c r="AD55" s="24">
        <v>1268872</v>
      </c>
      <c r="AE55" s="24">
        <v>75240</v>
      </c>
      <c r="AF55" s="24">
        <v>74888</v>
      </c>
      <c r="AG55" s="24">
        <v>104192</v>
      </c>
      <c r="AH55" s="24">
        <v>69696</v>
      </c>
      <c r="AI55" s="24">
        <v>91960</v>
      </c>
      <c r="AJ55" s="24">
        <v>103400</v>
      </c>
      <c r="AK55" s="24">
        <v>103576</v>
      </c>
      <c r="AL55" s="24">
        <v>129360</v>
      </c>
      <c r="AM55" s="24">
        <v>117920</v>
      </c>
      <c r="AN55" s="24">
        <v>132352</v>
      </c>
      <c r="AO55" s="24">
        <v>132352</v>
      </c>
      <c r="AP55" s="24">
        <v>133936</v>
      </c>
      <c r="AQ55" s="24">
        <v>1588048</v>
      </c>
      <c r="AR55" s="24">
        <v>128832</v>
      </c>
      <c r="AS55" s="24">
        <v>95832</v>
      </c>
      <c r="AT55" s="24">
        <v>131296</v>
      </c>
      <c r="AU55" s="24">
        <v>139392</v>
      </c>
      <c r="AV55" s="24">
        <v>134552</v>
      </c>
      <c r="AW55" s="24">
        <v>121528</v>
      </c>
      <c r="AX55" s="24">
        <v>127952</v>
      </c>
      <c r="AY55" s="24">
        <v>121704</v>
      </c>
      <c r="AZ55" s="24">
        <v>138776</v>
      </c>
      <c r="BA55" s="24">
        <v>152592</v>
      </c>
      <c r="BB55" s="24">
        <v>142736</v>
      </c>
      <c r="BC55" s="24">
        <v>152856</v>
      </c>
      <c r="BD55" s="24">
        <v>1980924</v>
      </c>
      <c r="BE55" s="24">
        <v>152328</v>
      </c>
      <c r="BF55" s="24">
        <v>148984</v>
      </c>
      <c r="BG55" s="24">
        <v>139314</v>
      </c>
      <c r="BH55" s="24">
        <v>163230</v>
      </c>
      <c r="BI55" s="24">
        <v>181830</v>
      </c>
      <c r="BJ55" s="24">
        <v>180048</v>
      </c>
      <c r="BK55" s="24">
        <v>171906</v>
      </c>
      <c r="BL55" s="24">
        <v>169878</v>
      </c>
      <c r="BM55" s="24">
        <v>176850</v>
      </c>
      <c r="BN55" s="24">
        <v>183428</v>
      </c>
      <c r="BO55" s="24">
        <v>189220</v>
      </c>
      <c r="BP55" s="24">
        <v>123908</v>
      </c>
      <c r="BQ55" s="24">
        <v>2097582</v>
      </c>
      <c r="BR55" s="24">
        <v>151642</v>
      </c>
      <c r="BS55" s="24">
        <v>152364</v>
      </c>
      <c r="BT55" s="24">
        <v>179644</v>
      </c>
      <c r="BU55" s="24">
        <v>163964</v>
      </c>
      <c r="BV55" s="24">
        <v>171778</v>
      </c>
      <c r="BW55" s="24">
        <v>158892</v>
      </c>
      <c r="BX55" s="24">
        <v>176168</v>
      </c>
      <c r="BY55" s="24">
        <v>199038</v>
      </c>
      <c r="BZ55" s="24">
        <v>183894</v>
      </c>
      <c r="CA55" s="24">
        <v>197898</v>
      </c>
      <c r="CB55" s="24">
        <v>184612</v>
      </c>
      <c r="CC55" s="24">
        <v>177688</v>
      </c>
      <c r="CD55" s="24">
        <v>2629322</v>
      </c>
      <c r="CE55" s="24">
        <v>177936</v>
      </c>
      <c r="CF55" s="24">
        <v>194382</v>
      </c>
      <c r="CG55" s="24">
        <v>232948</v>
      </c>
      <c r="CH55" s="24">
        <v>204398</v>
      </c>
      <c r="CI55" s="24">
        <v>216022</v>
      </c>
      <c r="CJ55" s="24">
        <v>238894</v>
      </c>
      <c r="CK55" s="24">
        <v>228518</v>
      </c>
      <c r="CL55" s="24">
        <v>241076</v>
      </c>
      <c r="CM55" s="24">
        <v>233308</v>
      </c>
      <c r="CN55" s="24">
        <v>235094</v>
      </c>
      <c r="CO55" s="24">
        <v>220440</v>
      </c>
      <c r="CP55" s="24">
        <v>206306</v>
      </c>
      <c r="CQ55" s="24">
        <v>357308</v>
      </c>
      <c r="CR55" s="24">
        <v>156678</v>
      </c>
      <c r="CS55" s="24">
        <v>200630</v>
      </c>
      <c r="CT55" s="24">
        <v>0</v>
      </c>
      <c r="CU55" s="24">
        <v>0</v>
      </c>
      <c r="CV55" s="24">
        <v>0</v>
      </c>
      <c r="CW55" s="24">
        <v>0</v>
      </c>
      <c r="CX55" s="24">
        <v>0</v>
      </c>
      <c r="CY55" s="24">
        <v>0</v>
      </c>
      <c r="CZ55" s="24">
        <v>0</v>
      </c>
      <c r="DA55" s="24">
        <v>0</v>
      </c>
      <c r="DB55" s="24">
        <v>0</v>
      </c>
      <c r="DC55" s="24">
        <v>0</v>
      </c>
    </row>
    <row r="56" spans="1:107" ht="12" customHeight="1" x14ac:dyDescent="0.2">
      <c r="A56" s="15" t="s">
        <v>54</v>
      </c>
      <c r="B56" s="15" t="s">
        <v>70</v>
      </c>
      <c r="C56" s="16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</row>
    <row r="57" spans="1:107" ht="12" customHeight="1" x14ac:dyDescent="0.2">
      <c r="A57" s="15" t="s">
        <v>54</v>
      </c>
      <c r="B57" s="15" t="s">
        <v>70</v>
      </c>
      <c r="C57" s="16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</row>
    <row r="58" spans="1:107" ht="12" customHeight="1" x14ac:dyDescent="0.2">
      <c r="A58" s="15" t="s">
        <v>54</v>
      </c>
      <c r="B58" s="15" t="s">
        <v>70</v>
      </c>
      <c r="C58" s="16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357308</v>
      </c>
      <c r="CR58" s="14">
        <v>156678</v>
      </c>
      <c r="CS58" s="14">
        <v>200630</v>
      </c>
      <c r="CT58" s="14">
        <v>0</v>
      </c>
      <c r="CU58" s="14">
        <v>0</v>
      </c>
      <c r="CV58" s="14">
        <v>0</v>
      </c>
      <c r="CW58" s="14">
        <v>0</v>
      </c>
      <c r="CX58" s="14">
        <v>0</v>
      </c>
      <c r="CY58" s="14">
        <v>0</v>
      </c>
      <c r="CZ58" s="14">
        <v>0</v>
      </c>
      <c r="DA58" s="14">
        <v>0</v>
      </c>
      <c r="DB58" s="14">
        <v>0</v>
      </c>
      <c r="DC58" s="14">
        <v>0</v>
      </c>
    </row>
    <row r="59" spans="1:107" ht="12" customHeight="1" x14ac:dyDescent="0.2">
      <c r="A59" s="15" t="s">
        <v>58</v>
      </c>
      <c r="B59" s="15" t="s">
        <v>70</v>
      </c>
      <c r="C59" s="16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</row>
    <row r="60" spans="1:107" ht="12" customHeight="1" x14ac:dyDescent="0.2">
      <c r="A60" s="15" t="s">
        <v>58</v>
      </c>
      <c r="B60" s="15" t="s">
        <v>70</v>
      </c>
      <c r="C60" s="16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</row>
    <row r="61" spans="1:107" ht="12" customHeight="1" x14ac:dyDescent="0.2">
      <c r="A61" s="15" t="s">
        <v>54</v>
      </c>
      <c r="B61" s="15" t="s">
        <v>70</v>
      </c>
      <c r="C61" s="16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</row>
    <row r="62" spans="1:107" ht="12" customHeight="1" x14ac:dyDescent="0.2">
      <c r="A62" s="15" t="s">
        <v>62</v>
      </c>
      <c r="B62" s="15" t="s">
        <v>70</v>
      </c>
      <c r="C62" s="16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</row>
    <row r="63" spans="1:107" ht="12" customHeight="1" x14ac:dyDescent="0.2">
      <c r="A63" s="15" t="s">
        <v>54</v>
      </c>
      <c r="B63" s="15" t="s">
        <v>70</v>
      </c>
      <c r="C63" s="16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</row>
    <row r="64" spans="1:107" ht="12" customHeight="1" x14ac:dyDescent="0.2">
      <c r="A64" s="15" t="s">
        <v>54</v>
      </c>
      <c r="B64" s="15" t="s">
        <v>70</v>
      </c>
      <c r="C64" s="16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</row>
    <row r="65" spans="1:107" ht="12" customHeight="1" x14ac:dyDescent="0.2">
      <c r="A65" s="15" t="s">
        <v>62</v>
      </c>
      <c r="B65" s="15" t="s">
        <v>70</v>
      </c>
      <c r="C65" s="16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</row>
    <row r="66" spans="1:107" ht="12" customHeight="1" x14ac:dyDescent="0.2">
      <c r="A66" s="22" t="s">
        <v>67</v>
      </c>
      <c r="B66" s="22" t="s">
        <v>70</v>
      </c>
      <c r="C66" s="23" t="s">
        <v>68</v>
      </c>
      <c r="D66" s="24">
        <v>2228521</v>
      </c>
      <c r="E66" s="24">
        <v>158604</v>
      </c>
      <c r="F66" s="24">
        <v>150756</v>
      </c>
      <c r="G66" s="24">
        <v>178140</v>
      </c>
      <c r="H66" s="24">
        <v>172039</v>
      </c>
      <c r="I66" s="24">
        <v>176709</v>
      </c>
      <c r="J66" s="24">
        <v>193085</v>
      </c>
      <c r="K66" s="24">
        <v>185522</v>
      </c>
      <c r="L66" s="24">
        <v>203116</v>
      </c>
      <c r="M66" s="24">
        <v>222981</v>
      </c>
      <c r="N66" s="24">
        <v>221519</v>
      </c>
      <c r="O66" s="24">
        <v>181974</v>
      </c>
      <c r="P66" s="24">
        <v>184076</v>
      </c>
      <c r="Q66" s="24">
        <v>2220624</v>
      </c>
      <c r="R66" s="24">
        <v>191069</v>
      </c>
      <c r="S66" s="24">
        <v>173357</v>
      </c>
      <c r="T66" s="24">
        <v>188086</v>
      </c>
      <c r="U66" s="24">
        <v>168036</v>
      </c>
      <c r="V66" s="24">
        <v>187892</v>
      </c>
      <c r="W66" s="24">
        <v>198651</v>
      </c>
      <c r="X66" s="24">
        <v>191313</v>
      </c>
      <c r="Y66" s="24">
        <v>200447</v>
      </c>
      <c r="Z66" s="24">
        <v>175084</v>
      </c>
      <c r="AA66" s="24">
        <v>216517</v>
      </c>
      <c r="AB66" s="24">
        <v>165099</v>
      </c>
      <c r="AC66" s="24">
        <v>165073</v>
      </c>
      <c r="AD66" s="24">
        <v>2256347</v>
      </c>
      <c r="AE66" s="24">
        <v>169298</v>
      </c>
      <c r="AF66" s="24">
        <v>168439</v>
      </c>
      <c r="AG66" s="24">
        <v>177266</v>
      </c>
      <c r="AH66" s="24">
        <v>158873</v>
      </c>
      <c r="AI66" s="24">
        <v>175565</v>
      </c>
      <c r="AJ66" s="24">
        <v>225635</v>
      </c>
      <c r="AK66" s="24">
        <v>220863</v>
      </c>
      <c r="AL66" s="24">
        <v>198423</v>
      </c>
      <c r="AM66" s="24">
        <v>200344</v>
      </c>
      <c r="AN66" s="24">
        <v>185361</v>
      </c>
      <c r="AO66" s="24">
        <v>189760</v>
      </c>
      <c r="AP66" s="24">
        <v>186520</v>
      </c>
      <c r="AQ66" s="24">
        <v>2198897</v>
      </c>
      <c r="AR66" s="24">
        <v>185962</v>
      </c>
      <c r="AS66" s="24">
        <v>164945</v>
      </c>
      <c r="AT66" s="24">
        <v>167825</v>
      </c>
      <c r="AU66" s="24">
        <v>153183</v>
      </c>
      <c r="AV66" s="24">
        <v>181348</v>
      </c>
      <c r="AW66" s="24">
        <v>196086</v>
      </c>
      <c r="AX66" s="24">
        <v>200872</v>
      </c>
      <c r="AY66" s="24">
        <v>202324</v>
      </c>
      <c r="AZ66" s="24">
        <v>195587</v>
      </c>
      <c r="BA66" s="24">
        <v>199853</v>
      </c>
      <c r="BB66" s="24">
        <v>183617</v>
      </c>
      <c r="BC66" s="24">
        <v>167295</v>
      </c>
      <c r="BD66" s="24">
        <v>2276655</v>
      </c>
      <c r="BE66" s="24">
        <v>180909</v>
      </c>
      <c r="BF66" s="24">
        <v>185295</v>
      </c>
      <c r="BG66" s="24">
        <v>150382</v>
      </c>
      <c r="BH66" s="24">
        <v>85758</v>
      </c>
      <c r="BI66" s="24">
        <v>184536</v>
      </c>
      <c r="BJ66" s="24">
        <v>162722</v>
      </c>
      <c r="BK66" s="24">
        <v>200020</v>
      </c>
      <c r="BL66" s="24">
        <v>210412</v>
      </c>
      <c r="BM66" s="24">
        <v>229968</v>
      </c>
      <c r="BN66" s="24">
        <v>243877</v>
      </c>
      <c r="BO66" s="24">
        <v>226049</v>
      </c>
      <c r="BP66" s="24">
        <v>216727</v>
      </c>
      <c r="BQ66" s="24">
        <v>2771268</v>
      </c>
      <c r="BR66" s="24">
        <v>211875</v>
      </c>
      <c r="BS66" s="24">
        <v>213536</v>
      </c>
      <c r="BT66" s="24">
        <v>204279</v>
      </c>
      <c r="BU66" s="24">
        <v>219184</v>
      </c>
      <c r="BV66" s="24">
        <v>228793</v>
      </c>
      <c r="BW66" s="24">
        <v>239710</v>
      </c>
      <c r="BX66" s="24">
        <v>247369</v>
      </c>
      <c r="BY66" s="24">
        <v>253886</v>
      </c>
      <c r="BZ66" s="24">
        <v>244580</v>
      </c>
      <c r="CA66" s="24">
        <v>253846</v>
      </c>
      <c r="CB66" s="24">
        <v>219030</v>
      </c>
      <c r="CC66" s="24">
        <v>235180</v>
      </c>
      <c r="CD66" s="24">
        <v>3164783</v>
      </c>
      <c r="CE66" s="24">
        <v>244857</v>
      </c>
      <c r="CF66" s="24">
        <v>256182</v>
      </c>
      <c r="CG66" s="24">
        <v>255270</v>
      </c>
      <c r="CH66" s="24">
        <v>243238</v>
      </c>
      <c r="CI66" s="24">
        <v>268583</v>
      </c>
      <c r="CJ66" s="24">
        <v>268918</v>
      </c>
      <c r="CK66" s="24">
        <v>299935</v>
      </c>
      <c r="CL66" s="24">
        <v>289186</v>
      </c>
      <c r="CM66" s="24">
        <v>268055</v>
      </c>
      <c r="CN66" s="24">
        <v>281926</v>
      </c>
      <c r="CO66" s="24">
        <v>255845</v>
      </c>
      <c r="CP66" s="24">
        <v>232788</v>
      </c>
      <c r="CQ66" s="24">
        <v>428924</v>
      </c>
      <c r="CR66" s="24">
        <v>170555</v>
      </c>
      <c r="CS66" s="24">
        <v>258369</v>
      </c>
      <c r="CT66" s="24">
        <v>0</v>
      </c>
      <c r="CU66" s="24">
        <v>0</v>
      </c>
      <c r="CV66" s="24">
        <v>0</v>
      </c>
      <c r="CW66" s="24">
        <v>0</v>
      </c>
      <c r="CX66" s="24">
        <v>0</v>
      </c>
      <c r="CY66" s="24">
        <v>0</v>
      </c>
      <c r="CZ66" s="24">
        <v>0</v>
      </c>
      <c r="DA66" s="24">
        <v>0</v>
      </c>
      <c r="DB66" s="24">
        <v>0</v>
      </c>
      <c r="DC66" s="24">
        <v>0</v>
      </c>
    </row>
    <row r="67" spans="1:107" ht="12" customHeight="1" x14ac:dyDescent="0.2">
      <c r="A67" s="22"/>
      <c r="B67" s="22" t="s">
        <v>70</v>
      </c>
      <c r="C67" s="23" t="s">
        <v>69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4</v>
      </c>
      <c r="BR67" s="24">
        <v>2</v>
      </c>
      <c r="BS67" s="24">
        <v>1</v>
      </c>
      <c r="BT67" s="24">
        <v>1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4">
        <v>0</v>
      </c>
      <c r="CC67" s="24">
        <v>0</v>
      </c>
      <c r="CD67" s="24">
        <v>0</v>
      </c>
      <c r="CE67" s="24">
        <v>0</v>
      </c>
      <c r="CF67" s="24">
        <v>0</v>
      </c>
      <c r="CG67" s="24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24">
        <v>0</v>
      </c>
      <c r="CP67" s="24">
        <v>0</v>
      </c>
      <c r="CQ67" s="24">
        <v>0</v>
      </c>
      <c r="CR67" s="24">
        <v>0</v>
      </c>
      <c r="CS67" s="24">
        <v>0</v>
      </c>
      <c r="CT67" s="24">
        <v>0</v>
      </c>
      <c r="CU67" s="24">
        <v>0</v>
      </c>
      <c r="CV67" s="24">
        <v>0</v>
      </c>
      <c r="CW67" s="24">
        <v>0</v>
      </c>
      <c r="CX67" s="24">
        <v>0</v>
      </c>
      <c r="CY67" s="24">
        <v>0</v>
      </c>
      <c r="CZ67" s="24">
        <v>0</v>
      </c>
      <c r="DA67" s="24">
        <v>0</v>
      </c>
      <c r="DB67" s="24">
        <v>0</v>
      </c>
      <c r="DC67" s="24">
        <v>0</v>
      </c>
    </row>
    <row r="68" spans="1:107" ht="12" customHeight="1" x14ac:dyDescent="0.2">
      <c r="A68" s="20"/>
      <c r="B68" s="20" t="s">
        <v>71</v>
      </c>
      <c r="C68" s="20" t="s">
        <v>33</v>
      </c>
      <c r="D68" s="21">
        <v>21898345</v>
      </c>
      <c r="E68" s="21">
        <v>1396695</v>
      </c>
      <c r="F68" s="21">
        <v>1518525</v>
      </c>
      <c r="G68" s="21">
        <v>1862919</v>
      </c>
      <c r="H68" s="21">
        <v>1880507</v>
      </c>
      <c r="I68" s="21">
        <v>1994539</v>
      </c>
      <c r="J68" s="21">
        <v>2012283</v>
      </c>
      <c r="K68" s="21">
        <v>2125217</v>
      </c>
      <c r="L68" s="21">
        <v>2218087</v>
      </c>
      <c r="M68" s="21">
        <v>1986590</v>
      </c>
      <c r="N68" s="21">
        <v>1755196</v>
      </c>
      <c r="O68" s="21">
        <v>1596414</v>
      </c>
      <c r="P68" s="21">
        <v>1551373</v>
      </c>
      <c r="Q68" s="21">
        <v>25479141</v>
      </c>
      <c r="R68" s="21">
        <v>1367730</v>
      </c>
      <c r="S68" s="21">
        <v>1613017</v>
      </c>
      <c r="T68" s="21">
        <v>1993288</v>
      </c>
      <c r="U68" s="21">
        <v>2016154</v>
      </c>
      <c r="V68" s="21">
        <v>2254701</v>
      </c>
      <c r="W68" s="21">
        <v>2214727</v>
      </c>
      <c r="X68" s="21">
        <v>2493351</v>
      </c>
      <c r="Y68" s="21">
        <v>2546874</v>
      </c>
      <c r="Z68" s="21">
        <v>2523183</v>
      </c>
      <c r="AA68" s="21">
        <v>2360181</v>
      </c>
      <c r="AB68" s="21">
        <v>2123207</v>
      </c>
      <c r="AC68" s="21">
        <v>1972728</v>
      </c>
      <c r="AD68" s="21">
        <v>26979720</v>
      </c>
      <c r="AE68" s="21">
        <v>1731188</v>
      </c>
      <c r="AF68" s="21">
        <v>1812571</v>
      </c>
      <c r="AG68" s="21">
        <v>2206983</v>
      </c>
      <c r="AH68" s="21">
        <v>2256500</v>
      </c>
      <c r="AI68" s="21">
        <v>2311706</v>
      </c>
      <c r="AJ68" s="21">
        <v>2409019</v>
      </c>
      <c r="AK68" s="21">
        <v>2487927</v>
      </c>
      <c r="AL68" s="21">
        <v>2590407</v>
      </c>
      <c r="AM68" s="21">
        <v>2420513</v>
      </c>
      <c r="AN68" s="21">
        <v>2447884</v>
      </c>
      <c r="AO68" s="21">
        <v>2242320</v>
      </c>
      <c r="AP68" s="21">
        <v>2062702</v>
      </c>
      <c r="AQ68" s="21">
        <v>26213089</v>
      </c>
      <c r="AR68" s="21">
        <v>1720405</v>
      </c>
      <c r="AS68" s="21">
        <v>1932370</v>
      </c>
      <c r="AT68" s="21">
        <v>2146720</v>
      </c>
      <c r="AU68" s="21">
        <v>1996003</v>
      </c>
      <c r="AV68" s="21">
        <v>2040250</v>
      </c>
      <c r="AW68" s="21">
        <v>2290514</v>
      </c>
      <c r="AX68" s="21">
        <v>2609596</v>
      </c>
      <c r="AY68" s="21">
        <v>2617255</v>
      </c>
      <c r="AZ68" s="21">
        <v>2397307</v>
      </c>
      <c r="BA68" s="21">
        <v>2495734</v>
      </c>
      <c r="BB68" s="21">
        <v>2349660</v>
      </c>
      <c r="BC68" s="21">
        <v>1617275</v>
      </c>
      <c r="BD68" s="21">
        <v>24585535</v>
      </c>
      <c r="BE68" s="21">
        <v>1361169</v>
      </c>
      <c r="BF68" s="21">
        <v>1661211</v>
      </c>
      <c r="BG68" s="21">
        <v>1766802</v>
      </c>
      <c r="BH68" s="21">
        <v>2136437</v>
      </c>
      <c r="BI68" s="21">
        <v>2418425</v>
      </c>
      <c r="BJ68" s="21">
        <v>2210349</v>
      </c>
      <c r="BK68" s="21">
        <v>2415455</v>
      </c>
      <c r="BL68" s="21">
        <v>2483855</v>
      </c>
      <c r="BM68" s="21">
        <v>2402242</v>
      </c>
      <c r="BN68" s="21">
        <v>2122719</v>
      </c>
      <c r="BO68" s="21">
        <v>2001183</v>
      </c>
      <c r="BP68" s="21">
        <v>1605688</v>
      </c>
      <c r="BQ68" s="21">
        <v>24417087</v>
      </c>
      <c r="BR68" s="21">
        <v>1158150</v>
      </c>
      <c r="BS68" s="21">
        <v>1336796</v>
      </c>
      <c r="BT68" s="21">
        <v>2332820</v>
      </c>
      <c r="BU68" s="21">
        <v>2398427</v>
      </c>
      <c r="BV68" s="21">
        <v>2572433</v>
      </c>
      <c r="BW68" s="21">
        <v>2347689</v>
      </c>
      <c r="BX68" s="21">
        <v>2413784</v>
      </c>
      <c r="BY68" s="21">
        <v>2107337</v>
      </c>
      <c r="BZ68" s="21">
        <v>2093996</v>
      </c>
      <c r="CA68" s="21">
        <v>1993163</v>
      </c>
      <c r="CB68" s="21">
        <v>1831193</v>
      </c>
      <c r="CC68" s="21">
        <v>1831299</v>
      </c>
      <c r="CD68" s="21">
        <v>23380212</v>
      </c>
      <c r="CE68" s="21">
        <v>1522439</v>
      </c>
      <c r="CF68" s="21">
        <v>1620431</v>
      </c>
      <c r="CG68" s="21">
        <v>2063339</v>
      </c>
      <c r="CH68" s="21">
        <v>1620624</v>
      </c>
      <c r="CI68" s="21">
        <v>1746082</v>
      </c>
      <c r="CJ68" s="21">
        <v>2019877</v>
      </c>
      <c r="CK68" s="21">
        <v>2289226</v>
      </c>
      <c r="CL68" s="21">
        <v>2276817</v>
      </c>
      <c r="CM68" s="21">
        <v>2237402</v>
      </c>
      <c r="CN68" s="21">
        <v>2218004</v>
      </c>
      <c r="CO68" s="21">
        <v>2077045</v>
      </c>
      <c r="CP68" s="21">
        <v>1688926</v>
      </c>
      <c r="CQ68" s="21">
        <v>3250774</v>
      </c>
      <c r="CR68" s="21">
        <v>1649282</v>
      </c>
      <c r="CS68" s="21">
        <v>1601492</v>
      </c>
      <c r="CT68" s="21">
        <v>0</v>
      </c>
      <c r="CU68" s="21">
        <v>0</v>
      </c>
      <c r="CV68" s="21">
        <v>0</v>
      </c>
      <c r="CW68" s="21">
        <v>0</v>
      </c>
      <c r="CX68" s="21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</row>
    <row r="69" spans="1:107" ht="12" customHeight="1" x14ac:dyDescent="0.2">
      <c r="A69" s="22" t="s">
        <v>34</v>
      </c>
      <c r="B69" s="22" t="s">
        <v>71</v>
      </c>
      <c r="C69" s="23" t="s">
        <v>35</v>
      </c>
      <c r="D69" s="24">
        <v>4040816</v>
      </c>
      <c r="E69" s="24">
        <v>184128</v>
      </c>
      <c r="F69" s="24">
        <v>41976</v>
      </c>
      <c r="G69" s="24">
        <v>120054</v>
      </c>
      <c r="H69" s="24">
        <v>189475</v>
      </c>
      <c r="I69" s="24">
        <v>301032</v>
      </c>
      <c r="J69" s="24">
        <v>356204</v>
      </c>
      <c r="K69" s="24">
        <v>462965</v>
      </c>
      <c r="L69" s="24">
        <v>525988</v>
      </c>
      <c r="M69" s="24">
        <v>529648</v>
      </c>
      <c r="N69" s="24">
        <v>452544</v>
      </c>
      <c r="O69" s="24">
        <v>394142</v>
      </c>
      <c r="P69" s="24">
        <v>482660</v>
      </c>
      <c r="Q69" s="24">
        <v>3800525</v>
      </c>
      <c r="R69" s="24">
        <v>162061</v>
      </c>
      <c r="S69" s="24">
        <v>76617</v>
      </c>
      <c r="T69" s="24">
        <v>99284</v>
      </c>
      <c r="U69" s="24">
        <v>197194</v>
      </c>
      <c r="V69" s="24">
        <v>391807</v>
      </c>
      <c r="W69" s="24">
        <v>393908</v>
      </c>
      <c r="X69" s="24">
        <v>471068</v>
      </c>
      <c r="Y69" s="24">
        <v>468954</v>
      </c>
      <c r="Z69" s="24">
        <v>474359</v>
      </c>
      <c r="AA69" s="24">
        <v>427402</v>
      </c>
      <c r="AB69" s="24">
        <v>408558</v>
      </c>
      <c r="AC69" s="24">
        <v>229313</v>
      </c>
      <c r="AD69" s="24">
        <v>2792428</v>
      </c>
      <c r="AE69" s="24">
        <v>95716</v>
      </c>
      <c r="AF69" s="24">
        <v>100741</v>
      </c>
      <c r="AG69" s="24">
        <v>61051</v>
      </c>
      <c r="AH69" s="24">
        <v>140866</v>
      </c>
      <c r="AI69" s="24">
        <v>293824</v>
      </c>
      <c r="AJ69" s="24">
        <v>328999</v>
      </c>
      <c r="AK69" s="24">
        <v>323673</v>
      </c>
      <c r="AL69" s="24">
        <v>348727</v>
      </c>
      <c r="AM69" s="24">
        <v>322693</v>
      </c>
      <c r="AN69" s="24">
        <v>332534</v>
      </c>
      <c r="AO69" s="24">
        <v>189930</v>
      </c>
      <c r="AP69" s="24">
        <v>253674</v>
      </c>
      <c r="AQ69" s="24">
        <v>2190806</v>
      </c>
      <c r="AR69" s="24">
        <v>49545</v>
      </c>
      <c r="AS69" s="24">
        <v>49698</v>
      </c>
      <c r="AT69" s="24">
        <v>44071</v>
      </c>
      <c r="AU69" s="24">
        <v>131100</v>
      </c>
      <c r="AV69" s="24">
        <v>214158</v>
      </c>
      <c r="AW69" s="24">
        <v>241768</v>
      </c>
      <c r="AX69" s="24">
        <v>323296</v>
      </c>
      <c r="AY69" s="24">
        <v>253004</v>
      </c>
      <c r="AZ69" s="24">
        <v>226982</v>
      </c>
      <c r="BA69" s="24">
        <v>221436</v>
      </c>
      <c r="BB69" s="24">
        <v>303121</v>
      </c>
      <c r="BC69" s="24">
        <v>132627</v>
      </c>
      <c r="BD69" s="24">
        <v>3676295</v>
      </c>
      <c r="BE69" s="24">
        <v>136542</v>
      </c>
      <c r="BF69" s="24">
        <v>71985</v>
      </c>
      <c r="BG69" s="24">
        <v>94197</v>
      </c>
      <c r="BH69" s="24">
        <v>186739</v>
      </c>
      <c r="BI69" s="24">
        <v>371948</v>
      </c>
      <c r="BJ69" s="24">
        <v>327917</v>
      </c>
      <c r="BK69" s="24">
        <v>324610</v>
      </c>
      <c r="BL69" s="24">
        <v>365722</v>
      </c>
      <c r="BM69" s="24">
        <v>492964</v>
      </c>
      <c r="BN69" s="24">
        <v>486697</v>
      </c>
      <c r="BO69" s="24">
        <v>458966</v>
      </c>
      <c r="BP69" s="24">
        <v>358008</v>
      </c>
      <c r="BQ69" s="24">
        <v>3820199</v>
      </c>
      <c r="BR69" s="24">
        <v>198217</v>
      </c>
      <c r="BS69" s="24">
        <v>104491</v>
      </c>
      <c r="BT69" s="24">
        <v>159571</v>
      </c>
      <c r="BU69" s="24">
        <v>183594</v>
      </c>
      <c r="BV69" s="24">
        <v>411511</v>
      </c>
      <c r="BW69" s="24">
        <v>558124</v>
      </c>
      <c r="BX69" s="24">
        <v>363731</v>
      </c>
      <c r="BY69" s="24">
        <v>328288</v>
      </c>
      <c r="BZ69" s="24">
        <v>512997</v>
      </c>
      <c r="CA69" s="24">
        <v>442534</v>
      </c>
      <c r="CB69" s="24">
        <v>342388</v>
      </c>
      <c r="CC69" s="24">
        <v>214753</v>
      </c>
      <c r="CD69" s="24">
        <v>3911433</v>
      </c>
      <c r="CE69" s="24">
        <v>144587</v>
      </c>
      <c r="CF69" s="24">
        <v>70360</v>
      </c>
      <c r="CG69" s="24">
        <v>63346</v>
      </c>
      <c r="CH69" s="24">
        <v>112592</v>
      </c>
      <c r="CI69" s="24">
        <v>374962</v>
      </c>
      <c r="CJ69" s="24">
        <v>385994</v>
      </c>
      <c r="CK69" s="24">
        <v>520066</v>
      </c>
      <c r="CL69" s="24">
        <v>466379</v>
      </c>
      <c r="CM69" s="24">
        <v>516072</v>
      </c>
      <c r="CN69" s="24">
        <v>460154</v>
      </c>
      <c r="CO69" s="24">
        <v>464852</v>
      </c>
      <c r="CP69" s="24">
        <v>332069</v>
      </c>
      <c r="CQ69" s="24">
        <v>385790</v>
      </c>
      <c r="CR69" s="24">
        <v>225287</v>
      </c>
      <c r="CS69" s="24">
        <v>160503</v>
      </c>
      <c r="CT69" s="24">
        <v>0</v>
      </c>
      <c r="CU69" s="24">
        <v>0</v>
      </c>
      <c r="CV69" s="24">
        <v>0</v>
      </c>
      <c r="CW69" s="24">
        <v>0</v>
      </c>
      <c r="CX69" s="24">
        <v>0</v>
      </c>
      <c r="CY69" s="24">
        <v>0</v>
      </c>
      <c r="CZ69" s="24">
        <v>0</v>
      </c>
      <c r="DA69" s="24">
        <v>0</v>
      </c>
      <c r="DB69" s="24">
        <v>0</v>
      </c>
      <c r="DC69" s="24">
        <v>0</v>
      </c>
    </row>
    <row r="70" spans="1:107" ht="12" customHeight="1" x14ac:dyDescent="0.2">
      <c r="A70" s="22" t="s">
        <v>36</v>
      </c>
      <c r="B70" s="22" t="s">
        <v>71</v>
      </c>
      <c r="C70" s="23" t="s">
        <v>37</v>
      </c>
      <c r="D70" s="24">
        <v>987992</v>
      </c>
      <c r="E70" s="24">
        <v>73284</v>
      </c>
      <c r="F70" s="24">
        <v>93190</v>
      </c>
      <c r="G70" s="24">
        <v>99643</v>
      </c>
      <c r="H70" s="24">
        <v>97589</v>
      </c>
      <c r="I70" s="24">
        <v>92724</v>
      </c>
      <c r="J70" s="24">
        <v>93533</v>
      </c>
      <c r="K70" s="24">
        <v>79986</v>
      </c>
      <c r="L70" s="24">
        <v>78660</v>
      </c>
      <c r="M70" s="24">
        <v>76560</v>
      </c>
      <c r="N70" s="24">
        <v>74110</v>
      </c>
      <c r="O70" s="24">
        <v>67530</v>
      </c>
      <c r="P70" s="24">
        <v>61183</v>
      </c>
      <c r="Q70" s="24">
        <v>843238</v>
      </c>
      <c r="R70" s="24">
        <v>73020</v>
      </c>
      <c r="S70" s="24">
        <v>69811</v>
      </c>
      <c r="T70" s="24">
        <v>77705</v>
      </c>
      <c r="U70" s="24">
        <v>70216</v>
      </c>
      <c r="V70" s="24">
        <v>78859</v>
      </c>
      <c r="W70" s="24">
        <v>75727</v>
      </c>
      <c r="X70" s="24">
        <v>74613</v>
      </c>
      <c r="Y70" s="24">
        <v>80645</v>
      </c>
      <c r="Z70" s="24">
        <v>64618</v>
      </c>
      <c r="AA70" s="24">
        <v>64069</v>
      </c>
      <c r="AB70" s="24">
        <v>51815</v>
      </c>
      <c r="AC70" s="24">
        <v>62140</v>
      </c>
      <c r="AD70" s="24">
        <v>1038978</v>
      </c>
      <c r="AE70" s="24">
        <v>54662</v>
      </c>
      <c r="AF70" s="24">
        <v>71673</v>
      </c>
      <c r="AG70" s="24">
        <v>77315</v>
      </c>
      <c r="AH70" s="24">
        <v>85996</v>
      </c>
      <c r="AI70" s="24">
        <v>71602</v>
      </c>
      <c r="AJ70" s="24">
        <v>86922</v>
      </c>
      <c r="AK70" s="24">
        <v>93614</v>
      </c>
      <c r="AL70" s="24">
        <v>98675</v>
      </c>
      <c r="AM70" s="24">
        <v>98943</v>
      </c>
      <c r="AN70" s="24">
        <v>104337</v>
      </c>
      <c r="AO70" s="24">
        <v>98445</v>
      </c>
      <c r="AP70" s="24">
        <v>96794</v>
      </c>
      <c r="AQ70" s="24">
        <v>1282209</v>
      </c>
      <c r="AR70" s="24">
        <v>90640</v>
      </c>
      <c r="AS70" s="24">
        <v>90762</v>
      </c>
      <c r="AT70" s="24">
        <v>101026</v>
      </c>
      <c r="AU70" s="24">
        <v>101752</v>
      </c>
      <c r="AV70" s="24">
        <v>106427</v>
      </c>
      <c r="AW70" s="24">
        <v>104621</v>
      </c>
      <c r="AX70" s="24">
        <v>114111</v>
      </c>
      <c r="AY70" s="24">
        <v>119176</v>
      </c>
      <c r="AZ70" s="24">
        <v>124954</v>
      </c>
      <c r="BA70" s="24">
        <v>114232</v>
      </c>
      <c r="BB70" s="24">
        <v>110897</v>
      </c>
      <c r="BC70" s="24">
        <v>103611</v>
      </c>
      <c r="BD70" s="24">
        <v>1427639</v>
      </c>
      <c r="BE70" s="24">
        <v>113644</v>
      </c>
      <c r="BF70" s="24">
        <v>112708</v>
      </c>
      <c r="BG70" s="24">
        <v>96084</v>
      </c>
      <c r="BH70" s="24">
        <v>118359</v>
      </c>
      <c r="BI70" s="24">
        <v>119740</v>
      </c>
      <c r="BJ70" s="24">
        <v>129901</v>
      </c>
      <c r="BK70" s="24">
        <v>134317</v>
      </c>
      <c r="BL70" s="24">
        <v>125444</v>
      </c>
      <c r="BM70" s="24">
        <v>127172</v>
      </c>
      <c r="BN70" s="24">
        <v>123976</v>
      </c>
      <c r="BO70" s="24">
        <v>120098</v>
      </c>
      <c r="BP70" s="24">
        <v>106196</v>
      </c>
      <c r="BQ70" s="24">
        <v>1289453</v>
      </c>
      <c r="BR70" s="24">
        <v>110573</v>
      </c>
      <c r="BS70" s="24">
        <v>124471</v>
      </c>
      <c r="BT70" s="24">
        <v>115484</v>
      </c>
      <c r="BU70" s="24">
        <v>125248</v>
      </c>
      <c r="BV70" s="24">
        <v>118461</v>
      </c>
      <c r="BW70" s="24">
        <v>108776</v>
      </c>
      <c r="BX70" s="24">
        <v>110641</v>
      </c>
      <c r="BY70" s="24">
        <v>99512</v>
      </c>
      <c r="BZ70" s="24">
        <v>87253</v>
      </c>
      <c r="CA70" s="24">
        <v>92317</v>
      </c>
      <c r="CB70" s="24">
        <v>98332</v>
      </c>
      <c r="CC70" s="24">
        <v>98385</v>
      </c>
      <c r="CD70" s="24">
        <v>1664611</v>
      </c>
      <c r="CE70" s="24">
        <v>125531</v>
      </c>
      <c r="CF70" s="24">
        <v>129295</v>
      </c>
      <c r="CG70" s="24">
        <v>134955</v>
      </c>
      <c r="CH70" s="24">
        <v>140434</v>
      </c>
      <c r="CI70" s="24">
        <v>150538</v>
      </c>
      <c r="CJ70" s="24">
        <v>150333</v>
      </c>
      <c r="CK70" s="24">
        <v>154469</v>
      </c>
      <c r="CL70" s="24">
        <v>152481</v>
      </c>
      <c r="CM70" s="24">
        <v>136629</v>
      </c>
      <c r="CN70" s="24">
        <v>132303</v>
      </c>
      <c r="CO70" s="24">
        <v>122748</v>
      </c>
      <c r="CP70" s="24">
        <v>134895</v>
      </c>
      <c r="CQ70" s="24">
        <v>258093</v>
      </c>
      <c r="CR70" s="24">
        <v>144464</v>
      </c>
      <c r="CS70" s="24">
        <v>113629</v>
      </c>
      <c r="CT70" s="24">
        <v>0</v>
      </c>
      <c r="CU70" s="24">
        <v>0</v>
      </c>
      <c r="CV70" s="24">
        <v>0</v>
      </c>
      <c r="CW70" s="24">
        <v>0</v>
      </c>
      <c r="CX70" s="24">
        <v>0</v>
      </c>
      <c r="CY70" s="24">
        <v>0</v>
      </c>
      <c r="CZ70" s="24">
        <v>0</v>
      </c>
      <c r="DA70" s="24">
        <v>0</v>
      </c>
      <c r="DB70" s="24">
        <v>0</v>
      </c>
      <c r="DC70" s="24">
        <v>0</v>
      </c>
    </row>
    <row r="71" spans="1:107" ht="12" customHeight="1" x14ac:dyDescent="0.2">
      <c r="A71" s="22" t="s">
        <v>38</v>
      </c>
      <c r="B71" s="22" t="s">
        <v>71</v>
      </c>
      <c r="C71" s="23" t="s">
        <v>39</v>
      </c>
      <c r="D71" s="24">
        <v>1256096</v>
      </c>
      <c r="E71" s="24">
        <v>40016</v>
      </c>
      <c r="F71" s="24">
        <v>26385</v>
      </c>
      <c r="G71" s="24">
        <v>29764</v>
      </c>
      <c r="H71" s="24">
        <v>37642</v>
      </c>
      <c r="I71" s="24">
        <v>94591</v>
      </c>
      <c r="J71" s="24">
        <v>118747</v>
      </c>
      <c r="K71" s="24">
        <v>135369</v>
      </c>
      <c r="L71" s="24">
        <v>148985</v>
      </c>
      <c r="M71" s="24">
        <v>195932</v>
      </c>
      <c r="N71" s="24">
        <v>149495</v>
      </c>
      <c r="O71" s="24">
        <v>157230</v>
      </c>
      <c r="P71" s="24">
        <v>121940</v>
      </c>
      <c r="Q71" s="24">
        <v>1098466</v>
      </c>
      <c r="R71" s="24">
        <v>101564</v>
      </c>
      <c r="S71" s="24">
        <v>70693</v>
      </c>
      <c r="T71" s="24">
        <v>52874</v>
      </c>
      <c r="U71" s="24">
        <v>118539</v>
      </c>
      <c r="V71" s="24">
        <v>108350</v>
      </c>
      <c r="W71" s="24">
        <v>77277</v>
      </c>
      <c r="X71" s="24">
        <v>76747</v>
      </c>
      <c r="Y71" s="24">
        <v>91299</v>
      </c>
      <c r="Z71" s="24">
        <v>99471</v>
      </c>
      <c r="AA71" s="24">
        <v>110258</v>
      </c>
      <c r="AB71" s="24">
        <v>95177</v>
      </c>
      <c r="AC71" s="24">
        <v>96217</v>
      </c>
      <c r="AD71" s="24">
        <v>1070367</v>
      </c>
      <c r="AE71" s="24">
        <v>101394</v>
      </c>
      <c r="AF71" s="24">
        <v>79975</v>
      </c>
      <c r="AG71" s="24">
        <v>58163</v>
      </c>
      <c r="AH71" s="24">
        <v>71142</v>
      </c>
      <c r="AI71" s="24">
        <v>71164</v>
      </c>
      <c r="AJ71" s="24">
        <v>95393</v>
      </c>
      <c r="AK71" s="24">
        <v>100794</v>
      </c>
      <c r="AL71" s="24">
        <v>106234</v>
      </c>
      <c r="AM71" s="24">
        <v>95497</v>
      </c>
      <c r="AN71" s="24">
        <v>82171</v>
      </c>
      <c r="AO71" s="24">
        <v>113350</v>
      </c>
      <c r="AP71" s="24">
        <v>95090</v>
      </c>
      <c r="AQ71" s="24">
        <v>1035610</v>
      </c>
      <c r="AR71" s="24">
        <v>125196</v>
      </c>
      <c r="AS71" s="24">
        <v>61608</v>
      </c>
      <c r="AT71" s="24">
        <v>44469</v>
      </c>
      <c r="AU71" s="24">
        <v>57654</v>
      </c>
      <c r="AV71" s="24">
        <v>103751</v>
      </c>
      <c r="AW71" s="24">
        <v>100104</v>
      </c>
      <c r="AX71" s="24">
        <v>103701</v>
      </c>
      <c r="AY71" s="24">
        <v>99857</v>
      </c>
      <c r="AZ71" s="24">
        <v>112086</v>
      </c>
      <c r="BA71" s="24">
        <v>81550</v>
      </c>
      <c r="BB71" s="24">
        <v>81575</v>
      </c>
      <c r="BC71" s="24">
        <v>64059</v>
      </c>
      <c r="BD71" s="24">
        <v>807251</v>
      </c>
      <c r="BE71" s="24">
        <v>89926</v>
      </c>
      <c r="BF71" s="24">
        <v>60615</v>
      </c>
      <c r="BG71" s="24">
        <v>29429</v>
      </c>
      <c r="BH71" s="24">
        <v>68716</v>
      </c>
      <c r="BI71" s="24">
        <v>77739</v>
      </c>
      <c r="BJ71" s="24">
        <v>68548</v>
      </c>
      <c r="BK71" s="24">
        <v>77062</v>
      </c>
      <c r="BL71" s="24">
        <v>69523</v>
      </c>
      <c r="BM71" s="24">
        <v>69953</v>
      </c>
      <c r="BN71" s="24">
        <v>67774</v>
      </c>
      <c r="BO71" s="24">
        <v>66355</v>
      </c>
      <c r="BP71" s="24">
        <v>61611</v>
      </c>
      <c r="BQ71" s="24">
        <v>900631</v>
      </c>
      <c r="BR71" s="24">
        <v>70167</v>
      </c>
      <c r="BS71" s="24">
        <v>59651</v>
      </c>
      <c r="BT71" s="24">
        <v>9908</v>
      </c>
      <c r="BU71" s="24">
        <v>38555</v>
      </c>
      <c r="BV71" s="24">
        <v>65984</v>
      </c>
      <c r="BW71" s="24">
        <v>90382</v>
      </c>
      <c r="BX71" s="24">
        <v>92822</v>
      </c>
      <c r="BY71" s="24">
        <v>135933</v>
      </c>
      <c r="BZ71" s="24">
        <v>109888</v>
      </c>
      <c r="CA71" s="24">
        <v>88383</v>
      </c>
      <c r="CB71" s="24">
        <v>76008</v>
      </c>
      <c r="CC71" s="24">
        <v>62950</v>
      </c>
      <c r="CD71" s="24">
        <v>609420</v>
      </c>
      <c r="CE71" s="24">
        <v>76475</v>
      </c>
      <c r="CF71" s="24">
        <v>76888</v>
      </c>
      <c r="CG71" s="24">
        <v>53955</v>
      </c>
      <c r="CH71" s="24">
        <v>45807</v>
      </c>
      <c r="CI71" s="24">
        <v>72655</v>
      </c>
      <c r="CJ71" s="24">
        <v>55928</v>
      </c>
      <c r="CK71" s="24">
        <v>38962</v>
      </c>
      <c r="CL71" s="24">
        <v>44622</v>
      </c>
      <c r="CM71" s="24">
        <v>45699</v>
      </c>
      <c r="CN71" s="24">
        <v>49022</v>
      </c>
      <c r="CO71" s="24">
        <v>28922</v>
      </c>
      <c r="CP71" s="24">
        <v>20485</v>
      </c>
      <c r="CQ71" s="24">
        <v>43362</v>
      </c>
      <c r="CR71" s="24">
        <v>25458</v>
      </c>
      <c r="CS71" s="24">
        <v>17904</v>
      </c>
      <c r="CT71" s="24">
        <v>0</v>
      </c>
      <c r="CU71" s="24">
        <v>0</v>
      </c>
      <c r="CV71" s="24">
        <v>0</v>
      </c>
      <c r="CW71" s="24">
        <v>0</v>
      </c>
      <c r="CX71" s="24">
        <v>0</v>
      </c>
      <c r="CY71" s="24">
        <v>0</v>
      </c>
      <c r="CZ71" s="24">
        <v>0</v>
      </c>
      <c r="DA71" s="24">
        <v>0</v>
      </c>
      <c r="DB71" s="24">
        <v>0</v>
      </c>
      <c r="DC71" s="24">
        <v>0</v>
      </c>
    </row>
    <row r="72" spans="1:107" ht="12" customHeight="1" x14ac:dyDescent="0.2">
      <c r="A72" s="22"/>
      <c r="B72" s="22" t="s">
        <v>71</v>
      </c>
      <c r="C72" s="23" t="s">
        <v>40</v>
      </c>
      <c r="D72" s="24">
        <v>7244647</v>
      </c>
      <c r="E72" s="24">
        <v>532856</v>
      </c>
      <c r="F72" s="24">
        <v>800077</v>
      </c>
      <c r="G72" s="24">
        <v>976593</v>
      </c>
      <c r="H72" s="24">
        <v>929239</v>
      </c>
      <c r="I72" s="24">
        <v>812523</v>
      </c>
      <c r="J72" s="24">
        <v>705453</v>
      </c>
      <c r="K72" s="24">
        <v>628645</v>
      </c>
      <c r="L72" s="24">
        <v>621306</v>
      </c>
      <c r="M72" s="24">
        <v>423315</v>
      </c>
      <c r="N72" s="24">
        <v>321703</v>
      </c>
      <c r="O72" s="24">
        <v>260639</v>
      </c>
      <c r="P72" s="24">
        <v>232298</v>
      </c>
      <c r="Q72" s="24">
        <v>10270719</v>
      </c>
      <c r="R72" s="24">
        <v>315538</v>
      </c>
      <c r="S72" s="24">
        <v>745546</v>
      </c>
      <c r="T72" s="24">
        <v>1049328</v>
      </c>
      <c r="U72" s="24">
        <v>924770</v>
      </c>
      <c r="V72" s="24">
        <v>868462</v>
      </c>
      <c r="W72" s="24">
        <v>873179</v>
      </c>
      <c r="X72" s="24">
        <v>1002860</v>
      </c>
      <c r="Y72" s="24">
        <v>1030719</v>
      </c>
      <c r="Z72" s="24">
        <v>1020621</v>
      </c>
      <c r="AA72" s="24">
        <v>871887</v>
      </c>
      <c r="AB72" s="24">
        <v>777822</v>
      </c>
      <c r="AC72" s="24">
        <v>789987</v>
      </c>
      <c r="AD72" s="24">
        <v>12520499</v>
      </c>
      <c r="AE72" s="24">
        <v>705890</v>
      </c>
      <c r="AF72" s="24">
        <v>802504</v>
      </c>
      <c r="AG72" s="24">
        <v>1252163</v>
      </c>
      <c r="AH72" s="24">
        <v>1211062</v>
      </c>
      <c r="AI72" s="24">
        <v>1105768</v>
      </c>
      <c r="AJ72" s="24">
        <v>1090643</v>
      </c>
      <c r="AK72" s="24">
        <v>1149967</v>
      </c>
      <c r="AL72" s="24">
        <v>1178488</v>
      </c>
      <c r="AM72" s="24">
        <v>1080411</v>
      </c>
      <c r="AN72" s="24">
        <v>1077213</v>
      </c>
      <c r="AO72" s="24">
        <v>1040932</v>
      </c>
      <c r="AP72" s="24">
        <v>825458</v>
      </c>
      <c r="AQ72" s="24">
        <v>12662623</v>
      </c>
      <c r="AR72" s="24">
        <v>767438</v>
      </c>
      <c r="AS72" s="24">
        <v>1114296</v>
      </c>
      <c r="AT72" s="24">
        <v>1274865</v>
      </c>
      <c r="AU72" s="24">
        <v>964719</v>
      </c>
      <c r="AV72" s="24">
        <v>856340</v>
      </c>
      <c r="AW72" s="24">
        <v>1031380</v>
      </c>
      <c r="AX72" s="24">
        <v>1215421</v>
      </c>
      <c r="AY72" s="24">
        <v>1251106</v>
      </c>
      <c r="AZ72" s="24">
        <v>1101923</v>
      </c>
      <c r="BA72" s="24">
        <v>1240911</v>
      </c>
      <c r="BB72" s="24">
        <v>1103982</v>
      </c>
      <c r="BC72" s="24">
        <v>740242</v>
      </c>
      <c r="BD72" s="24">
        <v>11341693</v>
      </c>
      <c r="BE72" s="24">
        <v>397051</v>
      </c>
      <c r="BF72" s="24">
        <v>772237</v>
      </c>
      <c r="BG72" s="24">
        <v>1067940</v>
      </c>
      <c r="BH72" s="24">
        <v>1137512</v>
      </c>
      <c r="BI72" s="24">
        <v>1234851</v>
      </c>
      <c r="BJ72" s="24">
        <v>1080516</v>
      </c>
      <c r="BK72" s="24">
        <v>1159688</v>
      </c>
      <c r="BL72" s="24">
        <v>1167990</v>
      </c>
      <c r="BM72" s="24">
        <v>962569</v>
      </c>
      <c r="BN72" s="24">
        <v>899875</v>
      </c>
      <c r="BO72" s="24">
        <v>868143</v>
      </c>
      <c r="BP72" s="24">
        <v>593321</v>
      </c>
      <c r="BQ72" s="24">
        <v>10345210</v>
      </c>
      <c r="BR72" s="24">
        <v>204237</v>
      </c>
      <c r="BS72" s="24">
        <v>401225</v>
      </c>
      <c r="BT72" s="24">
        <v>1322817</v>
      </c>
      <c r="BU72" s="24">
        <v>1323704</v>
      </c>
      <c r="BV72" s="24">
        <v>1190592</v>
      </c>
      <c r="BW72" s="24">
        <v>884151</v>
      </c>
      <c r="BX72" s="24">
        <v>1119975</v>
      </c>
      <c r="BY72" s="24">
        <v>797948</v>
      </c>
      <c r="BZ72" s="24">
        <v>755652</v>
      </c>
      <c r="CA72" s="24">
        <v>732547</v>
      </c>
      <c r="CB72" s="24">
        <v>725543</v>
      </c>
      <c r="CC72" s="24">
        <v>886819</v>
      </c>
      <c r="CD72" s="24">
        <v>9604959</v>
      </c>
      <c r="CE72" s="24">
        <v>619007</v>
      </c>
      <c r="CF72" s="24">
        <v>860228</v>
      </c>
      <c r="CG72" s="24">
        <v>1169119</v>
      </c>
      <c r="CH72" s="24">
        <v>702905</v>
      </c>
      <c r="CI72" s="24">
        <v>431369</v>
      </c>
      <c r="CJ72" s="24">
        <v>722517</v>
      </c>
      <c r="CK72" s="24">
        <v>888518</v>
      </c>
      <c r="CL72" s="24">
        <v>917803</v>
      </c>
      <c r="CM72" s="24">
        <v>883791</v>
      </c>
      <c r="CN72" s="24">
        <v>890868</v>
      </c>
      <c r="CO72" s="24">
        <v>847720</v>
      </c>
      <c r="CP72" s="24">
        <v>671114</v>
      </c>
      <c r="CQ72" s="24">
        <v>1490713</v>
      </c>
      <c r="CR72" s="24">
        <v>693048</v>
      </c>
      <c r="CS72" s="24">
        <v>797665</v>
      </c>
      <c r="CT72" s="24">
        <v>0</v>
      </c>
      <c r="CU72" s="24">
        <v>0</v>
      </c>
      <c r="CV72" s="24">
        <v>0</v>
      </c>
      <c r="CW72" s="24">
        <v>0</v>
      </c>
      <c r="CX72" s="24">
        <v>0</v>
      </c>
      <c r="CY72" s="24">
        <v>0</v>
      </c>
      <c r="CZ72" s="24">
        <v>0</v>
      </c>
      <c r="DA72" s="24">
        <v>0</v>
      </c>
      <c r="DB72" s="24">
        <v>0</v>
      </c>
      <c r="DC72" s="24">
        <v>0</v>
      </c>
    </row>
    <row r="73" spans="1:107" ht="12" customHeight="1" x14ac:dyDescent="0.2">
      <c r="A73" s="15" t="s">
        <v>209</v>
      </c>
      <c r="B73" s="15" t="s">
        <v>71</v>
      </c>
      <c r="C73" s="16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</row>
    <row r="74" spans="1:107" ht="12" customHeight="1" x14ac:dyDescent="0.2">
      <c r="A74" s="15" t="s">
        <v>43</v>
      </c>
      <c r="B74" s="15" t="s">
        <v>71</v>
      </c>
      <c r="C74" s="16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241054</v>
      </c>
      <c r="CR74" s="14">
        <v>97614</v>
      </c>
      <c r="CS74" s="14">
        <v>143440</v>
      </c>
      <c r="CT74" s="14">
        <v>0</v>
      </c>
      <c r="CU74" s="14">
        <v>0</v>
      </c>
      <c r="CV74" s="14">
        <v>0</v>
      </c>
      <c r="CW74" s="14">
        <v>0</v>
      </c>
      <c r="CX74" s="14">
        <v>0</v>
      </c>
      <c r="CY74" s="14">
        <v>0</v>
      </c>
      <c r="CZ74" s="14">
        <v>0</v>
      </c>
      <c r="DA74" s="14">
        <v>0</v>
      </c>
      <c r="DB74" s="14">
        <v>0</v>
      </c>
      <c r="DC74" s="14">
        <v>0</v>
      </c>
    </row>
    <row r="75" spans="1:107" ht="12" customHeight="1" x14ac:dyDescent="0.2">
      <c r="A75" s="30" t="s">
        <v>209</v>
      </c>
      <c r="B75" s="30" t="s">
        <v>71</v>
      </c>
      <c r="C75" s="31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</row>
    <row r="76" spans="1:107" ht="12" customHeight="1" x14ac:dyDescent="0.2">
      <c r="A76" s="15" t="s">
        <v>209</v>
      </c>
      <c r="B76" s="15" t="s">
        <v>71</v>
      </c>
      <c r="C76" s="16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</row>
    <row r="77" spans="1:107" ht="12" customHeight="1" x14ac:dyDescent="0.2">
      <c r="A77" s="15" t="s">
        <v>47</v>
      </c>
      <c r="B77" s="15" t="s">
        <v>71</v>
      </c>
      <c r="C77" s="16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642851</v>
      </c>
      <c r="CR77" s="14">
        <v>436357</v>
      </c>
      <c r="CS77" s="14">
        <v>206494</v>
      </c>
      <c r="CT77" s="14">
        <v>0</v>
      </c>
      <c r="CU77" s="14">
        <v>0</v>
      </c>
      <c r="CV77" s="14">
        <v>0</v>
      </c>
      <c r="CW77" s="14">
        <v>0</v>
      </c>
      <c r="CX77" s="14">
        <v>0</v>
      </c>
      <c r="CY77" s="14">
        <v>0</v>
      </c>
      <c r="CZ77" s="14">
        <v>0</v>
      </c>
      <c r="DA77" s="14">
        <v>0</v>
      </c>
      <c r="DB77" s="14">
        <v>0</v>
      </c>
      <c r="DC77" s="14">
        <v>0</v>
      </c>
    </row>
    <row r="78" spans="1:107" ht="12" customHeight="1" x14ac:dyDescent="0.2">
      <c r="A78" s="15" t="s">
        <v>49</v>
      </c>
      <c r="B78" s="15" t="s">
        <v>71</v>
      </c>
      <c r="C78" s="16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353189</v>
      </c>
      <c r="CR78" s="14">
        <v>22603</v>
      </c>
      <c r="CS78" s="14">
        <v>330586</v>
      </c>
      <c r="CT78" s="14">
        <v>0</v>
      </c>
      <c r="CU78" s="14">
        <v>0</v>
      </c>
      <c r="CV78" s="14">
        <v>0</v>
      </c>
      <c r="CW78" s="14">
        <v>0</v>
      </c>
      <c r="CX78" s="14">
        <v>0</v>
      </c>
      <c r="CY78" s="14">
        <v>0</v>
      </c>
      <c r="CZ78" s="14">
        <v>0</v>
      </c>
      <c r="DA78" s="14">
        <v>0</v>
      </c>
      <c r="DB78" s="14">
        <v>0</v>
      </c>
      <c r="DC78" s="14">
        <v>0</v>
      </c>
    </row>
    <row r="79" spans="1:107" ht="12" customHeight="1" x14ac:dyDescent="0.2">
      <c r="A79" s="15" t="s">
        <v>209</v>
      </c>
      <c r="B79" s="15" t="s">
        <v>71</v>
      </c>
      <c r="C79" s="16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253619</v>
      </c>
      <c r="CR79" s="14">
        <v>136474</v>
      </c>
      <c r="CS79" s="14">
        <v>117145</v>
      </c>
      <c r="CT79" s="14">
        <v>0</v>
      </c>
      <c r="CU79" s="14">
        <v>0</v>
      </c>
      <c r="CV79" s="14">
        <v>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</row>
    <row r="80" spans="1:107" ht="12" customHeight="1" x14ac:dyDescent="0.2">
      <c r="A80" s="15" t="s">
        <v>49</v>
      </c>
      <c r="B80" s="15" t="s">
        <v>71</v>
      </c>
      <c r="C80" s="16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</row>
    <row r="81" spans="1:107" ht="12" customHeight="1" x14ac:dyDescent="0.2">
      <c r="A81" s="22"/>
      <c r="B81" s="22" t="s">
        <v>71</v>
      </c>
      <c r="C81" s="23" t="s">
        <v>53</v>
      </c>
      <c r="D81" s="24">
        <v>5038387</v>
      </c>
      <c r="E81" s="24">
        <v>321120</v>
      </c>
      <c r="F81" s="24">
        <v>276015</v>
      </c>
      <c r="G81" s="24">
        <v>342801</v>
      </c>
      <c r="H81" s="24">
        <v>357030</v>
      </c>
      <c r="I81" s="24">
        <v>421952</v>
      </c>
      <c r="J81" s="24">
        <v>446109</v>
      </c>
      <c r="K81" s="24">
        <v>518004</v>
      </c>
      <c r="L81" s="24">
        <v>541290</v>
      </c>
      <c r="M81" s="24">
        <v>477514</v>
      </c>
      <c r="N81" s="24">
        <v>468696</v>
      </c>
      <c r="O81" s="24">
        <v>447294</v>
      </c>
      <c r="P81" s="24">
        <v>420562</v>
      </c>
      <c r="Q81" s="24">
        <v>6047622</v>
      </c>
      <c r="R81" s="24">
        <v>468193</v>
      </c>
      <c r="S81" s="24">
        <v>420698</v>
      </c>
      <c r="T81" s="24">
        <v>459860</v>
      </c>
      <c r="U81" s="24">
        <v>464072</v>
      </c>
      <c r="V81" s="24">
        <v>533317</v>
      </c>
      <c r="W81" s="24">
        <v>533300</v>
      </c>
      <c r="X81" s="24">
        <v>539131</v>
      </c>
      <c r="Y81" s="24">
        <v>540725</v>
      </c>
      <c r="Z81" s="24">
        <v>534650</v>
      </c>
      <c r="AA81" s="24">
        <v>535101</v>
      </c>
      <c r="AB81" s="24">
        <v>499594</v>
      </c>
      <c r="AC81" s="24">
        <v>518981</v>
      </c>
      <c r="AD81" s="24">
        <v>6241709</v>
      </c>
      <c r="AE81" s="24">
        <v>510097</v>
      </c>
      <c r="AF81" s="24">
        <v>471369</v>
      </c>
      <c r="AG81" s="24">
        <v>453060</v>
      </c>
      <c r="AH81" s="24">
        <v>491395</v>
      </c>
      <c r="AI81" s="24">
        <v>524066</v>
      </c>
      <c r="AJ81" s="24">
        <v>530801</v>
      </c>
      <c r="AK81" s="24">
        <v>524860</v>
      </c>
      <c r="AL81" s="24">
        <v>568009</v>
      </c>
      <c r="AM81" s="24">
        <v>540930</v>
      </c>
      <c r="AN81" s="24">
        <v>571590</v>
      </c>
      <c r="AO81" s="24">
        <v>533701</v>
      </c>
      <c r="AP81" s="24">
        <v>521831</v>
      </c>
      <c r="AQ81" s="24">
        <v>5448310</v>
      </c>
      <c r="AR81" s="24">
        <v>415839</v>
      </c>
      <c r="AS81" s="24">
        <v>343514</v>
      </c>
      <c r="AT81" s="24">
        <v>394867</v>
      </c>
      <c r="AU81" s="24">
        <v>435209</v>
      </c>
      <c r="AV81" s="24">
        <v>457606</v>
      </c>
      <c r="AW81" s="24">
        <v>510391</v>
      </c>
      <c r="AX81" s="24">
        <v>531446</v>
      </c>
      <c r="AY81" s="24">
        <v>564077</v>
      </c>
      <c r="AZ81" s="24">
        <v>525476</v>
      </c>
      <c r="BA81" s="24">
        <v>512319</v>
      </c>
      <c r="BB81" s="24">
        <v>461091</v>
      </c>
      <c r="BC81" s="24">
        <v>296475</v>
      </c>
      <c r="BD81" s="24">
        <v>4364333</v>
      </c>
      <c r="BE81" s="24">
        <v>343219</v>
      </c>
      <c r="BF81" s="24">
        <v>367009</v>
      </c>
      <c r="BG81" s="24">
        <v>307076</v>
      </c>
      <c r="BH81" s="24">
        <v>424126</v>
      </c>
      <c r="BI81" s="24">
        <v>388600</v>
      </c>
      <c r="BJ81" s="24">
        <v>356887</v>
      </c>
      <c r="BK81" s="24">
        <v>460005</v>
      </c>
      <c r="BL81" s="24">
        <v>498410</v>
      </c>
      <c r="BM81" s="24">
        <v>487469</v>
      </c>
      <c r="BN81" s="24">
        <v>267695</v>
      </c>
      <c r="BO81" s="24">
        <v>219376</v>
      </c>
      <c r="BP81" s="24">
        <v>244461</v>
      </c>
      <c r="BQ81" s="24">
        <v>4890793</v>
      </c>
      <c r="BR81" s="24">
        <v>315083</v>
      </c>
      <c r="BS81" s="24">
        <v>380170</v>
      </c>
      <c r="BT81" s="24">
        <v>452863</v>
      </c>
      <c r="BU81" s="24">
        <v>479672</v>
      </c>
      <c r="BV81" s="24">
        <v>503934</v>
      </c>
      <c r="BW81" s="24">
        <v>448960</v>
      </c>
      <c r="BX81" s="24">
        <v>459146</v>
      </c>
      <c r="BY81" s="24">
        <v>465796</v>
      </c>
      <c r="BZ81" s="24">
        <v>365210</v>
      </c>
      <c r="CA81" s="24">
        <v>377334</v>
      </c>
      <c r="CB81" s="24">
        <v>327193</v>
      </c>
      <c r="CC81" s="24">
        <v>315432</v>
      </c>
      <c r="CD81" s="24">
        <v>4548092</v>
      </c>
      <c r="CE81" s="24">
        <v>316277</v>
      </c>
      <c r="CF81" s="24">
        <v>254782</v>
      </c>
      <c r="CG81" s="24">
        <v>370876</v>
      </c>
      <c r="CH81" s="24">
        <v>356802</v>
      </c>
      <c r="CI81" s="24">
        <v>440915</v>
      </c>
      <c r="CJ81" s="24">
        <v>450350</v>
      </c>
      <c r="CK81" s="24">
        <v>432680</v>
      </c>
      <c r="CL81" s="24">
        <v>432514</v>
      </c>
      <c r="CM81" s="24">
        <v>403887</v>
      </c>
      <c r="CN81" s="24">
        <v>416542</v>
      </c>
      <c r="CO81" s="24">
        <v>362331</v>
      </c>
      <c r="CP81" s="24">
        <v>310136</v>
      </c>
      <c r="CQ81" s="24">
        <v>714962</v>
      </c>
      <c r="CR81" s="24">
        <v>370625</v>
      </c>
      <c r="CS81" s="24">
        <v>344337</v>
      </c>
      <c r="CT81" s="24">
        <v>0</v>
      </c>
      <c r="CU81" s="24">
        <v>0</v>
      </c>
      <c r="CV81" s="24">
        <v>0</v>
      </c>
      <c r="CW81" s="24">
        <v>0</v>
      </c>
      <c r="CX81" s="24">
        <v>0</v>
      </c>
      <c r="CY81" s="24">
        <v>0</v>
      </c>
      <c r="CZ81" s="24">
        <v>0</v>
      </c>
      <c r="DA81" s="24">
        <v>0</v>
      </c>
      <c r="DB81" s="24">
        <v>0</v>
      </c>
      <c r="DC81" s="24">
        <v>0</v>
      </c>
    </row>
    <row r="82" spans="1:107" ht="12" customHeight="1" x14ac:dyDescent="0.2">
      <c r="A82" s="15" t="s">
        <v>54</v>
      </c>
      <c r="B82" s="15" t="s">
        <v>71</v>
      </c>
      <c r="C82" s="16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</row>
    <row r="83" spans="1:107" ht="12" customHeight="1" x14ac:dyDescent="0.2">
      <c r="A83" s="15" t="s">
        <v>54</v>
      </c>
      <c r="B83" s="15" t="s">
        <v>71</v>
      </c>
      <c r="C83" s="16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</row>
    <row r="84" spans="1:107" ht="12" customHeight="1" x14ac:dyDescent="0.2">
      <c r="A84" s="15" t="s">
        <v>54</v>
      </c>
      <c r="B84" s="15" t="s">
        <v>71</v>
      </c>
      <c r="C84" s="16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130560</v>
      </c>
      <c r="CR84" s="14">
        <v>67520</v>
      </c>
      <c r="CS84" s="14">
        <v>63040</v>
      </c>
      <c r="CT84" s="14">
        <v>0</v>
      </c>
      <c r="CU84" s="14">
        <v>0</v>
      </c>
      <c r="CV84" s="14">
        <v>0</v>
      </c>
      <c r="CW84" s="14">
        <v>0</v>
      </c>
      <c r="CX84" s="14">
        <v>0</v>
      </c>
      <c r="CY84" s="14">
        <v>0</v>
      </c>
      <c r="CZ84" s="14">
        <v>0</v>
      </c>
      <c r="DA84" s="14">
        <v>0</v>
      </c>
      <c r="DB84" s="14">
        <v>0</v>
      </c>
      <c r="DC84" s="14">
        <v>0</v>
      </c>
    </row>
    <row r="85" spans="1:107" ht="12" customHeight="1" x14ac:dyDescent="0.2">
      <c r="A85" s="15" t="s">
        <v>58</v>
      </c>
      <c r="B85" s="15" t="s">
        <v>71</v>
      </c>
      <c r="C85" s="16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139676</v>
      </c>
      <c r="CR85" s="14">
        <v>73253</v>
      </c>
      <c r="CS85" s="14">
        <v>66423</v>
      </c>
      <c r="CT85" s="14">
        <v>0</v>
      </c>
      <c r="CU85" s="14">
        <v>0</v>
      </c>
      <c r="CV85" s="14">
        <v>0</v>
      </c>
      <c r="CW85" s="14">
        <v>0</v>
      </c>
      <c r="CX85" s="14">
        <v>0</v>
      </c>
      <c r="CY85" s="14">
        <v>0</v>
      </c>
      <c r="CZ85" s="14">
        <v>0</v>
      </c>
      <c r="DA85" s="14">
        <v>0</v>
      </c>
      <c r="DB85" s="14">
        <v>0</v>
      </c>
      <c r="DC85" s="14">
        <v>0</v>
      </c>
    </row>
    <row r="86" spans="1:107" ht="12" customHeight="1" x14ac:dyDescent="0.2">
      <c r="A86" s="15" t="s">
        <v>58</v>
      </c>
      <c r="B86" s="15" t="s">
        <v>71</v>
      </c>
      <c r="C86" s="16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52919</v>
      </c>
      <c r="CR86" s="14">
        <v>23784</v>
      </c>
      <c r="CS86" s="14">
        <v>29135</v>
      </c>
      <c r="CT86" s="14">
        <v>0</v>
      </c>
      <c r="CU86" s="14">
        <v>0</v>
      </c>
      <c r="CV86" s="14">
        <v>0</v>
      </c>
      <c r="CW86" s="14">
        <v>0</v>
      </c>
      <c r="CX86" s="14">
        <v>0</v>
      </c>
      <c r="CY86" s="14">
        <v>0</v>
      </c>
      <c r="CZ86" s="14">
        <v>0</v>
      </c>
      <c r="DA86" s="14">
        <v>0</v>
      </c>
      <c r="DB86" s="14">
        <v>0</v>
      </c>
      <c r="DC86" s="14">
        <v>0</v>
      </c>
    </row>
    <row r="87" spans="1:107" ht="12" customHeight="1" x14ac:dyDescent="0.2">
      <c r="A87" s="15" t="s">
        <v>54</v>
      </c>
      <c r="B87" s="15" t="s">
        <v>71</v>
      </c>
      <c r="C87" s="16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0</v>
      </c>
      <c r="CR87" s="14">
        <v>0</v>
      </c>
      <c r="CS87" s="14">
        <v>0</v>
      </c>
      <c r="CT87" s="14">
        <v>0</v>
      </c>
      <c r="CU87" s="14">
        <v>0</v>
      </c>
      <c r="CV87" s="14">
        <v>0</v>
      </c>
      <c r="CW87" s="14">
        <v>0</v>
      </c>
      <c r="CX87" s="14">
        <v>0</v>
      </c>
      <c r="CY87" s="14">
        <v>0</v>
      </c>
      <c r="CZ87" s="14">
        <v>0</v>
      </c>
      <c r="DA87" s="14">
        <v>0</v>
      </c>
      <c r="DB87" s="14">
        <v>0</v>
      </c>
      <c r="DC87" s="14">
        <v>0</v>
      </c>
    </row>
    <row r="88" spans="1:107" ht="12" customHeight="1" x14ac:dyDescent="0.2">
      <c r="A88" s="15" t="s">
        <v>62</v>
      </c>
      <c r="B88" s="15" t="s">
        <v>71</v>
      </c>
      <c r="C88" s="16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385700</v>
      </c>
      <c r="CR88" s="14">
        <v>202762</v>
      </c>
      <c r="CS88" s="14">
        <v>182938</v>
      </c>
      <c r="CT88" s="14">
        <v>0</v>
      </c>
      <c r="CU88" s="14">
        <v>0</v>
      </c>
      <c r="CV88" s="14">
        <v>0</v>
      </c>
      <c r="CW88" s="14">
        <v>0</v>
      </c>
      <c r="CX88" s="14">
        <v>0</v>
      </c>
      <c r="CY88" s="14">
        <v>0</v>
      </c>
      <c r="CZ88" s="14">
        <v>0</v>
      </c>
      <c r="DA88" s="14">
        <v>0</v>
      </c>
      <c r="DB88" s="14">
        <v>0</v>
      </c>
      <c r="DC88" s="14">
        <v>0</v>
      </c>
    </row>
    <row r="89" spans="1:107" ht="12" customHeight="1" x14ac:dyDescent="0.2">
      <c r="A89" s="15" t="s">
        <v>54</v>
      </c>
      <c r="B89" s="15" t="s">
        <v>71</v>
      </c>
      <c r="C89" s="16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</row>
    <row r="90" spans="1:107" ht="12" customHeight="1" x14ac:dyDescent="0.2">
      <c r="A90" s="15" t="s">
        <v>54</v>
      </c>
      <c r="B90" s="15" t="s">
        <v>71</v>
      </c>
      <c r="C90" s="16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</row>
    <row r="91" spans="1:107" ht="12" customHeight="1" x14ac:dyDescent="0.2">
      <c r="A91" s="15" t="s">
        <v>62</v>
      </c>
      <c r="B91" s="15" t="s">
        <v>71</v>
      </c>
      <c r="C91" s="16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6107</v>
      </c>
      <c r="CR91" s="14">
        <v>3306</v>
      </c>
      <c r="CS91" s="14">
        <v>2801</v>
      </c>
      <c r="CT91" s="14">
        <v>0</v>
      </c>
      <c r="CU91" s="14">
        <v>0</v>
      </c>
      <c r="CV91" s="14">
        <v>0</v>
      </c>
      <c r="CW91" s="14">
        <v>0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</row>
    <row r="92" spans="1:107" ht="12" customHeight="1" x14ac:dyDescent="0.2">
      <c r="A92" s="22" t="s">
        <v>67</v>
      </c>
      <c r="B92" s="22" t="s">
        <v>71</v>
      </c>
      <c r="C92" s="23" t="s">
        <v>68</v>
      </c>
      <c r="D92" s="24">
        <v>3330407</v>
      </c>
      <c r="E92" s="24">
        <v>245291</v>
      </c>
      <c r="F92" s="24">
        <v>280882</v>
      </c>
      <c r="G92" s="24">
        <v>294064</v>
      </c>
      <c r="H92" s="24">
        <v>269532</v>
      </c>
      <c r="I92" s="24">
        <v>271717</v>
      </c>
      <c r="J92" s="24">
        <v>292237</v>
      </c>
      <c r="K92" s="24">
        <v>300248</v>
      </c>
      <c r="L92" s="24">
        <v>301858</v>
      </c>
      <c r="M92" s="24">
        <v>283621</v>
      </c>
      <c r="N92" s="24">
        <v>288648</v>
      </c>
      <c r="O92" s="24">
        <v>269579</v>
      </c>
      <c r="P92" s="24">
        <v>232730</v>
      </c>
      <c r="Q92" s="24">
        <v>3418571</v>
      </c>
      <c r="R92" s="24">
        <v>247354</v>
      </c>
      <c r="S92" s="24">
        <v>229652</v>
      </c>
      <c r="T92" s="24">
        <v>254237</v>
      </c>
      <c r="U92" s="24">
        <v>241363</v>
      </c>
      <c r="V92" s="24">
        <v>273906</v>
      </c>
      <c r="W92" s="24">
        <v>261336</v>
      </c>
      <c r="X92" s="24">
        <v>328932</v>
      </c>
      <c r="Y92" s="24">
        <v>334532</v>
      </c>
      <c r="Z92" s="24">
        <v>329464</v>
      </c>
      <c r="AA92" s="24">
        <v>351464</v>
      </c>
      <c r="AB92" s="24">
        <v>290241</v>
      </c>
      <c r="AC92" s="24">
        <v>276090</v>
      </c>
      <c r="AD92" s="24">
        <v>3315739</v>
      </c>
      <c r="AE92" s="24">
        <v>263429</v>
      </c>
      <c r="AF92" s="24">
        <v>286309</v>
      </c>
      <c r="AG92" s="24">
        <v>305231</v>
      </c>
      <c r="AH92" s="24">
        <v>256039</v>
      </c>
      <c r="AI92" s="24">
        <v>245282</v>
      </c>
      <c r="AJ92" s="24">
        <v>276261</v>
      </c>
      <c r="AK92" s="24">
        <v>295019</v>
      </c>
      <c r="AL92" s="24">
        <v>290274</v>
      </c>
      <c r="AM92" s="24">
        <v>282039</v>
      </c>
      <c r="AN92" s="24">
        <v>280039</v>
      </c>
      <c r="AO92" s="24">
        <v>265962</v>
      </c>
      <c r="AP92" s="24">
        <v>269855</v>
      </c>
      <c r="AQ92" s="24">
        <v>3593531</v>
      </c>
      <c r="AR92" s="24">
        <v>271747</v>
      </c>
      <c r="AS92" s="24">
        <v>272492</v>
      </c>
      <c r="AT92" s="24">
        <v>287422</v>
      </c>
      <c r="AU92" s="24">
        <v>305569</v>
      </c>
      <c r="AV92" s="24">
        <v>301968</v>
      </c>
      <c r="AW92" s="24">
        <v>302250</v>
      </c>
      <c r="AX92" s="24">
        <v>321621</v>
      </c>
      <c r="AY92" s="24">
        <v>330035</v>
      </c>
      <c r="AZ92" s="24">
        <v>305886</v>
      </c>
      <c r="BA92" s="24">
        <v>325286</v>
      </c>
      <c r="BB92" s="24">
        <v>288994</v>
      </c>
      <c r="BC92" s="24">
        <v>280261</v>
      </c>
      <c r="BD92" s="24">
        <v>2968324</v>
      </c>
      <c r="BE92" s="24">
        <v>280787</v>
      </c>
      <c r="BF92" s="24">
        <v>276657</v>
      </c>
      <c r="BG92" s="24">
        <v>172076</v>
      </c>
      <c r="BH92" s="24">
        <v>200985</v>
      </c>
      <c r="BI92" s="24">
        <v>225547</v>
      </c>
      <c r="BJ92" s="24">
        <v>246580</v>
      </c>
      <c r="BK92" s="24">
        <v>259773</v>
      </c>
      <c r="BL92" s="24">
        <v>256766</v>
      </c>
      <c r="BM92" s="24">
        <v>262115</v>
      </c>
      <c r="BN92" s="24">
        <v>276702</v>
      </c>
      <c r="BO92" s="24">
        <v>268245</v>
      </c>
      <c r="BP92" s="24">
        <v>242091</v>
      </c>
      <c r="BQ92" s="24">
        <v>3170801</v>
      </c>
      <c r="BR92" s="24">
        <v>259873</v>
      </c>
      <c r="BS92" s="24">
        <v>266788</v>
      </c>
      <c r="BT92" s="24">
        <v>272177</v>
      </c>
      <c r="BU92" s="24">
        <v>247654</v>
      </c>
      <c r="BV92" s="24">
        <v>281951</v>
      </c>
      <c r="BW92" s="24">
        <v>257296</v>
      </c>
      <c r="BX92" s="24">
        <v>267469</v>
      </c>
      <c r="BY92" s="24">
        <v>279860</v>
      </c>
      <c r="BZ92" s="24">
        <v>262996</v>
      </c>
      <c r="CA92" s="24">
        <v>260048</v>
      </c>
      <c r="CB92" s="24">
        <v>261729</v>
      </c>
      <c r="CC92" s="24">
        <v>252960</v>
      </c>
      <c r="CD92" s="24">
        <v>3041697</v>
      </c>
      <c r="CE92" s="24">
        <v>240562</v>
      </c>
      <c r="CF92" s="24">
        <v>228878</v>
      </c>
      <c r="CG92" s="24">
        <v>271088</v>
      </c>
      <c r="CH92" s="24">
        <v>262084</v>
      </c>
      <c r="CI92" s="24">
        <v>275643</v>
      </c>
      <c r="CJ92" s="24">
        <v>254755</v>
      </c>
      <c r="CK92" s="24">
        <v>254531</v>
      </c>
      <c r="CL92" s="24">
        <v>263018</v>
      </c>
      <c r="CM92" s="24">
        <v>251324</v>
      </c>
      <c r="CN92" s="24">
        <v>269115</v>
      </c>
      <c r="CO92" s="24">
        <v>250472</v>
      </c>
      <c r="CP92" s="24">
        <v>220227</v>
      </c>
      <c r="CQ92" s="24">
        <v>357854</v>
      </c>
      <c r="CR92" s="24">
        <v>190400</v>
      </c>
      <c r="CS92" s="24">
        <v>167454</v>
      </c>
      <c r="CT92" s="24">
        <v>0</v>
      </c>
      <c r="CU92" s="24">
        <v>0</v>
      </c>
      <c r="CV92" s="24">
        <v>0</v>
      </c>
      <c r="CW92" s="24">
        <v>0</v>
      </c>
      <c r="CX92" s="24">
        <v>0</v>
      </c>
      <c r="CY92" s="24">
        <v>0</v>
      </c>
      <c r="CZ92" s="24">
        <v>0</v>
      </c>
      <c r="DA92" s="24">
        <v>0</v>
      </c>
      <c r="DB92" s="24">
        <v>0</v>
      </c>
      <c r="DC92" s="24">
        <v>0</v>
      </c>
    </row>
    <row r="93" spans="1:107" ht="12" customHeight="1" x14ac:dyDescent="0.2">
      <c r="A93" s="22"/>
      <c r="B93" s="22" t="s">
        <v>71</v>
      </c>
      <c r="C93" s="23" t="s">
        <v>69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>
        <v>0</v>
      </c>
      <c r="AX93" s="24">
        <v>0</v>
      </c>
      <c r="AY93" s="24">
        <v>0</v>
      </c>
      <c r="AZ93" s="24">
        <v>0</v>
      </c>
      <c r="BA93" s="24">
        <v>0</v>
      </c>
      <c r="BB93" s="24">
        <v>0</v>
      </c>
      <c r="BC93" s="24">
        <v>0</v>
      </c>
      <c r="BD93" s="24">
        <v>0</v>
      </c>
      <c r="BE93" s="24">
        <v>0</v>
      </c>
      <c r="BF93" s="24">
        <v>0</v>
      </c>
      <c r="BG93" s="24">
        <v>0</v>
      </c>
      <c r="BH93" s="24">
        <v>0</v>
      </c>
      <c r="BI93" s="24"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v>0</v>
      </c>
      <c r="BP93" s="24">
        <v>0</v>
      </c>
      <c r="BQ93" s="24">
        <v>0</v>
      </c>
      <c r="BR93" s="24" t="s">
        <v>42</v>
      </c>
      <c r="BS93" s="24" t="s">
        <v>42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v>0</v>
      </c>
      <c r="CE93" s="24">
        <v>0</v>
      </c>
      <c r="CF93" s="24">
        <v>0</v>
      </c>
      <c r="CG93" s="24">
        <v>0</v>
      </c>
      <c r="CH93" s="24">
        <v>0</v>
      </c>
      <c r="CI93" s="24"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v>0</v>
      </c>
      <c r="CO93" s="24">
        <v>0</v>
      </c>
      <c r="CP93" s="24">
        <v>0</v>
      </c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4">
        <v>0</v>
      </c>
      <c r="CZ93" s="24">
        <v>0</v>
      </c>
      <c r="DA93" s="24">
        <v>0</v>
      </c>
      <c r="DB93" s="24">
        <v>0</v>
      </c>
      <c r="DC93" s="24">
        <v>0</v>
      </c>
    </row>
    <row r="94" spans="1:107" x14ac:dyDescent="0.2">
      <c r="A94" s="50"/>
      <c r="B94" s="20" t="s">
        <v>210</v>
      </c>
      <c r="C94" s="20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 t="s">
        <v>156</v>
      </c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</row>
    <row r="95" spans="1:107" x14ac:dyDescent="0.2">
      <c r="A95" s="22" t="s">
        <v>34</v>
      </c>
      <c r="B95" s="22" t="s">
        <v>210</v>
      </c>
      <c r="C95" s="51" t="s">
        <v>35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4"/>
      <c r="CD95" s="24">
        <v>639801</v>
      </c>
      <c r="CE95" s="24">
        <v>0</v>
      </c>
      <c r="CF95" s="24">
        <v>0</v>
      </c>
      <c r="CG95" s="24">
        <v>0</v>
      </c>
      <c r="CH95" s="24">
        <v>0</v>
      </c>
      <c r="CI95" s="24">
        <v>0</v>
      </c>
      <c r="CJ95" s="24">
        <v>37671</v>
      </c>
      <c r="CK95" s="24">
        <v>72582</v>
      </c>
      <c r="CL95" s="24">
        <v>109789</v>
      </c>
      <c r="CM95" s="24">
        <v>123149</v>
      </c>
      <c r="CN95" s="24">
        <v>91799</v>
      </c>
      <c r="CO95" s="24">
        <v>136524</v>
      </c>
      <c r="CP95" s="24">
        <v>68287</v>
      </c>
      <c r="CQ95" s="24">
        <v>71568</v>
      </c>
      <c r="CR95" s="24">
        <v>37520</v>
      </c>
      <c r="CS95" s="24">
        <v>34048</v>
      </c>
      <c r="CT95" s="24">
        <v>0</v>
      </c>
      <c r="CU95" s="24">
        <v>0</v>
      </c>
      <c r="CV95" s="24">
        <v>0</v>
      </c>
      <c r="CW95" s="24">
        <v>0</v>
      </c>
      <c r="CX95" s="24">
        <v>0</v>
      </c>
      <c r="CY95" s="24">
        <v>0</v>
      </c>
      <c r="CZ95" s="24">
        <v>0</v>
      </c>
      <c r="DA95" s="24">
        <v>0</v>
      </c>
      <c r="DB95" s="24">
        <v>0</v>
      </c>
      <c r="DC95" s="24">
        <v>0</v>
      </c>
    </row>
    <row r="96" spans="1:107" x14ac:dyDescent="0.2">
      <c r="A96" s="22" t="s">
        <v>36</v>
      </c>
      <c r="B96" s="22" t="s">
        <v>210</v>
      </c>
      <c r="C96" s="51" t="s">
        <v>37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/>
      <c r="CD96" s="24">
        <v>0</v>
      </c>
      <c r="CE96" s="24">
        <v>0</v>
      </c>
      <c r="CF96" s="24">
        <v>0</v>
      </c>
      <c r="CG96" s="24">
        <v>0</v>
      </c>
      <c r="CH96" s="24">
        <v>0</v>
      </c>
      <c r="CI96" s="24"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v>0</v>
      </c>
      <c r="CO96" s="24">
        <v>0</v>
      </c>
      <c r="CP96" s="24">
        <v>0</v>
      </c>
      <c r="CQ96" s="24">
        <v>0</v>
      </c>
      <c r="CR96" s="24">
        <v>0</v>
      </c>
      <c r="CS96" s="24">
        <v>0</v>
      </c>
      <c r="CT96" s="24">
        <v>0</v>
      </c>
      <c r="CU96" s="24">
        <v>0</v>
      </c>
      <c r="CV96" s="24">
        <v>0</v>
      </c>
      <c r="CW96" s="24">
        <v>0</v>
      </c>
      <c r="CX96" s="24">
        <v>0</v>
      </c>
      <c r="CY96" s="24">
        <v>0</v>
      </c>
      <c r="CZ96" s="24">
        <v>0</v>
      </c>
      <c r="DA96" s="24">
        <v>0</v>
      </c>
      <c r="DB96" s="24">
        <v>0</v>
      </c>
      <c r="DC96" s="24">
        <v>0</v>
      </c>
    </row>
    <row r="97" spans="1:107" x14ac:dyDescent="0.2">
      <c r="A97" s="22" t="s">
        <v>38</v>
      </c>
      <c r="B97" s="22" t="s">
        <v>210</v>
      </c>
      <c r="C97" s="51" t="s">
        <v>39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>
        <v>0</v>
      </c>
      <c r="BS97" s="24">
        <v>0</v>
      </c>
      <c r="BT97" s="24">
        <v>0</v>
      </c>
      <c r="BU97" s="24">
        <v>0</v>
      </c>
      <c r="BV97" s="24">
        <v>0</v>
      </c>
      <c r="BW97" s="24">
        <v>0</v>
      </c>
      <c r="BX97" s="24">
        <v>0</v>
      </c>
      <c r="BY97" s="24">
        <v>0</v>
      </c>
      <c r="BZ97" s="24">
        <v>0</v>
      </c>
      <c r="CA97" s="24">
        <v>0</v>
      </c>
      <c r="CB97" s="24">
        <v>0</v>
      </c>
      <c r="CC97" s="24"/>
      <c r="CD97" s="24">
        <v>308371</v>
      </c>
      <c r="CE97" s="24">
        <v>0</v>
      </c>
      <c r="CF97" s="24">
        <v>0</v>
      </c>
      <c r="CG97" s="24">
        <v>0</v>
      </c>
      <c r="CH97" s="24">
        <v>0</v>
      </c>
      <c r="CI97" s="24">
        <v>45328</v>
      </c>
      <c r="CJ97" s="24">
        <v>35627</v>
      </c>
      <c r="CK97" s="24">
        <v>37158</v>
      </c>
      <c r="CL97" s="24">
        <v>42221</v>
      </c>
      <c r="CM97" s="24">
        <v>23943</v>
      </c>
      <c r="CN97" s="24">
        <v>60865</v>
      </c>
      <c r="CO97" s="24">
        <v>24943</v>
      </c>
      <c r="CP97" s="24">
        <v>38286</v>
      </c>
      <c r="CQ97" s="24">
        <v>89544</v>
      </c>
      <c r="CR97" s="24">
        <v>28188</v>
      </c>
      <c r="CS97" s="24">
        <v>61356</v>
      </c>
      <c r="CT97" s="24">
        <v>0</v>
      </c>
      <c r="CU97" s="24">
        <v>0</v>
      </c>
      <c r="CV97" s="24">
        <v>0</v>
      </c>
      <c r="CW97" s="24">
        <v>0</v>
      </c>
      <c r="CX97" s="24">
        <v>0</v>
      </c>
      <c r="CY97" s="24">
        <v>0</v>
      </c>
      <c r="CZ97" s="24">
        <v>0</v>
      </c>
      <c r="DA97" s="24">
        <v>0</v>
      </c>
      <c r="DB97" s="24">
        <v>0</v>
      </c>
      <c r="DC97" s="24">
        <v>0</v>
      </c>
    </row>
    <row r="98" spans="1:107" x14ac:dyDescent="0.2">
      <c r="A98" s="22"/>
      <c r="B98" s="22" t="s">
        <v>210</v>
      </c>
      <c r="C98" s="51" t="s">
        <v>40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>
        <v>0</v>
      </c>
      <c r="BS98" s="24">
        <v>79856</v>
      </c>
      <c r="BT98" s="24">
        <v>253863</v>
      </c>
      <c r="BU98" s="24">
        <v>445543</v>
      </c>
      <c r="BV98" s="24">
        <v>339082</v>
      </c>
      <c r="BW98" s="24">
        <v>414669</v>
      </c>
      <c r="BX98" s="24">
        <v>375207</v>
      </c>
      <c r="BY98" s="24">
        <v>443081</v>
      </c>
      <c r="BZ98" s="24">
        <v>275253</v>
      </c>
      <c r="CA98" s="24">
        <v>260397</v>
      </c>
      <c r="CB98" s="24">
        <v>215377</v>
      </c>
      <c r="CC98" s="24"/>
      <c r="CD98" s="24">
        <v>7014556</v>
      </c>
      <c r="CE98" s="24">
        <v>261200</v>
      </c>
      <c r="CF98" s="24">
        <v>714637</v>
      </c>
      <c r="CG98" s="24">
        <v>796361</v>
      </c>
      <c r="CH98" s="24">
        <v>626849</v>
      </c>
      <c r="CI98" s="24">
        <v>633884</v>
      </c>
      <c r="CJ98" s="24">
        <v>589279</v>
      </c>
      <c r="CK98" s="24">
        <v>784357</v>
      </c>
      <c r="CL98" s="24">
        <v>762248</v>
      </c>
      <c r="CM98" s="24">
        <v>612021</v>
      </c>
      <c r="CN98" s="24">
        <v>487495</v>
      </c>
      <c r="CO98" s="24">
        <v>421201</v>
      </c>
      <c r="CP98" s="24">
        <v>325024</v>
      </c>
      <c r="CQ98" s="24">
        <v>689273</v>
      </c>
      <c r="CR98" s="24">
        <v>131596</v>
      </c>
      <c r="CS98" s="24">
        <v>557677</v>
      </c>
      <c r="CT98" s="24">
        <v>0</v>
      </c>
      <c r="CU98" s="24">
        <v>0</v>
      </c>
      <c r="CV98" s="24">
        <v>0</v>
      </c>
      <c r="CW98" s="24">
        <v>0</v>
      </c>
      <c r="CX98" s="24">
        <v>0</v>
      </c>
      <c r="CY98" s="24">
        <v>0</v>
      </c>
      <c r="CZ98" s="24">
        <v>0</v>
      </c>
      <c r="DA98" s="24">
        <v>0</v>
      </c>
      <c r="DB98" s="24">
        <v>0</v>
      </c>
      <c r="DC98" s="24">
        <v>0</v>
      </c>
    </row>
    <row r="99" spans="1:107" x14ac:dyDescent="0.2">
      <c r="A99" s="15" t="s">
        <v>209</v>
      </c>
      <c r="B99" s="15" t="s">
        <v>210</v>
      </c>
      <c r="C99" s="52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</row>
    <row r="100" spans="1:107" x14ac:dyDescent="0.2">
      <c r="A100" s="15" t="s">
        <v>43</v>
      </c>
      <c r="B100" s="15" t="s">
        <v>210</v>
      </c>
      <c r="C100" s="52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44504</v>
      </c>
      <c r="CR100" s="14">
        <v>13133</v>
      </c>
      <c r="CS100" s="14">
        <v>31371</v>
      </c>
      <c r="CT100" s="14">
        <v>0</v>
      </c>
      <c r="CU100" s="14">
        <v>0</v>
      </c>
      <c r="CV100" s="14">
        <v>0</v>
      </c>
      <c r="CW100" s="14">
        <v>0</v>
      </c>
      <c r="CX100" s="14">
        <v>0</v>
      </c>
      <c r="CY100" s="14">
        <v>0</v>
      </c>
      <c r="CZ100" s="14">
        <v>0</v>
      </c>
      <c r="DA100" s="14">
        <v>0</v>
      </c>
      <c r="DB100" s="14">
        <v>0</v>
      </c>
      <c r="DC100" s="14">
        <v>0</v>
      </c>
    </row>
    <row r="101" spans="1:107" x14ac:dyDescent="0.2">
      <c r="A101" s="15" t="s">
        <v>209</v>
      </c>
      <c r="B101" s="15" t="s">
        <v>210</v>
      </c>
      <c r="C101" s="52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</row>
    <row r="102" spans="1:107" x14ac:dyDescent="0.2">
      <c r="A102" s="15" t="s">
        <v>209</v>
      </c>
      <c r="B102" s="15" t="s">
        <v>210</v>
      </c>
      <c r="C102" s="52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</row>
    <row r="103" spans="1:107" x14ac:dyDescent="0.2">
      <c r="A103" s="15" t="s">
        <v>47</v>
      </c>
      <c r="B103" s="15" t="s">
        <v>210</v>
      </c>
      <c r="C103" s="52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63948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0</v>
      </c>
      <c r="CX103" s="14">
        <v>0</v>
      </c>
      <c r="CY103" s="14">
        <v>0</v>
      </c>
      <c r="CZ103" s="14">
        <v>0</v>
      </c>
      <c r="DA103" s="14">
        <v>0</v>
      </c>
      <c r="DB103" s="14">
        <v>0</v>
      </c>
      <c r="DC103" s="14">
        <v>0</v>
      </c>
    </row>
    <row r="104" spans="1:107" x14ac:dyDescent="0.2">
      <c r="A104" s="15" t="s">
        <v>49</v>
      </c>
      <c r="B104" s="15" t="s">
        <v>210</v>
      </c>
      <c r="C104" s="52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580821</v>
      </c>
      <c r="CR104" s="14">
        <v>54515</v>
      </c>
      <c r="CS104" s="14">
        <v>526306</v>
      </c>
      <c r="CT104" s="14">
        <v>0</v>
      </c>
      <c r="CU104" s="14">
        <v>0</v>
      </c>
      <c r="CV104" s="14">
        <v>0</v>
      </c>
      <c r="CW104" s="14">
        <v>0</v>
      </c>
      <c r="CX104" s="14">
        <v>0</v>
      </c>
      <c r="CY104" s="14">
        <v>0</v>
      </c>
      <c r="CZ104" s="14">
        <v>0</v>
      </c>
      <c r="DA104" s="14">
        <v>0</v>
      </c>
      <c r="DB104" s="14">
        <v>0</v>
      </c>
      <c r="DC104" s="14">
        <v>0</v>
      </c>
    </row>
    <row r="105" spans="1:107" x14ac:dyDescent="0.2">
      <c r="A105" s="15" t="s">
        <v>209</v>
      </c>
      <c r="B105" s="15" t="s">
        <v>210</v>
      </c>
      <c r="C105" s="52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</row>
    <row r="106" spans="1:107" x14ac:dyDescent="0.2">
      <c r="A106" s="15" t="s">
        <v>49</v>
      </c>
      <c r="B106" s="15" t="s">
        <v>210</v>
      </c>
      <c r="C106" s="52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</row>
    <row r="107" spans="1:107" x14ac:dyDescent="0.2">
      <c r="A107" s="22"/>
      <c r="B107" s="22" t="s">
        <v>210</v>
      </c>
      <c r="C107" s="51" t="s">
        <v>53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/>
      <c r="CD107" s="24">
        <v>0</v>
      </c>
      <c r="CE107" s="24">
        <v>0</v>
      </c>
      <c r="CF107" s="24">
        <v>0</v>
      </c>
      <c r="CG107" s="24">
        <v>0</v>
      </c>
      <c r="CH107" s="24">
        <v>0</v>
      </c>
      <c r="CI107" s="24"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v>0</v>
      </c>
      <c r="CO107" s="24">
        <v>0</v>
      </c>
      <c r="CP107" s="24">
        <v>0</v>
      </c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0</v>
      </c>
      <c r="CW107" s="24">
        <v>0</v>
      </c>
      <c r="CX107" s="24">
        <v>0</v>
      </c>
      <c r="CY107" s="24">
        <v>0</v>
      </c>
      <c r="CZ107" s="24">
        <v>0</v>
      </c>
      <c r="DA107" s="24">
        <v>0</v>
      </c>
      <c r="DB107" s="24">
        <v>0</v>
      </c>
      <c r="DC107" s="24">
        <v>0</v>
      </c>
    </row>
    <row r="108" spans="1:107" x14ac:dyDescent="0.2">
      <c r="A108" s="15" t="s">
        <v>54</v>
      </c>
      <c r="B108" s="15" t="s">
        <v>210</v>
      </c>
      <c r="C108" s="52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</row>
    <row r="109" spans="1:107" x14ac:dyDescent="0.2">
      <c r="A109" s="15" t="s">
        <v>54</v>
      </c>
      <c r="B109" s="15" t="s">
        <v>210</v>
      </c>
      <c r="C109" s="52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</row>
    <row r="110" spans="1:107" x14ac:dyDescent="0.2">
      <c r="A110" s="15" t="s">
        <v>54</v>
      </c>
      <c r="B110" s="15" t="s">
        <v>210</v>
      </c>
      <c r="C110" s="52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</row>
    <row r="111" spans="1:107" x14ac:dyDescent="0.2">
      <c r="A111" s="15" t="s">
        <v>58</v>
      </c>
      <c r="B111" s="15" t="s">
        <v>210</v>
      </c>
      <c r="C111" s="52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</row>
    <row r="112" spans="1:107" x14ac:dyDescent="0.2">
      <c r="A112" s="15" t="s">
        <v>58</v>
      </c>
      <c r="B112" s="15" t="s">
        <v>210</v>
      </c>
      <c r="C112" s="52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</row>
    <row r="113" spans="1:107" x14ac:dyDescent="0.2">
      <c r="A113" s="15" t="s">
        <v>54</v>
      </c>
      <c r="B113" s="15" t="s">
        <v>210</v>
      </c>
      <c r="C113" s="52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</row>
    <row r="114" spans="1:107" x14ac:dyDescent="0.2">
      <c r="A114" s="15" t="s">
        <v>62</v>
      </c>
      <c r="B114" s="15" t="s">
        <v>210</v>
      </c>
      <c r="C114" s="52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</row>
    <row r="115" spans="1:107" x14ac:dyDescent="0.2">
      <c r="A115" s="15" t="s">
        <v>54</v>
      </c>
      <c r="B115" s="15" t="s">
        <v>210</v>
      </c>
      <c r="C115" s="52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</row>
    <row r="116" spans="1:107" x14ac:dyDescent="0.2">
      <c r="A116" s="15" t="s">
        <v>54</v>
      </c>
      <c r="B116" s="15" t="s">
        <v>210</v>
      </c>
      <c r="C116" s="52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</row>
    <row r="117" spans="1:107" x14ac:dyDescent="0.2">
      <c r="A117" s="15" t="s">
        <v>62</v>
      </c>
      <c r="B117" s="15" t="s">
        <v>210</v>
      </c>
      <c r="C117" s="52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</row>
    <row r="118" spans="1:107" x14ac:dyDescent="0.2">
      <c r="A118" s="22" t="s">
        <v>67</v>
      </c>
      <c r="B118" s="22" t="s">
        <v>210</v>
      </c>
      <c r="C118" s="51" t="s">
        <v>68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>
        <v>0</v>
      </c>
      <c r="BS118" s="24">
        <v>0</v>
      </c>
      <c r="BT118" s="24">
        <v>0</v>
      </c>
      <c r="BU118" s="24">
        <v>0</v>
      </c>
      <c r="BV118" s="24">
        <v>0</v>
      </c>
      <c r="BW118" s="24">
        <v>0</v>
      </c>
      <c r="BX118" s="24">
        <v>0</v>
      </c>
      <c r="BY118" s="24">
        <v>0</v>
      </c>
      <c r="BZ118" s="24">
        <v>0</v>
      </c>
      <c r="CA118" s="24">
        <v>0</v>
      </c>
      <c r="CB118" s="24">
        <v>0</v>
      </c>
      <c r="CC118" s="24"/>
      <c r="CD118" s="24">
        <v>0</v>
      </c>
      <c r="CE118" s="24">
        <v>0</v>
      </c>
      <c r="CF118" s="24">
        <v>0</v>
      </c>
      <c r="CG118" s="24">
        <v>0</v>
      </c>
      <c r="CH118" s="24">
        <v>0</v>
      </c>
      <c r="CI118" s="24">
        <v>0</v>
      </c>
      <c r="CJ118" s="24">
        <v>0</v>
      </c>
      <c r="CK118" s="24">
        <v>0</v>
      </c>
      <c r="CL118" s="24">
        <v>0</v>
      </c>
      <c r="CM118" s="24">
        <v>0</v>
      </c>
      <c r="CN118" s="24">
        <v>0</v>
      </c>
      <c r="CO118" s="24">
        <v>0</v>
      </c>
      <c r="CP118" s="24">
        <v>0</v>
      </c>
      <c r="CQ118" s="24">
        <v>0</v>
      </c>
      <c r="CR118" s="24">
        <v>0</v>
      </c>
      <c r="CS118" s="24">
        <v>0</v>
      </c>
      <c r="CT118" s="24">
        <v>0</v>
      </c>
      <c r="CU118" s="24">
        <v>0</v>
      </c>
      <c r="CV118" s="24">
        <v>0</v>
      </c>
      <c r="CW118" s="24">
        <v>0</v>
      </c>
      <c r="CX118" s="24">
        <v>0</v>
      </c>
      <c r="CY118" s="24">
        <v>0</v>
      </c>
      <c r="CZ118" s="24">
        <v>0</v>
      </c>
      <c r="DA118" s="24">
        <v>0</v>
      </c>
      <c r="DB118" s="24">
        <v>0</v>
      </c>
      <c r="DC118" s="24">
        <v>0</v>
      </c>
    </row>
    <row r="119" spans="1:107" x14ac:dyDescent="0.2">
      <c r="A119" s="22"/>
      <c r="B119" s="22" t="s">
        <v>210</v>
      </c>
      <c r="C119" s="51" t="s">
        <v>69</v>
      </c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>
        <v>0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/>
      <c r="CD119" s="24">
        <v>0</v>
      </c>
      <c r="CE119" s="24">
        <v>0</v>
      </c>
      <c r="CF119" s="24">
        <v>0</v>
      </c>
      <c r="CG119" s="24">
        <v>0</v>
      </c>
      <c r="CH119" s="24">
        <v>0</v>
      </c>
      <c r="CI119" s="24"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v>0</v>
      </c>
      <c r="CO119" s="24">
        <v>0</v>
      </c>
      <c r="CP119" s="24">
        <v>0</v>
      </c>
      <c r="CQ119" s="24">
        <v>0</v>
      </c>
      <c r="CR119" s="24">
        <v>0</v>
      </c>
      <c r="CS119" s="24">
        <v>0</v>
      </c>
      <c r="CT119" s="24">
        <v>0</v>
      </c>
      <c r="CU119" s="24">
        <v>0</v>
      </c>
      <c r="CV119" s="24">
        <v>0</v>
      </c>
      <c r="CW119" s="24">
        <v>0</v>
      </c>
      <c r="CX119" s="24">
        <v>0</v>
      </c>
      <c r="CY119" s="24">
        <v>0</v>
      </c>
      <c r="CZ119" s="24">
        <v>0</v>
      </c>
      <c r="DA119" s="24">
        <v>0</v>
      </c>
      <c r="DB119" s="24">
        <v>0</v>
      </c>
      <c r="DC119" s="24">
        <v>0</v>
      </c>
    </row>
  </sheetData>
  <autoFilter ref="A15:BC93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FF0000"/>
  </sheetPr>
  <dimension ref="A1:DA23"/>
  <sheetViews>
    <sheetView showGridLines="0" workbookViewId="0">
      <pane xSplit="2" ySplit="15" topLeftCell="CD16" activePane="bottomRight" state="frozen"/>
      <selection activeCell="BP23" sqref="BP23"/>
      <selection pane="topRight" activeCell="BP23" sqref="BP23"/>
      <selection pane="bottomLeft" activeCell="BP23" sqref="BP23"/>
      <selection pane="bottomRight" sqref="A1:XFD1048576"/>
    </sheetView>
  </sheetViews>
  <sheetFormatPr defaultColWidth="9.140625" defaultRowHeight="11.25" outlineLevelCol="1" x14ac:dyDescent="0.2"/>
  <cols>
    <col min="1" max="1" width="35.85546875" style="13" customWidth="1"/>
    <col min="2" max="2" width="19.85546875" style="13" customWidth="1"/>
    <col min="3" max="14" width="9.7109375" style="13" hidden="1" customWidth="1" outlineLevel="1"/>
    <col min="15" max="15" width="10.140625" style="13" hidden="1" customWidth="1" outlineLevel="1"/>
    <col min="16" max="48" width="9.7109375" style="13" hidden="1" customWidth="1" outlineLevel="1"/>
    <col min="49" max="54" width="12.7109375" style="13" hidden="1" customWidth="1" outlineLevel="1"/>
    <col min="55" max="64" width="9.140625" style="13" hidden="1" customWidth="1" outlineLevel="1"/>
    <col min="65" max="66" width="10" style="13" hidden="1" customWidth="1" outlineLevel="1"/>
    <col min="67" max="67" width="9.85546875" style="13" hidden="1" customWidth="1" outlineLevel="1"/>
    <col min="68" max="79" width="9.140625" style="13" hidden="1" customWidth="1" outlineLevel="1"/>
    <col min="80" max="80" width="9.85546875" style="13" hidden="1" customWidth="1" outlineLevel="1"/>
    <col min="81" max="92" width="9.140625" style="13" hidden="1" customWidth="1" outlineLevel="1"/>
    <col min="93" max="93" width="9.85546875" style="13" hidden="1" customWidth="1" outlineLevel="1"/>
    <col min="94" max="94" width="9.140625" style="13" collapsed="1"/>
    <col min="95" max="16384" width="9.140625" style="13"/>
  </cols>
  <sheetData>
    <row r="1" spans="1:105" ht="12" customHeight="1" x14ac:dyDescent="0.25">
      <c r="A1" s="42" t="s">
        <v>159</v>
      </c>
      <c r="B1" s="38" t="s">
        <v>155</v>
      </c>
    </row>
    <row r="2" spans="1:105" ht="12" customHeight="1" x14ac:dyDescent="0.25">
      <c r="A2" s="41" t="s">
        <v>0</v>
      </c>
      <c r="B2" s="37" t="s">
        <v>222</v>
      </c>
    </row>
    <row r="3" spans="1:105" ht="12" customHeight="1" x14ac:dyDescent="0.25">
      <c r="A3" s="41" t="s">
        <v>82</v>
      </c>
      <c r="B3" s="37" t="s">
        <v>212</v>
      </c>
    </row>
    <row r="4" spans="1:105" ht="12" customHeight="1" x14ac:dyDescent="0.25">
      <c r="A4" s="41" t="s">
        <v>84</v>
      </c>
      <c r="B4" s="37" t="s">
        <v>223</v>
      </c>
    </row>
    <row r="5" spans="1:105" ht="12" customHeight="1" x14ac:dyDescent="0.25">
      <c r="A5" s="41" t="s">
        <v>85</v>
      </c>
      <c r="B5" s="37" t="s">
        <v>224</v>
      </c>
    </row>
    <row r="6" spans="1:105" ht="12" customHeight="1" x14ac:dyDescent="0.25">
      <c r="A6" s="41" t="s">
        <v>83</v>
      </c>
      <c r="B6" s="37" t="s">
        <v>225</v>
      </c>
    </row>
    <row r="7" spans="1:105" ht="12" customHeight="1" x14ac:dyDescent="0.25">
      <c r="B7" s="37"/>
    </row>
    <row r="8" spans="1:105" ht="12" customHeight="1" x14ac:dyDescent="0.2"/>
    <row r="9" spans="1:105" ht="12" customHeight="1" x14ac:dyDescent="0.2"/>
    <row r="10" spans="1:105" ht="12" customHeight="1" x14ac:dyDescent="0.2"/>
    <row r="11" spans="1:105" ht="12" customHeight="1" x14ac:dyDescent="0.2"/>
    <row r="12" spans="1:105" ht="12" customHeight="1" x14ac:dyDescent="0.2"/>
    <row r="13" spans="1:105" ht="12" customHeight="1" x14ac:dyDescent="0.2"/>
    <row r="14" spans="1:105" ht="12" customHeight="1" x14ac:dyDescent="0.2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</row>
    <row r="15" spans="1:105" ht="12" customHeight="1" x14ac:dyDescent="0.2">
      <c r="A15" s="17"/>
      <c r="B15" s="17" t="s">
        <v>17</v>
      </c>
      <c r="C15" s="17" t="s">
        <v>18</v>
      </c>
      <c r="D15" s="17" t="s">
        <v>19</v>
      </c>
      <c r="E15" s="17" t="s">
        <v>20</v>
      </c>
      <c r="F15" s="17" t="s">
        <v>21</v>
      </c>
      <c r="G15" s="17" t="s">
        <v>22</v>
      </c>
      <c r="H15" s="17" t="s">
        <v>23</v>
      </c>
      <c r="I15" s="17" t="s">
        <v>24</v>
      </c>
      <c r="J15" s="17" t="s">
        <v>25</v>
      </c>
      <c r="K15" s="17" t="s">
        <v>26</v>
      </c>
      <c r="L15" s="17" t="s">
        <v>27</v>
      </c>
      <c r="M15" s="17" t="s">
        <v>28</v>
      </c>
      <c r="N15" s="17" t="s">
        <v>29</v>
      </c>
      <c r="O15" s="17" t="s">
        <v>17</v>
      </c>
      <c r="P15" s="17" t="s">
        <v>18</v>
      </c>
      <c r="Q15" s="17" t="s">
        <v>19</v>
      </c>
      <c r="R15" s="17" t="s">
        <v>20</v>
      </c>
      <c r="S15" s="17" t="s">
        <v>21</v>
      </c>
      <c r="T15" s="17" t="s">
        <v>22</v>
      </c>
      <c r="U15" s="17" t="s">
        <v>23</v>
      </c>
      <c r="V15" s="17" t="s">
        <v>24</v>
      </c>
      <c r="W15" s="17" t="s">
        <v>25</v>
      </c>
      <c r="X15" s="17" t="s">
        <v>26</v>
      </c>
      <c r="Y15" s="17" t="s">
        <v>27</v>
      </c>
      <c r="Z15" s="17" t="s">
        <v>28</v>
      </c>
      <c r="AA15" s="17" t="s">
        <v>29</v>
      </c>
      <c r="AB15" s="17" t="s">
        <v>17</v>
      </c>
      <c r="AC15" s="17" t="s">
        <v>18</v>
      </c>
      <c r="AD15" s="17" t="s">
        <v>19</v>
      </c>
      <c r="AE15" s="17" t="s">
        <v>20</v>
      </c>
      <c r="AF15" s="17" t="s">
        <v>21</v>
      </c>
      <c r="AG15" s="17" t="s">
        <v>22</v>
      </c>
      <c r="AH15" s="17" t="s">
        <v>23</v>
      </c>
      <c r="AI15" s="17" t="s">
        <v>24</v>
      </c>
      <c r="AJ15" s="17" t="s">
        <v>25</v>
      </c>
      <c r="AK15" s="17" t="s">
        <v>26</v>
      </c>
      <c r="AL15" s="17" t="s">
        <v>27</v>
      </c>
      <c r="AM15" s="17" t="s">
        <v>28</v>
      </c>
      <c r="AN15" s="17" t="s">
        <v>29</v>
      </c>
      <c r="AO15" s="17" t="s">
        <v>17</v>
      </c>
      <c r="AP15" s="17" t="s">
        <v>18</v>
      </c>
      <c r="AQ15" s="17" t="s">
        <v>19</v>
      </c>
      <c r="AR15" s="17" t="s">
        <v>20</v>
      </c>
      <c r="AS15" s="17" t="s">
        <v>21</v>
      </c>
      <c r="AT15" s="17" t="s">
        <v>22</v>
      </c>
      <c r="AU15" s="17" t="s">
        <v>23</v>
      </c>
      <c r="AV15" s="17" t="s">
        <v>24</v>
      </c>
      <c r="AW15" s="17" t="s">
        <v>25</v>
      </c>
      <c r="AX15" s="17" t="s">
        <v>26</v>
      </c>
      <c r="AY15" s="17" t="s">
        <v>27</v>
      </c>
      <c r="AZ15" s="17" t="s">
        <v>28</v>
      </c>
      <c r="BA15" s="17" t="s">
        <v>29</v>
      </c>
      <c r="BB15" s="17" t="s">
        <v>17</v>
      </c>
      <c r="BC15" s="17" t="s">
        <v>18</v>
      </c>
      <c r="BD15" s="17" t="s">
        <v>19</v>
      </c>
      <c r="BE15" s="17" t="s">
        <v>20</v>
      </c>
      <c r="BF15" s="17" t="s">
        <v>21</v>
      </c>
      <c r="BG15" s="17" t="s">
        <v>22</v>
      </c>
      <c r="BH15" s="17" t="s">
        <v>23</v>
      </c>
      <c r="BI15" s="17" t="s">
        <v>24</v>
      </c>
      <c r="BJ15" s="17" t="s">
        <v>25</v>
      </c>
      <c r="BK15" s="17" t="s">
        <v>26</v>
      </c>
      <c r="BL15" s="17" t="s">
        <v>27</v>
      </c>
      <c r="BM15" s="17" t="s">
        <v>28</v>
      </c>
      <c r="BN15" s="17" t="s">
        <v>29</v>
      </c>
      <c r="BO15" s="17" t="s">
        <v>17</v>
      </c>
      <c r="BP15" s="17" t="s">
        <v>18</v>
      </c>
      <c r="BQ15" s="17" t="s">
        <v>19</v>
      </c>
      <c r="BR15" s="17" t="s">
        <v>20</v>
      </c>
      <c r="BS15" s="17" t="s">
        <v>21</v>
      </c>
      <c r="BT15" s="17" t="s">
        <v>22</v>
      </c>
      <c r="BU15" s="17" t="s">
        <v>23</v>
      </c>
      <c r="BV15" s="17" t="s">
        <v>24</v>
      </c>
      <c r="BW15" s="17" t="s">
        <v>25</v>
      </c>
      <c r="BX15" s="17" t="s">
        <v>26</v>
      </c>
      <c r="BY15" s="17" t="s">
        <v>27</v>
      </c>
      <c r="BZ15" s="17" t="s">
        <v>28</v>
      </c>
      <c r="CA15" s="17" t="s">
        <v>29</v>
      </c>
      <c r="CB15" s="17" t="s">
        <v>17</v>
      </c>
      <c r="CC15" s="17" t="s">
        <v>18</v>
      </c>
      <c r="CD15" s="17" t="s">
        <v>19</v>
      </c>
      <c r="CE15" s="17" t="s">
        <v>20</v>
      </c>
      <c r="CF15" s="17" t="s">
        <v>21</v>
      </c>
      <c r="CG15" s="17" t="s">
        <v>22</v>
      </c>
      <c r="CH15" s="17" t="s">
        <v>23</v>
      </c>
      <c r="CI15" s="17" t="s">
        <v>24</v>
      </c>
      <c r="CJ15" s="17" t="s">
        <v>25</v>
      </c>
      <c r="CK15" s="17" t="s">
        <v>26</v>
      </c>
      <c r="CL15" s="17" t="s">
        <v>27</v>
      </c>
      <c r="CM15" s="17" t="s">
        <v>28</v>
      </c>
      <c r="CN15" s="17" t="s">
        <v>29</v>
      </c>
      <c r="CO15" s="17" t="s">
        <v>229</v>
      </c>
      <c r="CP15" s="17" t="s">
        <v>18</v>
      </c>
      <c r="CQ15" s="17" t="s">
        <v>19</v>
      </c>
      <c r="CR15" s="17" t="s">
        <v>20</v>
      </c>
      <c r="CS15" s="17" t="s">
        <v>21</v>
      </c>
      <c r="CT15" s="17" t="s">
        <v>22</v>
      </c>
      <c r="CU15" s="17" t="s">
        <v>23</v>
      </c>
      <c r="CV15" s="17" t="s">
        <v>24</v>
      </c>
      <c r="CW15" s="17" t="s">
        <v>25</v>
      </c>
      <c r="CX15" s="17" t="s">
        <v>26</v>
      </c>
      <c r="CY15" s="17" t="s">
        <v>27</v>
      </c>
      <c r="CZ15" s="17" t="s">
        <v>28</v>
      </c>
      <c r="DA15" s="17" t="s">
        <v>29</v>
      </c>
    </row>
    <row r="16" spans="1:105" ht="12" customHeight="1" x14ac:dyDescent="0.25">
      <c r="A16" s="16" t="s">
        <v>86</v>
      </c>
      <c r="B16" s="14">
        <v>13113696.545</v>
      </c>
      <c r="C16" s="26">
        <v>563944</v>
      </c>
      <c r="D16" s="26">
        <v>1034725.1459999999</v>
      </c>
      <c r="E16" s="26">
        <v>1256287.5680000002</v>
      </c>
      <c r="F16" s="26">
        <v>790290.902</v>
      </c>
      <c r="G16" s="26">
        <v>1385839.7860000001</v>
      </c>
      <c r="H16" s="26">
        <v>1337228.4069999999</v>
      </c>
      <c r="I16" s="26">
        <v>1446591.523</v>
      </c>
      <c r="J16" s="26">
        <v>1370670.8829999999</v>
      </c>
      <c r="K16" s="26">
        <v>1335441.5190000001</v>
      </c>
      <c r="L16" s="26">
        <v>1002999.902</v>
      </c>
      <c r="M16" s="26">
        <v>991273.00100000005</v>
      </c>
      <c r="N16" s="26">
        <v>598403.90800000005</v>
      </c>
      <c r="O16" s="26">
        <v>13133264.848999999</v>
      </c>
      <c r="P16" s="26">
        <v>448691.78600000002</v>
      </c>
      <c r="Q16" s="26">
        <v>990337.674</v>
      </c>
      <c r="R16" s="26">
        <v>1062339.5279999999</v>
      </c>
      <c r="S16" s="26">
        <v>728499.34499999997</v>
      </c>
      <c r="T16" s="26">
        <v>1386043.21</v>
      </c>
      <c r="U16" s="26">
        <v>1177130.196</v>
      </c>
      <c r="V16" s="26">
        <v>1198897.24</v>
      </c>
      <c r="W16" s="26">
        <v>1305722.574</v>
      </c>
      <c r="X16" s="26">
        <v>1462392.844</v>
      </c>
      <c r="Y16" s="26">
        <v>1422848.6189999999</v>
      </c>
      <c r="Z16" s="26">
        <v>1202030.622</v>
      </c>
      <c r="AA16" s="26">
        <v>748331.21099999989</v>
      </c>
      <c r="AB16" s="26">
        <v>11400536.983000001</v>
      </c>
      <c r="AC16" s="26">
        <v>575252.29800000007</v>
      </c>
      <c r="AD16" s="26">
        <v>894197.076</v>
      </c>
      <c r="AE16" s="26">
        <v>1004462.753</v>
      </c>
      <c r="AF16" s="26">
        <v>770344.61599999992</v>
      </c>
      <c r="AG16" s="26">
        <v>860548.32499999995</v>
      </c>
      <c r="AH16" s="26">
        <v>1041464.306</v>
      </c>
      <c r="AI16" s="26">
        <v>1139332.7390000001</v>
      </c>
      <c r="AJ16" s="26">
        <v>1028650.6129999999</v>
      </c>
      <c r="AK16" s="26">
        <v>1300371.0419999999</v>
      </c>
      <c r="AL16" s="26">
        <v>578963.42099999997</v>
      </c>
      <c r="AM16" s="26">
        <v>1127285.017</v>
      </c>
      <c r="AN16" s="26">
        <v>1079664.777</v>
      </c>
      <c r="AO16" s="26">
        <v>4324663.4369999999</v>
      </c>
      <c r="AP16" s="26">
        <v>849241.55</v>
      </c>
      <c r="AQ16" s="26">
        <v>848437.08</v>
      </c>
      <c r="AR16" s="26">
        <v>1122643.1399999999</v>
      </c>
      <c r="AS16" s="26">
        <v>820902.33</v>
      </c>
      <c r="AT16" s="26">
        <v>683439.34</v>
      </c>
      <c r="AU16" s="26">
        <v>1123125.53</v>
      </c>
      <c r="AV16" s="27">
        <v>1175676.93</v>
      </c>
      <c r="AW16" s="27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1402243.648</v>
      </c>
      <c r="CP16" s="14">
        <v>534610.598</v>
      </c>
      <c r="CQ16" s="14">
        <v>867633.05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</row>
    <row r="17" spans="1:105" ht="12" customHeight="1" x14ac:dyDescent="0.25">
      <c r="A17" s="16" t="s">
        <v>87</v>
      </c>
      <c r="B17" s="14">
        <v>6597615.3770000003</v>
      </c>
      <c r="C17" s="26">
        <v>729098.674</v>
      </c>
      <c r="D17" s="26">
        <v>1067798.1090000002</v>
      </c>
      <c r="E17" s="26">
        <v>886893</v>
      </c>
      <c r="F17" s="26">
        <v>179879.81</v>
      </c>
      <c r="G17" s="26">
        <v>429345.06</v>
      </c>
      <c r="H17" s="26">
        <v>573343.86</v>
      </c>
      <c r="I17" s="26">
        <v>466912.41899999976</v>
      </c>
      <c r="J17" s="26">
        <v>531465.8069999998</v>
      </c>
      <c r="K17" s="26">
        <v>496566.522</v>
      </c>
      <c r="L17" s="26">
        <v>561482.28700000001</v>
      </c>
      <c r="M17" s="26">
        <v>420731.00800000026</v>
      </c>
      <c r="N17" s="26">
        <v>254098.82099999997</v>
      </c>
      <c r="O17" s="26">
        <v>4524385.0949999997</v>
      </c>
      <c r="P17" s="26">
        <v>213886.75</v>
      </c>
      <c r="Q17" s="26">
        <v>340748.69999999995</v>
      </c>
      <c r="R17" s="26">
        <v>306416.54399999999</v>
      </c>
      <c r="S17" s="26">
        <v>241595.91900000005</v>
      </c>
      <c r="T17" s="26">
        <v>533248.44799999997</v>
      </c>
      <c r="U17" s="26">
        <v>538287.74500000011</v>
      </c>
      <c r="V17" s="26">
        <v>399640.13400000019</v>
      </c>
      <c r="W17" s="26">
        <v>433390.75900000008</v>
      </c>
      <c r="X17" s="26">
        <v>475429.10099999985</v>
      </c>
      <c r="Y17" s="26">
        <v>451944.66299999971</v>
      </c>
      <c r="Z17" s="26">
        <v>371503.63100000017</v>
      </c>
      <c r="AA17" s="26">
        <v>218292.70100000006</v>
      </c>
      <c r="AB17" s="26">
        <v>4674213.1320000002</v>
      </c>
      <c r="AC17" s="26">
        <v>284314.97499999992</v>
      </c>
      <c r="AD17" s="26">
        <v>312541.01500000001</v>
      </c>
      <c r="AE17" s="26">
        <v>509326.77500000014</v>
      </c>
      <c r="AF17" s="26">
        <v>240087.12500000006</v>
      </c>
      <c r="AG17" s="26">
        <v>540742.77899999963</v>
      </c>
      <c r="AH17" s="26">
        <v>683712.64600000018</v>
      </c>
      <c r="AI17" s="26">
        <v>440177.74200000009</v>
      </c>
      <c r="AJ17" s="26">
        <v>337175.1719999999</v>
      </c>
      <c r="AK17" s="26">
        <v>457198.56999999989</v>
      </c>
      <c r="AL17" s="26">
        <v>356704.25999999995</v>
      </c>
      <c r="AM17" s="26">
        <v>262020.19400000013</v>
      </c>
      <c r="AN17" s="26">
        <v>250211.87899999999</v>
      </c>
      <c r="AO17" s="26">
        <v>1949337.477</v>
      </c>
      <c r="AP17" s="26">
        <v>366343.1</v>
      </c>
      <c r="AQ17" s="26">
        <v>414353.01</v>
      </c>
      <c r="AR17" s="26">
        <v>466174.81</v>
      </c>
      <c r="AS17" s="26">
        <v>274827.18</v>
      </c>
      <c r="AT17" s="26">
        <v>427639.39</v>
      </c>
      <c r="AU17" s="26">
        <v>383778.44</v>
      </c>
      <c r="AV17" s="27">
        <v>266765.15999999997</v>
      </c>
      <c r="AW17" s="27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515710.06100000016</v>
      </c>
      <c r="CP17" s="14">
        <v>232922.47100000014</v>
      </c>
      <c r="CQ17" s="14">
        <v>282787.59000000003</v>
      </c>
      <c r="CR17" s="14">
        <v>0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</row>
    <row r="18" spans="1:105" ht="11.25" customHeight="1" x14ac:dyDescent="0.2"/>
    <row r="19" spans="1:105" ht="11.25" customHeight="1" x14ac:dyDescent="0.2"/>
    <row r="20" spans="1:105" ht="11.25" customHeight="1" x14ac:dyDescent="0.2"/>
    <row r="21" spans="1:105" ht="11.25" customHeight="1" x14ac:dyDescent="0.2"/>
    <row r="23" spans="1:105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theme="3" tint="0.59999389629810485"/>
  </sheetPr>
  <dimension ref="A2:DB19"/>
  <sheetViews>
    <sheetView showGridLines="0" tabSelected="1" zoomScale="70" zoomScaleNormal="70" workbookViewId="0">
      <pane xSplit="2" ySplit="5" topLeftCell="CF6" activePane="bottomRight" state="frozen"/>
      <selection activeCell="CQ3" sqref="CQ3"/>
      <selection pane="topRight" activeCell="CQ3" sqref="CQ3"/>
      <selection pane="bottomLeft" activeCell="CQ3" sqref="CQ3"/>
      <selection pane="bottomRight" activeCell="CG6" sqref="CG6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92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32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06" ht="15" customHeight="1" x14ac:dyDescent="0.25">
      <c r="B4" s="59"/>
      <c r="D4" s="58">
        <v>42370</v>
      </c>
      <c r="E4" s="58">
        <v>42401</v>
      </c>
      <c r="F4" s="58">
        <v>42430</v>
      </c>
      <c r="G4" s="58">
        <v>42461</v>
      </c>
      <c r="H4" s="58">
        <v>42491</v>
      </c>
      <c r="I4" s="58">
        <v>42522</v>
      </c>
      <c r="J4" s="58">
        <v>42552</v>
      </c>
      <c r="K4" s="58">
        <v>42583</v>
      </c>
      <c r="L4" s="58">
        <v>42614</v>
      </c>
      <c r="M4" s="58">
        <v>42644</v>
      </c>
      <c r="N4" s="58">
        <v>42675</v>
      </c>
      <c r="O4" s="58">
        <v>42705</v>
      </c>
      <c r="Q4" s="58">
        <v>42736</v>
      </c>
      <c r="R4" s="58">
        <v>42767</v>
      </c>
      <c r="S4" s="58">
        <v>42795</v>
      </c>
      <c r="T4" s="58">
        <v>42826</v>
      </c>
      <c r="U4" s="58">
        <v>42856</v>
      </c>
      <c r="V4" s="58">
        <v>42887</v>
      </c>
      <c r="W4" s="58">
        <v>42917</v>
      </c>
      <c r="X4" s="58">
        <v>42948</v>
      </c>
      <c r="Y4" s="58">
        <v>42979</v>
      </c>
      <c r="Z4" s="58">
        <v>43009</v>
      </c>
      <c r="AA4" s="58">
        <v>43040</v>
      </c>
      <c r="AB4" s="58">
        <v>43070</v>
      </c>
      <c r="AD4" s="58">
        <v>43101</v>
      </c>
      <c r="AE4" s="58">
        <v>43132</v>
      </c>
      <c r="AF4" s="58">
        <v>43160</v>
      </c>
      <c r="AG4" s="58">
        <v>43191</v>
      </c>
      <c r="AH4" s="58">
        <v>43221</v>
      </c>
      <c r="AI4" s="58">
        <v>43252</v>
      </c>
      <c r="AJ4" s="58">
        <v>43282</v>
      </c>
      <c r="AK4" s="58">
        <v>43313</v>
      </c>
      <c r="AL4" s="58">
        <v>43344</v>
      </c>
      <c r="AM4" s="58">
        <v>43374</v>
      </c>
      <c r="AN4" s="58">
        <v>43405</v>
      </c>
      <c r="AO4" s="58">
        <v>43435</v>
      </c>
      <c r="AQ4" s="58">
        <v>43466</v>
      </c>
      <c r="AR4" s="58">
        <v>43497</v>
      </c>
      <c r="AS4" s="58">
        <v>43525</v>
      </c>
      <c r="AT4" s="58">
        <v>43556</v>
      </c>
      <c r="AU4" s="58">
        <v>43586</v>
      </c>
      <c r="AV4" s="58">
        <v>43617</v>
      </c>
      <c r="AW4" s="58">
        <v>43647</v>
      </c>
      <c r="AX4" s="58">
        <v>43678</v>
      </c>
      <c r="AY4" s="58">
        <v>43709</v>
      </c>
      <c r="AZ4" s="58">
        <v>43739</v>
      </c>
      <c r="BA4" s="58">
        <v>43770</v>
      </c>
      <c r="BB4" s="58">
        <v>43800</v>
      </c>
      <c r="BD4" s="58">
        <v>43831</v>
      </c>
      <c r="BE4" s="58">
        <v>43862</v>
      </c>
      <c r="BF4" s="58">
        <v>43891</v>
      </c>
      <c r="BG4" s="58">
        <v>43922</v>
      </c>
      <c r="BH4" s="58">
        <v>43952</v>
      </c>
      <c r="BI4" s="58">
        <v>43983</v>
      </c>
      <c r="BJ4" s="58">
        <v>44013</v>
      </c>
      <c r="BK4" s="58">
        <v>44044</v>
      </c>
      <c r="BL4" s="58">
        <v>44075</v>
      </c>
      <c r="BM4" s="58">
        <v>44105</v>
      </c>
      <c r="BN4" s="58">
        <v>44136</v>
      </c>
      <c r="BO4" s="58">
        <v>44166</v>
      </c>
      <c r="BQ4" s="58">
        <v>44197</v>
      </c>
      <c r="BR4" s="58">
        <v>44228</v>
      </c>
      <c r="BS4" s="58">
        <v>44256</v>
      </c>
      <c r="BT4" s="58">
        <v>44287</v>
      </c>
      <c r="BU4" s="58">
        <v>44317</v>
      </c>
      <c r="BV4" s="58">
        <v>44348</v>
      </c>
      <c r="BW4" s="58">
        <v>44378</v>
      </c>
      <c r="BX4" s="58">
        <v>44409</v>
      </c>
      <c r="BY4" s="58">
        <v>44440</v>
      </c>
      <c r="BZ4" s="58">
        <v>44470</v>
      </c>
      <c r="CA4" s="58">
        <v>44501</v>
      </c>
      <c r="CB4" s="58">
        <v>44531</v>
      </c>
      <c r="CD4" s="58">
        <v>44562</v>
      </c>
      <c r="CE4" s="58">
        <v>44593</v>
      </c>
      <c r="CF4" s="58">
        <v>44621</v>
      </c>
      <c r="CG4" s="58">
        <v>44652</v>
      </c>
      <c r="CH4" s="58">
        <v>44682</v>
      </c>
      <c r="CI4" s="58">
        <v>44713</v>
      </c>
      <c r="CJ4" s="58">
        <v>44743</v>
      </c>
      <c r="CK4" s="58">
        <v>44774</v>
      </c>
      <c r="CL4" s="58">
        <v>44805</v>
      </c>
      <c r="CM4" s="58">
        <v>44835</v>
      </c>
      <c r="CN4" s="58">
        <v>44866</v>
      </c>
      <c r="CO4" s="58">
        <v>44896</v>
      </c>
      <c r="CQ4" s="58">
        <v>44927</v>
      </c>
      <c r="CR4" s="58">
        <v>44958</v>
      </c>
      <c r="CS4" s="58">
        <v>44986</v>
      </c>
      <c r="CT4" s="58">
        <v>45017</v>
      </c>
      <c r="CU4" s="58">
        <v>45047</v>
      </c>
      <c r="CV4" s="58">
        <v>45078</v>
      </c>
      <c r="CW4" s="58">
        <v>45108</v>
      </c>
      <c r="CX4" s="58">
        <v>45139</v>
      </c>
      <c r="CY4" s="58">
        <v>45170</v>
      </c>
      <c r="CZ4" s="58">
        <v>45200</v>
      </c>
      <c r="DA4" s="58">
        <v>45231</v>
      </c>
      <c r="DB4" s="58">
        <v>45261</v>
      </c>
    </row>
    <row r="5" spans="1:106" ht="15" customHeight="1" x14ac:dyDescent="0.25">
      <c r="B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5.75" x14ac:dyDescent="0.25">
      <c r="A6" s="5"/>
      <c r="B6" s="6" t="s">
        <v>158</v>
      </c>
      <c r="D6" s="7">
        <f t="shared" ref="D6:O6" si="0">SUM(D7,D15,D14)</f>
        <v>2935.8599029999991</v>
      </c>
      <c r="E6" s="7">
        <f t="shared" si="0"/>
        <v>3206.2155520000001</v>
      </c>
      <c r="F6" s="7">
        <f t="shared" si="0"/>
        <v>3934.2631489999999</v>
      </c>
      <c r="G6" s="7">
        <f t="shared" si="0"/>
        <v>4019.4272839999999</v>
      </c>
      <c r="H6" s="7">
        <f t="shared" si="0"/>
        <v>3717.579416</v>
      </c>
      <c r="I6" s="7">
        <f t="shared" si="0"/>
        <v>3098.3034619999999</v>
      </c>
      <c r="J6" s="7">
        <f t="shared" si="0"/>
        <v>3991.9284500000003</v>
      </c>
      <c r="K6" s="7">
        <f t="shared" si="0"/>
        <v>4101.1319949999997</v>
      </c>
      <c r="L6" s="7">
        <f t="shared" si="0"/>
        <v>3805.2286879999997</v>
      </c>
      <c r="M6" s="7">
        <f t="shared" si="0"/>
        <v>2657.9685990000003</v>
      </c>
      <c r="N6" s="7">
        <f t="shared" si="0"/>
        <v>2333.3365960000001</v>
      </c>
      <c r="O6" s="7">
        <f t="shared" si="0"/>
        <v>2468.0316909999997</v>
      </c>
      <c r="Q6" s="7">
        <f t="shared" ref="Q6:AO6" si="1">SUM(Q7,Q15,Q14)</f>
        <v>2400.6942469999999</v>
      </c>
      <c r="R6" s="7">
        <f t="shared" si="1"/>
        <v>3457.3250860000003</v>
      </c>
      <c r="S6" s="7">
        <f t="shared" si="1"/>
        <v>4163.1793470000002</v>
      </c>
      <c r="T6" s="7">
        <f t="shared" si="1"/>
        <v>3979.0120759999995</v>
      </c>
      <c r="U6" s="7">
        <f t="shared" si="1"/>
        <v>4230.4603820000002</v>
      </c>
      <c r="V6" s="7">
        <f t="shared" si="1"/>
        <v>4104.771401</v>
      </c>
      <c r="W6" s="7">
        <f t="shared" si="1"/>
        <v>4584.2389279999998</v>
      </c>
      <c r="X6" s="7">
        <f t="shared" si="1"/>
        <v>4833.1142220000002</v>
      </c>
      <c r="Y6" s="7">
        <f t="shared" si="1"/>
        <v>4584.3635639999993</v>
      </c>
      <c r="Z6" s="7">
        <f t="shared" si="1"/>
        <v>4796.7371350000003</v>
      </c>
      <c r="AA6" s="7">
        <f t="shared" si="1"/>
        <v>4404.5180429999991</v>
      </c>
      <c r="AB6" s="7">
        <f t="shared" si="1"/>
        <v>4149.1197069999998</v>
      </c>
      <c r="AC6">
        <f t="shared" si="1"/>
        <v>0</v>
      </c>
      <c r="AD6" s="7">
        <f t="shared" si="1"/>
        <v>3024.6195510000002</v>
      </c>
      <c r="AE6" s="7">
        <f t="shared" si="1"/>
        <v>4076.4014459999999</v>
      </c>
      <c r="AF6" s="7">
        <f t="shared" si="1"/>
        <v>4726.1801729999997</v>
      </c>
      <c r="AG6" s="7">
        <f t="shared" si="1"/>
        <v>4577.6541800000005</v>
      </c>
      <c r="AH6" s="7">
        <f t="shared" si="1"/>
        <v>4138.350614</v>
      </c>
      <c r="AI6" s="7">
        <f t="shared" si="1"/>
        <v>4748.781097</v>
      </c>
      <c r="AJ6" s="7">
        <f t="shared" si="1"/>
        <v>5299.3391269999993</v>
      </c>
      <c r="AK6" s="7">
        <f t="shared" si="1"/>
        <v>5546.4863599999999</v>
      </c>
      <c r="AL6" s="7">
        <f t="shared" si="1"/>
        <v>5284.9077980000011</v>
      </c>
      <c r="AM6" s="7">
        <f t="shared" si="1"/>
        <v>4891.2030350000005</v>
      </c>
      <c r="AN6" s="7">
        <f t="shared" si="1"/>
        <v>5224.8522310000008</v>
      </c>
      <c r="AO6" s="7">
        <f t="shared" si="1"/>
        <v>4827.0799549900003</v>
      </c>
      <c r="AQ6" s="7">
        <f t="shared" ref="AQ6:BB6" si="2">SUM(AQ7,AQ15,AQ14)</f>
        <v>4113.877853</v>
      </c>
      <c r="AR6" s="7">
        <f t="shared" si="2"/>
        <v>4077.8309120000004</v>
      </c>
      <c r="AS6" s="7">
        <f t="shared" si="2"/>
        <v>5114.0605230000001</v>
      </c>
      <c r="AT6" s="7">
        <f t="shared" si="2"/>
        <v>4578.3831599999994</v>
      </c>
      <c r="AU6" s="7">
        <f t="shared" si="2"/>
        <v>4283.034713</v>
      </c>
      <c r="AV6" s="7">
        <f t="shared" si="2"/>
        <v>5554.7065419999999</v>
      </c>
      <c r="AW6" s="7">
        <f t="shared" si="2"/>
        <v>6176.6652399999994</v>
      </c>
      <c r="AX6" s="7">
        <f t="shared" si="2"/>
        <v>5846.9450660000002</v>
      </c>
      <c r="AY6" s="7">
        <f t="shared" si="2"/>
        <v>5353.3006539999997</v>
      </c>
      <c r="AZ6" s="7">
        <f t="shared" si="2"/>
        <v>5592.9501549999995</v>
      </c>
      <c r="BA6" s="7">
        <f t="shared" si="2"/>
        <v>5573.1795940000011</v>
      </c>
      <c r="BB6" s="7">
        <f t="shared" si="2"/>
        <v>3831.2252659999999</v>
      </c>
      <c r="BD6" s="7">
        <f t="shared" ref="BD6:BO6" si="3">SUM(BD7,BD15,BD14)</f>
        <v>3567.7968209999999</v>
      </c>
      <c r="BE6" s="7">
        <f t="shared" si="3"/>
        <v>4909.2470689999991</v>
      </c>
      <c r="BF6" s="7">
        <f t="shared" si="3"/>
        <v>3820.4317839999999</v>
      </c>
      <c r="BG6" s="7">
        <f t="shared" si="3"/>
        <v>5230.1966229999998</v>
      </c>
      <c r="BH6" s="7">
        <f t="shared" si="3"/>
        <v>5744.285903</v>
      </c>
      <c r="BI6" s="7">
        <f t="shared" si="3"/>
        <v>5442.0927700000002</v>
      </c>
      <c r="BJ6" s="7">
        <f t="shared" si="3"/>
        <v>6156.971912</v>
      </c>
      <c r="BK6" s="7">
        <f t="shared" si="3"/>
        <v>5782.0325899999989</v>
      </c>
      <c r="BL6" s="7">
        <f t="shared" si="3"/>
        <v>5607.9348499999996</v>
      </c>
      <c r="BM6" s="7">
        <f t="shared" si="3"/>
        <v>5735.3959800000002</v>
      </c>
      <c r="BN6" s="7">
        <f t="shared" si="3"/>
        <v>5388.7100380000002</v>
      </c>
      <c r="BO6" s="7">
        <f t="shared" si="3"/>
        <v>5073.315544</v>
      </c>
      <c r="BQ6" s="7">
        <f t="shared" ref="BQ6:CB6" si="4">SUM(BQ7,BQ15,BQ14)</f>
        <v>2703.5929409999999</v>
      </c>
      <c r="BR6" s="7">
        <f t="shared" si="4"/>
        <v>5048.8969619999998</v>
      </c>
      <c r="BS6" s="7">
        <f t="shared" si="4"/>
        <v>6120.8241239999998</v>
      </c>
      <c r="BT6" s="7">
        <f t="shared" si="4"/>
        <v>5970.7711710000012</v>
      </c>
      <c r="BU6" s="7">
        <f t="shared" si="4"/>
        <v>6233.8562339999989</v>
      </c>
      <c r="BV6" s="7">
        <f t="shared" si="4"/>
        <v>5700.1971669999994</v>
      </c>
      <c r="BW6" s="7">
        <f t="shared" si="4"/>
        <v>6337.0711529999999</v>
      </c>
      <c r="BX6" s="7">
        <f t="shared" si="4"/>
        <v>5355.6567809999988</v>
      </c>
      <c r="BY6" s="7">
        <f t="shared" si="4"/>
        <v>4673.9381309999999</v>
      </c>
      <c r="BZ6" s="7">
        <f t="shared" si="4"/>
        <v>5046.4612029999998</v>
      </c>
      <c r="CA6" s="7">
        <f t="shared" si="4"/>
        <v>5392.3851489999997</v>
      </c>
      <c r="CB6" s="7">
        <f t="shared" si="4"/>
        <v>5443.9548179999992</v>
      </c>
      <c r="CD6" s="7">
        <f t="shared" ref="CD6:CN6" si="5">SUM(CD7,CD15,CD14)</f>
        <v>5210.9097519999996</v>
      </c>
      <c r="CE6" s="7">
        <f t="shared" si="5"/>
        <v>6170.8907930000005</v>
      </c>
      <c r="CF6" s="7">
        <f t="shared" si="5"/>
        <v>6725.7361219999993</v>
      </c>
      <c r="CG6" s="7">
        <f t="shared" si="5"/>
        <v>6012.6303489999991</v>
      </c>
      <c r="CH6" s="7">
        <f t="shared" si="5"/>
        <v>6235.0344340000001</v>
      </c>
      <c r="CI6" s="7">
        <f t="shared" si="5"/>
        <v>6385.6941029999998</v>
      </c>
      <c r="CJ6" s="7">
        <f t="shared" si="5"/>
        <v>7004.3908839999995</v>
      </c>
      <c r="CK6" s="7">
        <f t="shared" si="5"/>
        <v>6764.9179749999994</v>
      </c>
      <c r="CL6" s="7">
        <f t="shared" si="5"/>
        <v>6490.3335120000002</v>
      </c>
      <c r="CM6" s="7">
        <f t="shared" si="5"/>
        <v>6593.0061969999997</v>
      </c>
      <c r="CN6" s="7">
        <f t="shared" si="5"/>
        <v>5974.7909660000005</v>
      </c>
      <c r="CO6" s="7">
        <f>SUM(CO7,CO15,CO14)</f>
        <v>5375.5418150000005</v>
      </c>
      <c r="CQ6" s="7">
        <f t="shared" ref="CQ6:DA6" si="6">SUM(CQ7,CQ15,CQ14)</f>
        <v>4039.2706119999993</v>
      </c>
      <c r="CR6" s="7">
        <f t="shared" si="6"/>
        <v>5660.3718820000004</v>
      </c>
      <c r="CS6" s="7">
        <f t="shared" si="6"/>
        <v>0</v>
      </c>
      <c r="CT6" s="7">
        <f t="shared" si="6"/>
        <v>0</v>
      </c>
      <c r="CU6" s="7">
        <f t="shared" si="6"/>
        <v>0</v>
      </c>
      <c r="CV6" s="7">
        <f t="shared" si="6"/>
        <v>0</v>
      </c>
      <c r="CW6" s="7">
        <f t="shared" si="6"/>
        <v>0</v>
      </c>
      <c r="CX6" s="7">
        <f t="shared" si="6"/>
        <v>0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>SUM(DB7,DB15,DB14)</f>
        <v>0</v>
      </c>
    </row>
    <row r="7" spans="1:106" ht="15.75" x14ac:dyDescent="0.25">
      <c r="B7" s="8" t="s">
        <v>93</v>
      </c>
      <c r="D7" s="9">
        <f t="shared" ref="D7:O7" si="7">SUM(D8:D13)</f>
        <v>2399.1321619999994</v>
      </c>
      <c r="E7" s="9">
        <f t="shared" si="7"/>
        <v>2630.1413670000002</v>
      </c>
      <c r="F7" s="9">
        <f t="shared" si="7"/>
        <v>3306.699302</v>
      </c>
      <c r="G7" s="9">
        <f t="shared" si="7"/>
        <v>3415.3080909999999</v>
      </c>
      <c r="H7" s="9">
        <f t="shared" si="7"/>
        <v>3079.9228069999999</v>
      </c>
      <c r="I7" s="9">
        <f t="shared" si="7"/>
        <v>2429.236347</v>
      </c>
      <c r="J7" s="9">
        <f t="shared" si="7"/>
        <v>3291.5507510000002</v>
      </c>
      <c r="K7" s="9">
        <f t="shared" si="7"/>
        <v>3399.2012669999999</v>
      </c>
      <c r="L7" s="9">
        <f t="shared" si="7"/>
        <v>3107.3674729999998</v>
      </c>
      <c r="M7" s="9">
        <f t="shared" si="7"/>
        <v>1961.2938940000001</v>
      </c>
      <c r="N7" s="9">
        <f t="shared" si="7"/>
        <v>1709.1714220000001</v>
      </c>
      <c r="O7" s="9">
        <f t="shared" si="7"/>
        <v>1881.2327099999998</v>
      </c>
      <c r="Q7" s="9">
        <f t="shared" ref="Q7:AB7" si="8">SUM(Q8:Q13)</f>
        <v>1765.8429649999998</v>
      </c>
      <c r="R7" s="9">
        <f t="shared" si="8"/>
        <v>2909.5752220000004</v>
      </c>
      <c r="S7" s="9">
        <f t="shared" si="8"/>
        <v>3544.4318509999998</v>
      </c>
      <c r="T7" s="9">
        <f t="shared" si="8"/>
        <v>3388.2480999999998</v>
      </c>
      <c r="U7" s="9">
        <f t="shared" si="8"/>
        <v>3542.2883710000001</v>
      </c>
      <c r="V7" s="9">
        <f t="shared" si="8"/>
        <v>3416.6564320000002</v>
      </c>
      <c r="W7" s="9">
        <f t="shared" si="8"/>
        <v>3833.970268</v>
      </c>
      <c r="X7" s="9">
        <f t="shared" si="8"/>
        <v>4056.125759</v>
      </c>
      <c r="Y7" s="9">
        <f t="shared" si="8"/>
        <v>3864.8566719999994</v>
      </c>
      <c r="Z7" s="9">
        <f t="shared" si="8"/>
        <v>3982.2893320000003</v>
      </c>
      <c r="AA7" s="9">
        <f t="shared" si="8"/>
        <v>3698.0536749999997</v>
      </c>
      <c r="AB7" s="9">
        <f t="shared" si="8"/>
        <v>3436.7903729999998</v>
      </c>
      <c r="AD7" s="9">
        <f t="shared" ref="AD7:AO7" si="9">SUM(AD8:AD13)</f>
        <v>2371.259247</v>
      </c>
      <c r="AE7" s="9">
        <f t="shared" si="9"/>
        <v>3296.3459109999999</v>
      </c>
      <c r="AF7" s="9">
        <f t="shared" si="9"/>
        <v>3930.8774170000002</v>
      </c>
      <c r="AG7" s="9">
        <f t="shared" si="9"/>
        <v>3847.7566160000001</v>
      </c>
      <c r="AH7" s="9">
        <f t="shared" si="9"/>
        <v>3429.0013069999995</v>
      </c>
      <c r="AI7" s="9">
        <f t="shared" si="9"/>
        <v>3883.4537560000003</v>
      </c>
      <c r="AJ7" s="9">
        <f t="shared" si="9"/>
        <v>4388.8786599999994</v>
      </c>
      <c r="AK7" s="9">
        <f t="shared" si="9"/>
        <v>4601.7311319999999</v>
      </c>
      <c r="AL7" s="9">
        <f t="shared" si="9"/>
        <v>4376.666674000001</v>
      </c>
      <c r="AM7" s="9">
        <f t="shared" si="9"/>
        <v>3989.1657180000002</v>
      </c>
      <c r="AN7" s="9">
        <f t="shared" si="9"/>
        <v>4366.8188250000003</v>
      </c>
      <c r="AO7" s="9">
        <f t="shared" si="9"/>
        <v>3968.1036999900007</v>
      </c>
      <c r="AQ7" s="9">
        <f t="shared" ref="AQ7:BB7" si="10">SUM(AQ8:AQ13)</f>
        <v>3267.6626490000003</v>
      </c>
      <c r="AR7" s="9">
        <f t="shared" si="10"/>
        <v>3309.9938980000002</v>
      </c>
      <c r="AS7" s="9">
        <f t="shared" si="10"/>
        <v>4242.7224850000002</v>
      </c>
      <c r="AT7" s="9">
        <f t="shared" si="10"/>
        <v>3739.0375179999996</v>
      </c>
      <c r="AU7" s="9">
        <f t="shared" si="10"/>
        <v>3398.2012109999996</v>
      </c>
      <c r="AV7" s="9">
        <f t="shared" si="10"/>
        <v>4672.8211410000004</v>
      </c>
      <c r="AW7" s="9">
        <f t="shared" si="10"/>
        <v>5223.6102599999995</v>
      </c>
      <c r="AX7" s="9">
        <f t="shared" si="10"/>
        <v>4856.410637</v>
      </c>
      <c r="AY7" s="9">
        <f t="shared" si="10"/>
        <v>4383.4815069999995</v>
      </c>
      <c r="AZ7" s="9">
        <f t="shared" si="10"/>
        <v>4611.0663530000002</v>
      </c>
      <c r="BA7" s="9">
        <f t="shared" si="10"/>
        <v>4657.3388800000012</v>
      </c>
      <c r="BB7" s="9">
        <f t="shared" si="10"/>
        <v>2970.3097669999997</v>
      </c>
      <c r="BD7" s="9">
        <f t="shared" ref="BD7:BO7" si="11">SUM(BD8:BD13)</f>
        <v>2694.404837</v>
      </c>
      <c r="BE7" s="9">
        <f t="shared" si="11"/>
        <v>4083.3392359999993</v>
      </c>
      <c r="BF7" s="9">
        <f t="shared" si="11"/>
        <v>3090.6636189999999</v>
      </c>
      <c r="BG7" s="9">
        <f t="shared" si="11"/>
        <v>4589.8081590000002</v>
      </c>
      <c r="BH7" s="9">
        <f t="shared" si="11"/>
        <v>4936.9692230000001</v>
      </c>
      <c r="BI7" s="9">
        <f t="shared" si="11"/>
        <v>4589.564899</v>
      </c>
      <c r="BJ7" s="9">
        <f t="shared" si="11"/>
        <v>5208.3583769999996</v>
      </c>
      <c r="BK7" s="9">
        <f t="shared" si="11"/>
        <v>4830.9814809999998</v>
      </c>
      <c r="BL7" s="9">
        <f t="shared" si="11"/>
        <v>4590.2796209999997</v>
      </c>
      <c r="BM7" s="9">
        <f t="shared" si="11"/>
        <v>4689.8363610000006</v>
      </c>
      <c r="BN7" s="9">
        <f t="shared" si="11"/>
        <v>4354.1079960000006</v>
      </c>
      <c r="BO7" s="9">
        <f t="shared" si="11"/>
        <v>4171.5787549999995</v>
      </c>
      <c r="BQ7" s="9">
        <f t="shared" ref="BQ7:CB7" si="12">SUM(BQ8:BQ13)</f>
        <v>1763.3508300000001</v>
      </c>
      <c r="BR7" s="9">
        <f t="shared" si="12"/>
        <v>4115.4070400000001</v>
      </c>
      <c r="BS7" s="9">
        <f t="shared" si="12"/>
        <v>5139.4032999999999</v>
      </c>
      <c r="BT7" s="9">
        <f t="shared" si="12"/>
        <v>4961.7171190000008</v>
      </c>
      <c r="BU7" s="9">
        <f t="shared" si="12"/>
        <v>5185.4987519999995</v>
      </c>
      <c r="BV7" s="9">
        <f t="shared" si="12"/>
        <v>4663.8321589999996</v>
      </c>
      <c r="BW7" s="9">
        <f t="shared" si="12"/>
        <v>5269.8357649999998</v>
      </c>
      <c r="BX7" s="9">
        <f t="shared" si="12"/>
        <v>4222.3585189999994</v>
      </c>
      <c r="BY7" s="9">
        <f t="shared" si="12"/>
        <v>3627.3486329999996</v>
      </c>
      <c r="BZ7" s="9">
        <f t="shared" si="12"/>
        <v>3990.8890229999997</v>
      </c>
      <c r="CA7" s="9">
        <f t="shared" si="12"/>
        <v>4413.8843619999998</v>
      </c>
      <c r="CB7" s="9">
        <f t="shared" si="12"/>
        <v>4446.8601589999998</v>
      </c>
      <c r="CD7" s="9">
        <f t="shared" ref="CD7:CN7" si="13">SUM(CD8:CD13)</f>
        <v>4223.2446030000001</v>
      </c>
      <c r="CE7" s="9">
        <f t="shared" si="13"/>
        <v>5166.4634890000007</v>
      </c>
      <c r="CF7" s="9">
        <f t="shared" si="13"/>
        <v>5610.620559</v>
      </c>
      <c r="CG7" s="9">
        <f t="shared" si="13"/>
        <v>4966.475985</v>
      </c>
      <c r="CH7" s="9">
        <f t="shared" si="13"/>
        <v>5100.4858100000001</v>
      </c>
      <c r="CI7" s="9">
        <f t="shared" si="13"/>
        <v>5270.5832529999998</v>
      </c>
      <c r="CJ7" s="9">
        <f t="shared" si="13"/>
        <v>5827.6106339999997</v>
      </c>
      <c r="CK7" s="9">
        <f t="shared" si="13"/>
        <v>5558.4893629999997</v>
      </c>
      <c r="CL7" s="9">
        <f t="shared" si="13"/>
        <v>5333.5666080000001</v>
      </c>
      <c r="CM7" s="9">
        <f t="shared" si="13"/>
        <v>5418.558188</v>
      </c>
      <c r="CN7" s="9">
        <f t="shared" si="13"/>
        <v>4866.3428359999998</v>
      </c>
      <c r="CO7" s="9">
        <f>SUM(CO8:CO13)</f>
        <v>4359.158649</v>
      </c>
      <c r="CQ7" s="9">
        <f t="shared" ref="CQ7:DA7" si="14">SUM(CQ8:CQ13)</f>
        <v>3216.0244729999995</v>
      </c>
      <c r="CR7" s="9">
        <f t="shared" si="14"/>
        <v>4658.7996080000003</v>
      </c>
      <c r="CS7" s="9">
        <f t="shared" si="14"/>
        <v>0</v>
      </c>
      <c r="CT7" s="9">
        <f t="shared" si="14"/>
        <v>0</v>
      </c>
      <c r="CU7" s="9">
        <f t="shared" si="14"/>
        <v>0</v>
      </c>
      <c r="CV7" s="9">
        <f t="shared" si="14"/>
        <v>0</v>
      </c>
      <c r="CW7" s="9">
        <f t="shared" si="14"/>
        <v>0</v>
      </c>
      <c r="CX7" s="9">
        <f t="shared" si="14"/>
        <v>0</v>
      </c>
      <c r="CY7" s="9">
        <f t="shared" si="14"/>
        <v>0</v>
      </c>
      <c r="CZ7" s="9">
        <f t="shared" si="14"/>
        <v>0</v>
      </c>
      <c r="DA7" s="9">
        <f t="shared" si="14"/>
        <v>0</v>
      </c>
      <c r="DB7" s="9">
        <f>SUM(DB8:DB13)</f>
        <v>0</v>
      </c>
    </row>
    <row r="8" spans="1:106" ht="15.75" x14ac:dyDescent="0.25">
      <c r="B8" s="10" t="s">
        <v>49</v>
      </c>
      <c r="D8" s="11">
        <f>SUMIFS('Base TKU'!E:E,'Base TKU'!$A:$A,$B8,'Base TKU'!$B:$B,"Total Operação")/1000000</f>
        <v>169.62053900000001</v>
      </c>
      <c r="E8" s="11">
        <f>SUMIFS('Base TKU'!F:F,'Base TKU'!$A:$A,$B8,'Base TKU'!$B:$B,"Total Operação")/1000000</f>
        <v>1911.1475579999999</v>
      </c>
      <c r="F8" s="11">
        <f>SUMIFS('Base TKU'!G:G,'Base TKU'!$A:$A,$B8,'Base TKU'!$B:$B,"Total Operação")/1000000</f>
        <v>2616.1029749999998</v>
      </c>
      <c r="G8" s="11">
        <f>SUMIFS('Base TKU'!H:H,'Base TKU'!$A:$A,$B8,'Base TKU'!$B:$B,"Total Operação")/1000000</f>
        <v>2649.878494</v>
      </c>
      <c r="H8" s="11">
        <f>SUMIFS('Base TKU'!I:I,'Base TKU'!$A:$A,$B8,'Base TKU'!$B:$B,"Total Operação")/1000000</f>
        <v>2055.7222339999998</v>
      </c>
      <c r="I8" s="11">
        <f>SUMIFS('Base TKU'!J:J,'Base TKU'!$A:$A,$B8,'Base TKU'!$B:$B,"Total Operação")/1000000</f>
        <v>947.54224599999998</v>
      </c>
      <c r="J8" s="11">
        <f>SUMIFS('Base TKU'!K:K,'Base TKU'!$A:$A,$B8,'Base TKU'!$B:$B,"Total Operação")/1000000</f>
        <v>361.05799500000001</v>
      </c>
      <c r="K8" s="11">
        <f>SUMIFS('Base TKU'!L:L,'Base TKU'!$A:$A,$B8,'Base TKU'!$B:$B,"Total Operação")/1000000</f>
        <v>182.78065100000001</v>
      </c>
      <c r="L8" s="11">
        <f>SUMIFS('Base TKU'!M:M,'Base TKU'!$A:$A,$B8,'Base TKU'!$B:$B,"Total Operação")/1000000</f>
        <v>130.11925199999999</v>
      </c>
      <c r="M8" s="11">
        <f>SUMIFS('Base TKU'!N:N,'Base TKU'!$A:$A,$B8,'Base TKU'!$B:$B,"Total Operação")/1000000</f>
        <v>95.372065000000006</v>
      </c>
      <c r="N8" s="11">
        <f>SUMIFS('Base TKU'!O:O,'Base TKU'!$A:$A,$B8,'Base TKU'!$B:$B,"Total Operação")/1000000</f>
        <v>86.039562000000004</v>
      </c>
      <c r="O8" s="11">
        <f>SUMIFS('Base TKU'!P:P,'Base TKU'!$A:$A,$B8,'Base TKU'!$B:$B,"Total Operação")/1000000</f>
        <v>175.43123600000001</v>
      </c>
      <c r="Q8" s="11">
        <f>SUMIFS('Base TKU'!R:R,'Base TKU'!$A:$A,$B8,'Base TKU'!$B:$B,"Total Operação")/1000000</f>
        <v>851.44972099999995</v>
      </c>
      <c r="R8" s="11">
        <f>SUMIFS('Base TKU'!S:S,'Base TKU'!$A:$A,$B8,'Base TKU'!$B:$B,"Total Operação")/1000000</f>
        <v>2272.319356</v>
      </c>
      <c r="S8" s="11">
        <f>SUMIFS('Base TKU'!T:T,'Base TKU'!$A:$A,$B8,'Base TKU'!$B:$B,"Total Operação")/1000000</f>
        <v>2878.502645</v>
      </c>
      <c r="T8" s="11">
        <f>SUMIFS('Base TKU'!U:U,'Base TKU'!$A:$A,$B8,'Base TKU'!$B:$B,"Total Operação")/1000000</f>
        <v>2514.9683220000002</v>
      </c>
      <c r="U8" s="11">
        <f>SUMIFS('Base TKU'!V:V,'Base TKU'!$A:$A,$B8,'Base TKU'!$B:$B,"Total Operação")/1000000</f>
        <v>2413.0258960000001</v>
      </c>
      <c r="V8" s="11">
        <f>SUMIFS('Base TKU'!W:W,'Base TKU'!$A:$A,$B8,'Base TKU'!$B:$B,"Total Operação")/1000000</f>
        <v>1272.4665500000001</v>
      </c>
      <c r="W8" s="11">
        <f>SUMIFS('Base TKU'!X:X,'Base TKU'!$A:$A,$B8,'Base TKU'!$B:$B,"Total Operação")/1000000</f>
        <v>619.45915000000002</v>
      </c>
      <c r="X8" s="11">
        <f>SUMIFS('Base TKU'!Y:Y,'Base TKU'!$A:$A,$B8,'Base TKU'!$B:$B,"Total Operação")/1000000</f>
        <v>447.99955199999999</v>
      </c>
      <c r="Y8" s="11">
        <f>SUMIFS('Base TKU'!Z:Z,'Base TKU'!$A:$A,$B8,'Base TKU'!$B:$B,"Total Operação")/1000000</f>
        <v>178.126689</v>
      </c>
      <c r="Z8" s="11">
        <f>SUMIFS('Base TKU'!AA:AA,'Base TKU'!$A:$A,$B8,'Base TKU'!$B:$B,"Total Operação")/1000000</f>
        <v>208.222522</v>
      </c>
      <c r="AA8" s="11">
        <f>SUMIFS('Base TKU'!AB:AB,'Base TKU'!$A:$A,$B8,'Base TKU'!$B:$B,"Total Operação")/1000000</f>
        <v>364.80664300000001</v>
      </c>
      <c r="AB8" s="11">
        <f>SUMIFS('Base TKU'!AC:AC,'Base TKU'!$A:$A,$B8,'Base TKU'!$B:$B,"Total Operação")/1000000</f>
        <v>398.06726200000003</v>
      </c>
      <c r="AD8" s="11">
        <f>SUMIFS('Base TKU'!AE:AE,'Base TKU'!$A:$A,$B8,'Base TKU'!$B:$B,"Total Operação")/1000000</f>
        <v>934.13200200000006</v>
      </c>
      <c r="AE8" s="11">
        <f>SUMIFS('Base TKU'!AF:AF,'Base TKU'!$A:$A,$B8,'Base TKU'!$B:$B,"Total Operação")/1000000</f>
        <v>2459.6752190000002</v>
      </c>
      <c r="AF8" s="11">
        <f>SUMIFS('Base TKU'!AG:AG,'Base TKU'!$A:$A,$B8,'Base TKU'!$B:$B,"Total Operação")/1000000</f>
        <v>3176.9322240000001</v>
      </c>
      <c r="AG8" s="11">
        <f>SUMIFS('Base TKU'!AH:AH,'Base TKU'!$A:$A,$B8,'Base TKU'!$B:$B,"Total Operação")/1000000</f>
        <v>3000.9347459999999</v>
      </c>
      <c r="AH8" s="11">
        <f>SUMIFS('Base TKU'!AI:AI,'Base TKU'!$A:$A,$B8,'Base TKU'!$B:$B,"Total Operação")/1000000</f>
        <v>2370.9591909999999</v>
      </c>
      <c r="AI8" s="11">
        <f>SUMIFS('Base TKU'!AJ:AJ,'Base TKU'!$A:$A,$B8,'Base TKU'!$B:$B,"Total Operação")/1000000</f>
        <v>2397.7762889999999</v>
      </c>
      <c r="AJ8" s="11">
        <f>SUMIFS('Base TKU'!AK:AK,'Base TKU'!$A:$A,$B8,'Base TKU'!$B:$B,"Total Operação")/1000000</f>
        <v>965.91916400000002</v>
      </c>
      <c r="AK8" s="11">
        <f>SUMIFS('Base TKU'!AL:AL,'Base TKU'!$A:$A,$B8,'Base TKU'!$B:$B,"Total Operação")/1000000</f>
        <v>734.69754999999998</v>
      </c>
      <c r="AL8" s="11">
        <f>SUMIFS('Base TKU'!AM:AM,'Base TKU'!$A:$A,$B8,'Base TKU'!$B:$B,"Total Operação")/1000000</f>
        <v>612.75609499999996</v>
      </c>
      <c r="AM8" s="11">
        <f>SUMIFS('Base TKU'!AN:AN,'Base TKU'!$A:$A,$B8,'Base TKU'!$B:$B,"Total Operação")/1000000</f>
        <v>691.15918299999998</v>
      </c>
      <c r="AN8" s="11">
        <f>SUMIFS('Base TKU'!AO:AO,'Base TKU'!$A:$A,$B8,'Base TKU'!$B:$B,"Total Operação")/1000000</f>
        <v>537.88782000000003</v>
      </c>
      <c r="AO8" s="11">
        <f>SUMIFS('Base TKU'!AP:AP,'Base TKU'!$A:$A,$B8,'Base TKU'!$B:$B,"Total Operação")/1000000</f>
        <v>255.257497</v>
      </c>
      <c r="AQ8" s="11">
        <f>SUMIFS('Base TKU'!AR:AR,'Base TKU'!$A:$A,$B8,'Base TKU'!$B:$B,"Total Operação")/1000000</f>
        <v>1942.182791</v>
      </c>
      <c r="AR8" s="11">
        <f>SUMIFS('Base TKU'!AS:AS,'Base TKU'!$A:$A,$B8,'Base TKU'!$B:$B,"Total Operação")/1000000</f>
        <v>2532.9592590000002</v>
      </c>
      <c r="AS8" s="11">
        <f>SUMIFS('Base TKU'!AT:AT,'Base TKU'!$A:$A,$B8,'Base TKU'!$B:$B,"Total Operação")/1000000</f>
        <v>3268.2451529999998</v>
      </c>
      <c r="AT8" s="11">
        <f>SUMIFS('Base TKU'!AU:AU,'Base TKU'!$A:$A,$B8,'Base TKU'!$B:$B,"Total Operação")/1000000</f>
        <v>2598.366622</v>
      </c>
      <c r="AU8" s="11">
        <f>SUMIFS('Base TKU'!AV:AV,'Base TKU'!$A:$A,$B8,'Base TKU'!$B:$B,"Total Operação")/1000000</f>
        <v>2021.1266760000001</v>
      </c>
      <c r="AV8" s="11">
        <f>SUMIFS('Base TKU'!AW:AW,'Base TKU'!$A:$A,$B8,'Base TKU'!$B:$B,"Total Operação")/1000000</f>
        <v>852.43902800000001</v>
      </c>
      <c r="AW8" s="11">
        <f>SUMIFS('Base TKU'!AX:AX,'Base TKU'!$A:$A,$B8,'Base TKU'!$B:$B,"Total Operação")/1000000</f>
        <v>484.97769</v>
      </c>
      <c r="AX8" s="11">
        <f>SUMIFS('Base TKU'!AY:AY,'Base TKU'!$A:$A,$B8,'Base TKU'!$B:$B,"Total Operação")/1000000</f>
        <v>453.43382000000003</v>
      </c>
      <c r="AY8" s="11">
        <f>SUMIFS('Base TKU'!AZ:AZ,'Base TKU'!$A:$A,$B8,'Base TKU'!$B:$B,"Total Operação")/1000000</f>
        <v>433.34607699999998</v>
      </c>
      <c r="AZ8" s="11">
        <f>SUMIFS('Base TKU'!BA:BA,'Base TKU'!$A:$A,$B8,'Base TKU'!$B:$B,"Total Operação")/1000000</f>
        <v>739.71218799999997</v>
      </c>
      <c r="BA8" s="11">
        <f>SUMIFS('Base TKU'!BB:BB,'Base TKU'!$A:$A,$B8,'Base TKU'!$B:$B,"Total Operação")/1000000</f>
        <v>819.29821200000004</v>
      </c>
      <c r="BB8" s="11">
        <f>SUMIFS('Base TKU'!BC:BC,'Base TKU'!$A:$A,$B8,'Base TKU'!$B:$B,"Total Operação")/1000000</f>
        <v>299.03800200000001</v>
      </c>
      <c r="BD8" s="11">
        <f>SUMIFS('Base TKU'!BE:BE,'Base TKU'!$A:$A,$B8,'Base TKU'!$B:$B,"Total Operação")/1000000</f>
        <v>1585.000395</v>
      </c>
      <c r="BE8" s="11">
        <f>SUMIFS('Base TKU'!BF:BF,'Base TKU'!$A:$A,$B8,'Base TKU'!$B:$B,"Total Operação")/1000000</f>
        <v>2995.1420250000001</v>
      </c>
      <c r="BF8" s="11">
        <f>SUMIFS('Base TKU'!BG:BG,'Base TKU'!$A:$A,$B8,'Base TKU'!$B:$B,"Total Operação")/1000000</f>
        <v>2230.278953</v>
      </c>
      <c r="BG8" s="11">
        <f>SUMIFS('Base TKU'!BH:BH,'Base TKU'!$A:$A,$B8,'Base TKU'!$B:$B,"Total Operação")/1000000</f>
        <v>3336.9885669999999</v>
      </c>
      <c r="BH8" s="11">
        <f>SUMIFS('Base TKU'!BI:BI,'Base TKU'!$A:$A,$B8,'Base TKU'!$B:$B,"Total Operação")/1000000</f>
        <v>3426.042813</v>
      </c>
      <c r="BI8" s="11">
        <f>SUMIFS('Base TKU'!BJ:BJ,'Base TKU'!$A:$A,$B8,'Base TKU'!$B:$B,"Total Operação")/1000000</f>
        <v>1734.5160249999999</v>
      </c>
      <c r="BJ8" s="11">
        <f>SUMIFS('Base TKU'!BK:BK,'Base TKU'!$A:$A,$B8,'Base TKU'!$B:$B,"Total Operação")/1000000</f>
        <v>1014.458214</v>
      </c>
      <c r="BK8" s="11">
        <f>SUMIFS('Base TKU'!BL:BL,'Base TKU'!$A:$A,$B8,'Base TKU'!$B:$B,"Total Operação")/1000000</f>
        <v>530.45997</v>
      </c>
      <c r="BL8" s="11">
        <f>SUMIFS('Base TKU'!BM:BM,'Base TKU'!$A:$A,$B8,'Base TKU'!$B:$B,"Total Operação")/1000000</f>
        <v>327.51763399999999</v>
      </c>
      <c r="BM8" s="11">
        <f>SUMIFS('Base TKU'!BN:BN,'Base TKU'!$A:$A,$B8,'Base TKU'!$B:$B,"Total Operação")/1000000</f>
        <v>149.427977</v>
      </c>
      <c r="BN8" s="11">
        <f>SUMIFS('Base TKU'!BO:BO,'Base TKU'!$A:$A,$B8,'Base TKU'!$B:$B,"Total Operação")/1000000</f>
        <v>69.608677999999998</v>
      </c>
      <c r="BO8" s="11">
        <f>SUMIFS('Base TKU'!BP:BP,'Base TKU'!$A:$A,$B8,'Base TKU'!$B:$B,"Total Operação")/1000000</f>
        <v>53.633718000000002</v>
      </c>
      <c r="BQ8" s="11">
        <f>'Volume TKU Norte'!BQ8+'Volume TKU Sul'!BQ8</f>
        <v>334.67782700000004</v>
      </c>
      <c r="BR8" s="11">
        <f>'Volume TKU Norte'!BR8+'Volume TKU Sul'!BR8</f>
        <v>2940.564429</v>
      </c>
      <c r="BS8" s="11">
        <f>'Volume TKU Norte'!BS8+'Volume TKU Sul'!BS8</f>
        <v>4036.109657</v>
      </c>
      <c r="BT8" s="11">
        <f>'Volume TKU Norte'!BT8+'Volume TKU Sul'!BT8</f>
        <v>3669.5863390000004</v>
      </c>
      <c r="BU8" s="11">
        <f>'Volume TKU Norte'!BU8+'Volume TKU Sul'!BU8</f>
        <v>3589.3174990000002</v>
      </c>
      <c r="BV8" s="11">
        <f>'Volume TKU Norte'!BV8+'Volume TKU Sul'!BV8</f>
        <v>2394.0341549999998</v>
      </c>
      <c r="BW8" s="11">
        <f>'Volume TKU Norte'!BW8+'Volume TKU Sul'!BW8</f>
        <v>729.00322599999993</v>
      </c>
      <c r="BX8" s="11">
        <f>'Volume TKU Norte'!BX8+'Volume TKU Sul'!BX8</f>
        <v>507.03884600000004</v>
      </c>
      <c r="BY8" s="11">
        <f>'Volume TKU Norte'!BY8+'Volume TKU Sul'!BY8</f>
        <v>546.57156799999996</v>
      </c>
      <c r="BZ8" s="11">
        <f>'Volume TKU Norte'!BZ8+'Volume TKU Sul'!BZ8</f>
        <v>678.86003400000004</v>
      </c>
      <c r="CA8" s="11">
        <f>'Volume TKU Norte'!CA8+'Volume TKU Sul'!CA8</f>
        <v>892.35074399999996</v>
      </c>
      <c r="CB8" s="11">
        <f>'Volume TKU Norte'!CB8+'Volume TKU Sul'!CB8</f>
        <v>574.27778000000001</v>
      </c>
      <c r="CD8" s="11">
        <f>'Volume TKU Norte'!CD8+'Volume TKU Sul'!CD8</f>
        <v>1955.022219</v>
      </c>
      <c r="CE8" s="11">
        <f>'Volume TKU Norte'!CE8+'Volume TKU Sul'!CE8</f>
        <v>3750.2323200000001</v>
      </c>
      <c r="CF8" s="11">
        <f>'Volume TKU Norte'!CF8+'Volume TKU Sul'!CF8</f>
        <v>4092.7933760000001</v>
      </c>
      <c r="CG8" s="11">
        <f>'Volume TKU Norte'!CG8+'Volume TKU Sul'!CG8</f>
        <v>3374.0357290000002</v>
      </c>
      <c r="CH8" s="11">
        <f>'Volume TKU Norte'!CH8+'Volume TKU Sul'!CH8</f>
        <v>3224.8021519999998</v>
      </c>
      <c r="CI8" s="11">
        <f>'Volume TKU Norte'!CI8+'Volume TKU Sul'!CI8</f>
        <v>2211.8362739999998</v>
      </c>
      <c r="CJ8" s="11">
        <f>'Volume TKU Norte'!CJ8+'Volume TKU Sul'!CJ8</f>
        <v>639.37977999999998</v>
      </c>
      <c r="CK8" s="11">
        <f>'Volume TKU Norte'!CK8+'Volume TKU Sul'!CK8</f>
        <v>551.22021300000006</v>
      </c>
      <c r="CL8" s="11">
        <f>'Volume TKU Norte'!CL8+'Volume TKU Sul'!CL8</f>
        <v>457.29033400000003</v>
      </c>
      <c r="CM8" s="11">
        <f>'Volume TKU Norte'!CM8+'Volume TKU Sul'!CM8</f>
        <v>137.96047899999999</v>
      </c>
      <c r="CN8" s="11">
        <f>'Volume TKU Norte'!CN8+'Volume TKU Sul'!CN8</f>
        <v>27.524274999999999</v>
      </c>
      <c r="CO8" s="11">
        <f>'Volume TKU Norte'!CO8+'Volume TKU Sul'!CO8</f>
        <v>10.034426</v>
      </c>
      <c r="CQ8" s="11">
        <f>'Volume TKU Norte'!CQ8+'Volume TKU Sul'!CQ8</f>
        <v>942.97006599999997</v>
      </c>
      <c r="CR8" s="11">
        <f>'Volume TKU Norte'!CR8+'Volume TKU Sul'!CR8</f>
        <v>3134.3549849999999</v>
      </c>
      <c r="CS8" s="11">
        <f>'Volume TKU Norte'!CS8+'Volume TKU Sul'!CS8</f>
        <v>0</v>
      </c>
      <c r="CT8" s="11">
        <f>'Volume TKU Norte'!CT8+'Volume TKU Sul'!CT8</f>
        <v>0</v>
      </c>
      <c r="CU8" s="11">
        <f>'Volume TKU Norte'!CU8+'Volume TKU Sul'!CU8</f>
        <v>0</v>
      </c>
      <c r="CV8" s="11">
        <f>'Volume TKU Norte'!CV8+'Volume TKU Sul'!CV8</f>
        <v>0</v>
      </c>
      <c r="CW8" s="11">
        <f>'Volume TKU Norte'!CW8+'Volume TKU Sul'!CW8</f>
        <v>0</v>
      </c>
      <c r="CX8" s="11">
        <f>'Volume TKU Norte'!CX8+'Volume TKU Sul'!CX8</f>
        <v>0</v>
      </c>
      <c r="CY8" s="11">
        <f>'Volume TKU Norte'!CY8+'Volume TKU Sul'!CY8</f>
        <v>0</v>
      </c>
      <c r="CZ8" s="11">
        <f>'Volume TKU Norte'!CZ8+'Volume TKU Sul'!CZ8</f>
        <v>0</v>
      </c>
      <c r="DA8" s="11">
        <f>'Volume TKU Norte'!DA8+'Volume TKU Sul'!DA8</f>
        <v>0</v>
      </c>
      <c r="DB8" s="11">
        <f>'Volume TKU Norte'!DB8+'Volume TKU Sul'!DB8</f>
        <v>0</v>
      </c>
    </row>
    <row r="9" spans="1:106" ht="15.75" x14ac:dyDescent="0.25">
      <c r="B9" s="10" t="s">
        <v>43</v>
      </c>
      <c r="D9" s="11">
        <f>SUMIFS('Base TKU'!E:E,'Base TKU'!$A:$A,$B9,'Base TKU'!$B:$B,"Total Operação")/1000000</f>
        <v>216.26351600000001</v>
      </c>
      <c r="E9" s="11">
        <f>SUMIFS('Base TKU'!F:F,'Base TKU'!$A:$A,$B9,'Base TKU'!$B:$B,"Total Operação")/1000000</f>
        <v>395.03700500000002</v>
      </c>
      <c r="F9" s="11">
        <f>SUMIFS('Base TKU'!G:G,'Base TKU'!$A:$A,$B9,'Base TKU'!$B:$B,"Total Operação")/1000000</f>
        <v>487.85619700000001</v>
      </c>
      <c r="G9" s="11">
        <f>SUMIFS('Base TKU'!H:H,'Base TKU'!$A:$A,$B9,'Base TKU'!$B:$B,"Total Operação")/1000000</f>
        <v>535.26649299999997</v>
      </c>
      <c r="H9" s="11">
        <f>SUMIFS('Base TKU'!I:I,'Base TKU'!$A:$A,$B9,'Base TKU'!$B:$B,"Total Operação")/1000000</f>
        <v>526.415615</v>
      </c>
      <c r="I9" s="11">
        <f>SUMIFS('Base TKU'!J:J,'Base TKU'!$A:$A,$B9,'Base TKU'!$B:$B,"Total Operação")/1000000</f>
        <v>472.96597700000001</v>
      </c>
      <c r="J9" s="11">
        <f>SUMIFS('Base TKU'!K:K,'Base TKU'!$A:$A,$B9,'Base TKU'!$B:$B,"Total Operação")/1000000</f>
        <v>354.22674899999998</v>
      </c>
      <c r="K9" s="11">
        <f>SUMIFS('Base TKU'!L:L,'Base TKU'!$A:$A,$B9,'Base TKU'!$B:$B,"Total Operação")/1000000</f>
        <v>316.308402</v>
      </c>
      <c r="L9" s="11">
        <f>SUMIFS('Base TKU'!M:M,'Base TKU'!$A:$A,$B9,'Base TKU'!$B:$B,"Total Operação")/1000000</f>
        <v>322.78646500000002</v>
      </c>
      <c r="M9" s="11">
        <f>SUMIFS('Base TKU'!N:N,'Base TKU'!$A:$A,$B9,'Base TKU'!$B:$B,"Total Operação")/1000000</f>
        <v>377.761324</v>
      </c>
      <c r="N9" s="11">
        <f>SUMIFS('Base TKU'!O:O,'Base TKU'!$A:$A,$B9,'Base TKU'!$B:$B,"Total Operação")/1000000</f>
        <v>438.98752899999999</v>
      </c>
      <c r="O9" s="11">
        <f>SUMIFS('Base TKU'!P:P,'Base TKU'!$A:$A,$B9,'Base TKU'!$B:$B,"Total Operação")/1000000</f>
        <v>404.86467299999998</v>
      </c>
      <c r="Q9" s="11">
        <f>SUMIFS('Base TKU'!R:R,'Base TKU'!$A:$A,$B9,'Base TKU'!$B:$B,"Total Operação")/1000000</f>
        <v>402.66225500000002</v>
      </c>
      <c r="R9" s="11">
        <f>SUMIFS('Base TKU'!S:S,'Base TKU'!$A:$A,$B9,'Base TKU'!$B:$B,"Total Operação")/1000000</f>
        <v>407.24751400000002</v>
      </c>
      <c r="S9" s="11">
        <f>SUMIFS('Base TKU'!T:T,'Base TKU'!$A:$A,$B9,'Base TKU'!$B:$B,"Total Operação")/1000000</f>
        <v>517.98906099999999</v>
      </c>
      <c r="T9" s="11">
        <f>SUMIFS('Base TKU'!U:U,'Base TKU'!$A:$A,$B9,'Base TKU'!$B:$B,"Total Operação")/1000000</f>
        <v>588.47038999999995</v>
      </c>
      <c r="U9" s="11">
        <f>SUMIFS('Base TKU'!V:V,'Base TKU'!$A:$A,$B9,'Base TKU'!$B:$B,"Total Operação")/1000000</f>
        <v>519.95525399999997</v>
      </c>
      <c r="V9" s="11">
        <f>SUMIFS('Base TKU'!W:W,'Base TKU'!$A:$A,$B9,'Base TKU'!$B:$B,"Total Operação")/1000000</f>
        <v>437.873199</v>
      </c>
      <c r="W9" s="11">
        <f>SUMIFS('Base TKU'!X:X,'Base TKU'!$A:$A,$B9,'Base TKU'!$B:$B,"Total Operação")/1000000</f>
        <v>520.80395099999998</v>
      </c>
      <c r="X9" s="11">
        <f>SUMIFS('Base TKU'!Y:Y,'Base TKU'!$A:$A,$B9,'Base TKU'!$B:$B,"Total Operação")/1000000</f>
        <v>428.81667199999998</v>
      </c>
      <c r="Y9" s="11">
        <f>SUMIFS('Base TKU'!Z:Z,'Base TKU'!$A:$A,$B9,'Base TKU'!$B:$B,"Total Operação")/1000000</f>
        <v>434.41904599999998</v>
      </c>
      <c r="Z9" s="11">
        <f>SUMIFS('Base TKU'!AA:AA,'Base TKU'!$A:$A,$B9,'Base TKU'!$B:$B,"Total Operação")/1000000</f>
        <v>529.76868999999999</v>
      </c>
      <c r="AA9" s="11">
        <f>SUMIFS('Base TKU'!AB:AB,'Base TKU'!$A:$A,$B9,'Base TKU'!$B:$B,"Total Operação")/1000000</f>
        <v>506.08288199999998</v>
      </c>
      <c r="AB9" s="11">
        <f>SUMIFS('Base TKU'!AC:AC,'Base TKU'!$A:$A,$B9,'Base TKU'!$B:$B,"Total Operação")/1000000</f>
        <v>529.05604300000005</v>
      </c>
      <c r="AD9" s="11">
        <f>SUMIFS('Base TKU'!AE:AE,'Base TKU'!$A:$A,$B9,'Base TKU'!$B:$B,"Total Operação")/1000000</f>
        <v>446.26511599999998</v>
      </c>
      <c r="AE9" s="11">
        <f>SUMIFS('Base TKU'!AF:AF,'Base TKU'!$A:$A,$B9,'Base TKU'!$B:$B,"Total Operação")/1000000</f>
        <v>515.19917799999996</v>
      </c>
      <c r="AF9" s="11">
        <f>SUMIFS('Base TKU'!AG:AG,'Base TKU'!$A:$A,$B9,'Base TKU'!$B:$B,"Total Operação")/1000000</f>
        <v>578.46220200000005</v>
      </c>
      <c r="AG9" s="11">
        <f>SUMIFS('Base TKU'!AH:AH,'Base TKU'!$A:$A,$B9,'Base TKU'!$B:$B,"Total Operação")/1000000</f>
        <v>632.17425000000003</v>
      </c>
      <c r="AH9" s="11">
        <f>SUMIFS('Base TKU'!AI:AI,'Base TKU'!$A:$A,$B9,'Base TKU'!$B:$B,"Total Operação")/1000000</f>
        <v>499.67931599999997</v>
      </c>
      <c r="AI9" s="11">
        <f>SUMIFS('Base TKU'!AJ:AJ,'Base TKU'!$A:$A,$B9,'Base TKU'!$B:$B,"Total Operação")/1000000</f>
        <v>584.67244100000005</v>
      </c>
      <c r="AJ9" s="11">
        <f>SUMIFS('Base TKU'!AK:AK,'Base TKU'!$A:$A,$B9,'Base TKU'!$B:$B,"Total Operação")/1000000</f>
        <v>509.672392</v>
      </c>
      <c r="AK9" s="11">
        <f>SUMIFS('Base TKU'!AL:AL,'Base TKU'!$A:$A,$B9,'Base TKU'!$B:$B,"Total Operação")/1000000</f>
        <v>486.21389099999999</v>
      </c>
      <c r="AL9" s="11">
        <f>SUMIFS('Base TKU'!AM:AM,'Base TKU'!$A:$A,$B9,'Base TKU'!$B:$B,"Total Operação")/1000000</f>
        <v>524.42046400000004</v>
      </c>
      <c r="AM9" s="11">
        <f>SUMIFS('Base TKU'!AN:AN,'Base TKU'!$A:$A,$B9,'Base TKU'!$B:$B,"Total Operação")/1000000</f>
        <v>475.60856999999999</v>
      </c>
      <c r="AN9" s="11">
        <f>SUMIFS('Base TKU'!AO:AO,'Base TKU'!$A:$A,$B9,'Base TKU'!$B:$B,"Total Operação")/1000000</f>
        <v>515.80616099999997</v>
      </c>
      <c r="AO9" s="11">
        <f>SUMIFS('Base TKU'!AP:AP,'Base TKU'!$A:$A,$B9,'Base TKU'!$B:$B,"Total Operação")/1000000</f>
        <v>603.39547999000001</v>
      </c>
      <c r="AQ9" s="11">
        <f>SUMIFS('Base TKU'!AR:AR,'Base TKU'!$A:$A,$B9,'Base TKU'!$B:$B,"Total Operação")/1000000</f>
        <v>461.21156000000002</v>
      </c>
      <c r="AR9" s="11">
        <f>SUMIFS('Base TKU'!AS:AS,'Base TKU'!$A:$A,$B9,'Base TKU'!$B:$B,"Total Operação")/1000000</f>
        <v>446.22970900000001</v>
      </c>
      <c r="AS9" s="11">
        <f>SUMIFS('Base TKU'!AT:AT,'Base TKU'!$A:$A,$B9,'Base TKU'!$B:$B,"Total Operação")/1000000</f>
        <v>622.22288100000003</v>
      </c>
      <c r="AT9" s="11">
        <f>SUMIFS('Base TKU'!AU:AU,'Base TKU'!$A:$A,$B9,'Base TKU'!$B:$B,"Total Operação")/1000000</f>
        <v>631.90065200000004</v>
      </c>
      <c r="AU9" s="11">
        <f>SUMIFS('Base TKU'!AV:AV,'Base TKU'!$A:$A,$B9,'Base TKU'!$B:$B,"Total Operação")/1000000</f>
        <v>579.33901800000001</v>
      </c>
      <c r="AV9" s="11">
        <f>SUMIFS('Base TKU'!AW:AW,'Base TKU'!$A:$A,$B9,'Base TKU'!$B:$B,"Total Operação")/1000000</f>
        <v>629.96867399999996</v>
      </c>
      <c r="AW9" s="11">
        <f>SUMIFS('Base TKU'!AX:AX,'Base TKU'!$A:$A,$B9,'Base TKU'!$B:$B,"Total Operação")/1000000</f>
        <v>597.87030300000004</v>
      </c>
      <c r="AX9" s="11">
        <f>SUMIFS('Base TKU'!AY:AY,'Base TKU'!$A:$A,$B9,'Base TKU'!$B:$B,"Total Operação")/1000000</f>
        <v>494.52903199999997</v>
      </c>
      <c r="AY9" s="11">
        <f>SUMIFS('Base TKU'!AZ:AZ,'Base TKU'!$A:$A,$B9,'Base TKU'!$B:$B,"Total Operação")/1000000</f>
        <v>542.620092</v>
      </c>
      <c r="AZ9" s="11">
        <f>SUMIFS('Base TKU'!BA:BA,'Base TKU'!$A:$A,$B9,'Base TKU'!$B:$B,"Total Operação")/1000000</f>
        <v>593.32155399999999</v>
      </c>
      <c r="BA9" s="11">
        <f>SUMIFS('Base TKU'!BB:BB,'Base TKU'!$A:$A,$B9,'Base TKU'!$B:$B,"Total Operação")/1000000</f>
        <v>664.73641799999996</v>
      </c>
      <c r="BB9" s="11">
        <f>SUMIFS('Base TKU'!BC:BC,'Base TKU'!$A:$A,$B9,'Base TKU'!$B:$B,"Total Operação")/1000000</f>
        <v>597.08486000000005</v>
      </c>
      <c r="BD9" s="11">
        <f>SUMIFS('Base TKU'!BE:BE,'Base TKU'!$A:$A,$B9,'Base TKU'!$B:$B,"Total Operação")/1000000</f>
        <v>402.38085100000001</v>
      </c>
      <c r="BE9" s="11">
        <f>SUMIFS('Base TKU'!BF:BF,'Base TKU'!$A:$A,$B9,'Base TKU'!$B:$B,"Total Operação")/1000000</f>
        <v>540.97648300000003</v>
      </c>
      <c r="BF9" s="11">
        <f>SUMIFS('Base TKU'!BG:BG,'Base TKU'!$A:$A,$B9,'Base TKU'!$B:$B,"Total Operação")/1000000</f>
        <v>561.96058400000004</v>
      </c>
      <c r="BG9" s="11">
        <f>SUMIFS('Base TKU'!BH:BH,'Base TKU'!$A:$A,$B9,'Base TKU'!$B:$B,"Total Operação")/1000000</f>
        <v>663.53443800000002</v>
      </c>
      <c r="BH9" s="11">
        <f>SUMIFS('Base TKU'!BI:BI,'Base TKU'!$A:$A,$B9,'Base TKU'!$B:$B,"Total Operação")/1000000</f>
        <v>631.76501800000005</v>
      </c>
      <c r="BI9" s="11">
        <f>SUMIFS('Base TKU'!BJ:BJ,'Base TKU'!$A:$A,$B9,'Base TKU'!$B:$B,"Total Operação")/1000000</f>
        <v>649.35974299999998</v>
      </c>
      <c r="BJ9" s="11">
        <f>SUMIFS('Base TKU'!BK:BK,'Base TKU'!$A:$A,$B9,'Base TKU'!$B:$B,"Total Operação")/1000000</f>
        <v>707.36651199999994</v>
      </c>
      <c r="BK9" s="11">
        <f>SUMIFS('Base TKU'!BL:BL,'Base TKU'!$A:$A,$B9,'Base TKU'!$B:$B,"Total Operação")/1000000</f>
        <v>710.34897100000001</v>
      </c>
      <c r="BL9" s="11">
        <f>SUMIFS('Base TKU'!BM:BM,'Base TKU'!$A:$A,$B9,'Base TKU'!$B:$B,"Total Operação")/1000000</f>
        <v>661.59083899999996</v>
      </c>
      <c r="BM9" s="11">
        <f>SUMIFS('Base TKU'!BN:BN,'Base TKU'!$A:$A,$B9,'Base TKU'!$B:$B,"Total Operação")/1000000</f>
        <v>712.14167599999996</v>
      </c>
      <c r="BN9" s="11">
        <f>SUMIFS('Base TKU'!BO:BO,'Base TKU'!$A:$A,$B9,'Base TKU'!$B:$B,"Total Operação")/1000000</f>
        <v>614.37646900000004</v>
      </c>
      <c r="BO9" s="11">
        <f>SUMIFS('Base TKU'!BP:BP,'Base TKU'!$A:$A,$B9,'Base TKU'!$B:$B,"Total Operação")/1000000</f>
        <v>674.16906200000005</v>
      </c>
      <c r="BQ9" s="11">
        <f>'Volume TKU Norte'!BQ9+'Volume TKU Sul'!BQ9</f>
        <v>444.99060800000001</v>
      </c>
      <c r="BR9" s="11">
        <f>'Volume TKU Norte'!BR9+'Volume TKU Sul'!BR9</f>
        <v>602.94755800000007</v>
      </c>
      <c r="BS9" s="11">
        <f>'Volume TKU Norte'!BS9+'Volume TKU Sul'!BS9</f>
        <v>704.47478000000001</v>
      </c>
      <c r="BT9" s="11">
        <f>'Volume TKU Norte'!BT9+'Volume TKU Sul'!BT9</f>
        <v>786.66857100000004</v>
      </c>
      <c r="BU9" s="11">
        <f>'Volume TKU Norte'!BU9+'Volume TKU Sul'!BU9</f>
        <v>755.98611399999993</v>
      </c>
      <c r="BV9" s="11">
        <f>'Volume TKU Norte'!BV9+'Volume TKU Sul'!BV9</f>
        <v>826.85876399999995</v>
      </c>
      <c r="BW9" s="11">
        <f>'Volume TKU Norte'!BW9+'Volume TKU Sul'!BW9</f>
        <v>840.95848000000001</v>
      </c>
      <c r="BX9" s="11">
        <f>'Volume TKU Norte'!BX9+'Volume TKU Sul'!BX9</f>
        <v>744.79268200000001</v>
      </c>
      <c r="BY9" s="11">
        <f>'Volume TKU Norte'!BY9+'Volume TKU Sul'!BY9</f>
        <v>687.93884299999991</v>
      </c>
      <c r="BZ9" s="11">
        <f>'Volume TKU Norte'!BZ9+'Volume TKU Sul'!BZ9</f>
        <v>587.36470399999996</v>
      </c>
      <c r="CA9" s="11">
        <f>'Volume TKU Norte'!CA9+'Volume TKU Sul'!CA9</f>
        <v>766.37192400000004</v>
      </c>
      <c r="CB9" s="11">
        <f>'Volume TKU Norte'!CB9+'Volume TKU Sul'!CB9</f>
        <v>762.449794</v>
      </c>
      <c r="CD9" s="11">
        <f>'Volume TKU Norte'!CD9+'Volume TKU Sul'!CD9</f>
        <v>660.24957499999994</v>
      </c>
      <c r="CE9" s="11">
        <f>'Volume TKU Norte'!CE9+'Volume TKU Sul'!CE9</f>
        <v>723.76701700000001</v>
      </c>
      <c r="CF9" s="11">
        <f>'Volume TKU Norte'!CF9+'Volume TKU Sul'!CF9</f>
        <v>921.80847400000005</v>
      </c>
      <c r="CG9" s="11">
        <f>'Volume TKU Norte'!CG9+'Volume TKU Sul'!CG9</f>
        <v>968.32940199999996</v>
      </c>
      <c r="CH9" s="11">
        <f>'Volume TKU Norte'!CH9+'Volume TKU Sul'!CH9</f>
        <v>889.11814600000002</v>
      </c>
      <c r="CI9" s="11">
        <f>'Volume TKU Norte'!CI9+'Volume TKU Sul'!CI9</f>
        <v>932.71128899999997</v>
      </c>
      <c r="CJ9" s="11">
        <f>'Volume TKU Norte'!CJ9+'Volume TKU Sul'!CJ9</f>
        <v>894.98975300000006</v>
      </c>
      <c r="CK9" s="11">
        <f>'Volume TKU Norte'!CK9+'Volume TKU Sul'!CK9</f>
        <v>927.29853200000002</v>
      </c>
      <c r="CL9" s="11">
        <f>'Volume TKU Norte'!CL9+'Volume TKU Sul'!CL9</f>
        <v>851.02404200000001</v>
      </c>
      <c r="CM9" s="11">
        <f>'Volume TKU Norte'!CM9+'Volume TKU Sul'!CM9</f>
        <v>764.59669899999994</v>
      </c>
      <c r="CN9" s="11">
        <f>'Volume TKU Norte'!CN9+'Volume TKU Sul'!CN9</f>
        <v>768.10574499999996</v>
      </c>
      <c r="CO9" s="11">
        <f>'Volume TKU Norte'!CO9+'Volume TKU Sul'!CO9</f>
        <v>717.71835799999997</v>
      </c>
      <c r="CQ9" s="11">
        <f>'Volume TKU Norte'!CQ9+'Volume TKU Sul'!CQ9</f>
        <v>542.93865400000004</v>
      </c>
      <c r="CR9" s="11">
        <f>'Volume TKU Norte'!CR9+'Volume TKU Sul'!CR9</f>
        <v>730.06396799999993</v>
      </c>
      <c r="CS9" s="11">
        <f>'Volume TKU Norte'!CS9+'Volume TKU Sul'!CS9</f>
        <v>0</v>
      </c>
      <c r="CT9" s="11">
        <f>'Volume TKU Norte'!CT9+'Volume TKU Sul'!CT9</f>
        <v>0</v>
      </c>
      <c r="CU9" s="11">
        <f>'Volume TKU Norte'!CU9+'Volume TKU Sul'!CU9</f>
        <v>0</v>
      </c>
      <c r="CV9" s="11">
        <f>'Volume TKU Norte'!CV9+'Volume TKU Sul'!CV9</f>
        <v>0</v>
      </c>
      <c r="CW9" s="11">
        <f>'Volume TKU Norte'!CW9+'Volume TKU Sul'!CW9</f>
        <v>0</v>
      </c>
      <c r="CX9" s="11">
        <f>'Volume TKU Norte'!CX9+'Volume TKU Sul'!CX9</f>
        <v>0</v>
      </c>
      <c r="CY9" s="11">
        <f>'Volume TKU Norte'!CY9+'Volume TKU Sul'!CY9</f>
        <v>0</v>
      </c>
      <c r="CZ9" s="11">
        <f>'Volume TKU Norte'!CZ9+'Volume TKU Sul'!CZ9</f>
        <v>0</v>
      </c>
      <c r="DA9" s="11">
        <f>'Volume TKU Norte'!DA9+'Volume TKU Sul'!DA9</f>
        <v>0</v>
      </c>
      <c r="DB9" s="11">
        <f>'Volume TKU Norte'!DB9+'Volume TKU Sul'!DB9</f>
        <v>0</v>
      </c>
    </row>
    <row r="10" spans="1:106" ht="15.75" x14ac:dyDescent="0.25">
      <c r="B10" s="10" t="s">
        <v>47</v>
      </c>
      <c r="D10" s="11">
        <f>SUMIFS('Base TKU'!E:E,'Base TKU'!$A:$A,$B10,'Base TKU'!$B:$B,"Total Operação")/1000000</f>
        <v>1708.5253399999999</v>
      </c>
      <c r="E10" s="11">
        <f>SUMIFS('Base TKU'!F:F,'Base TKU'!$A:$A,$B10,'Base TKU'!$B:$B,"Total Operação")/1000000</f>
        <v>147.13315</v>
      </c>
      <c r="F10" s="11">
        <f>SUMIFS('Base TKU'!G:G,'Base TKU'!$A:$A,$B10,'Base TKU'!$B:$B,"Total Operação")/1000000</f>
        <v>1.4444429999999999</v>
      </c>
      <c r="G10" s="11">
        <f>SUMIFS('Base TKU'!H:H,'Base TKU'!$A:$A,$B10,'Base TKU'!$B:$B,"Total Operação")/1000000</f>
        <v>0</v>
      </c>
      <c r="H10" s="11">
        <f>SUMIFS('Base TKU'!I:I,'Base TKU'!$A:$A,$B10,'Base TKU'!$B:$B,"Total Operação")/1000000</f>
        <v>0</v>
      </c>
      <c r="I10" s="11">
        <f>SUMIFS('Base TKU'!J:J,'Base TKU'!$A:$A,$B10,'Base TKU'!$B:$B,"Total Operação")/1000000</f>
        <v>343.22599500000001</v>
      </c>
      <c r="J10" s="11">
        <f>SUMIFS('Base TKU'!K:K,'Base TKU'!$A:$A,$B10,'Base TKU'!$B:$B,"Total Operação")/1000000</f>
        <v>1978.457048</v>
      </c>
      <c r="K10" s="11">
        <f>SUMIFS('Base TKU'!L:L,'Base TKU'!$A:$A,$B10,'Base TKU'!$B:$B,"Total Operação")/1000000</f>
        <v>2230.6509569999998</v>
      </c>
      <c r="L10" s="11">
        <f>SUMIFS('Base TKU'!M:M,'Base TKU'!$A:$A,$B10,'Base TKU'!$B:$B,"Total Operação")/1000000</f>
        <v>1944.8390010000001</v>
      </c>
      <c r="M10" s="11">
        <f>SUMIFS('Base TKU'!N:N,'Base TKU'!$A:$A,$B10,'Base TKU'!$B:$B,"Total Operação")/1000000</f>
        <v>705.93716900000004</v>
      </c>
      <c r="N10" s="11">
        <f>SUMIFS('Base TKU'!O:O,'Base TKU'!$A:$A,$B10,'Base TKU'!$B:$B,"Total Operação")/1000000</f>
        <v>482.40183500000001</v>
      </c>
      <c r="O10" s="11">
        <f>SUMIFS('Base TKU'!P:P,'Base TKU'!$A:$A,$B10,'Base TKU'!$B:$B,"Total Operação")/1000000</f>
        <v>672.78239299999996</v>
      </c>
      <c r="Q10" s="11">
        <f>SUMIFS('Base TKU'!R:R,'Base TKU'!$A:$A,$B10,'Base TKU'!$B:$B,"Total Operação")/1000000</f>
        <v>113.381199</v>
      </c>
      <c r="R10" s="11">
        <f>SUMIFS('Base TKU'!S:S,'Base TKU'!$A:$A,$B10,'Base TKU'!$B:$B,"Total Operação")/1000000</f>
        <v>6.8058079999999999</v>
      </c>
      <c r="S10" s="11">
        <f>SUMIFS('Base TKU'!T:T,'Base TKU'!$A:$A,$B10,'Base TKU'!$B:$B,"Total Operação")/1000000</f>
        <v>0</v>
      </c>
      <c r="T10" s="11">
        <f>SUMIFS('Base TKU'!U:U,'Base TKU'!$A:$A,$B10,'Base TKU'!$B:$B,"Total Operação")/1000000</f>
        <v>0</v>
      </c>
      <c r="U10" s="11">
        <f>SUMIFS('Base TKU'!V:V,'Base TKU'!$A:$A,$B10,'Base TKU'!$B:$B,"Total Operação")/1000000</f>
        <v>8.6108010000000004</v>
      </c>
      <c r="V10" s="11">
        <f>SUMIFS('Base TKU'!W:W,'Base TKU'!$A:$A,$B10,'Base TKU'!$B:$B,"Total Operação")/1000000</f>
        <v>1234.8126540000001</v>
      </c>
      <c r="W10" s="11">
        <f>SUMIFS('Base TKU'!X:X,'Base TKU'!$A:$A,$B10,'Base TKU'!$B:$B,"Total Operação")/1000000</f>
        <v>2256.6577750000001</v>
      </c>
      <c r="X10" s="11">
        <f>SUMIFS('Base TKU'!Y:Y,'Base TKU'!$A:$A,$B10,'Base TKU'!$B:$B,"Total Operação")/1000000</f>
        <v>2716.6200589999999</v>
      </c>
      <c r="Y10" s="11">
        <f>SUMIFS('Base TKU'!Z:Z,'Base TKU'!$A:$A,$B10,'Base TKU'!$B:$B,"Total Operação")/1000000</f>
        <v>2771.58122</v>
      </c>
      <c r="Z10" s="11">
        <f>SUMIFS('Base TKU'!AA:AA,'Base TKU'!$A:$A,$B10,'Base TKU'!$B:$B,"Total Operação")/1000000</f>
        <v>2787.873497</v>
      </c>
      <c r="AA10" s="11">
        <f>SUMIFS('Base TKU'!AB:AB,'Base TKU'!$A:$A,$B10,'Base TKU'!$B:$B,"Total Operação")/1000000</f>
        <v>2379.4008269999999</v>
      </c>
      <c r="AB10" s="11">
        <f>SUMIFS('Base TKU'!AC:AC,'Base TKU'!$A:$A,$B10,'Base TKU'!$B:$B,"Total Operação")/1000000</f>
        <v>2139.0831269999999</v>
      </c>
      <c r="AD10" s="11">
        <f>SUMIFS('Base TKU'!AE:AE,'Base TKU'!$A:$A,$B10,'Base TKU'!$B:$B,"Total Operação")/1000000</f>
        <v>609.522875</v>
      </c>
      <c r="AE10" s="11">
        <f>SUMIFS('Base TKU'!AF:AF,'Base TKU'!$A:$A,$B10,'Base TKU'!$B:$B,"Total Operação")/1000000</f>
        <v>73.753831000000005</v>
      </c>
      <c r="AF10" s="11">
        <f>SUMIFS('Base TKU'!AG:AG,'Base TKU'!$A:$A,$B10,'Base TKU'!$B:$B,"Total Operação")/1000000</f>
        <v>0</v>
      </c>
      <c r="AG10" s="11">
        <f>SUMIFS('Base TKU'!AH:AH,'Base TKU'!$A:$A,$B10,'Base TKU'!$B:$B,"Total Operação")/1000000</f>
        <v>0</v>
      </c>
      <c r="AH10" s="11">
        <f>SUMIFS('Base TKU'!AI:AI,'Base TKU'!$A:$A,$B10,'Base TKU'!$B:$B,"Total Operação")/1000000</f>
        <v>33.737178</v>
      </c>
      <c r="AI10" s="11">
        <f>SUMIFS('Base TKU'!AJ:AJ,'Base TKU'!$A:$A,$B10,'Base TKU'!$B:$B,"Total Operação")/1000000</f>
        <v>327.83418499999999</v>
      </c>
      <c r="AJ10" s="11">
        <f>SUMIFS('Base TKU'!AK:AK,'Base TKU'!$A:$A,$B10,'Base TKU'!$B:$B,"Total Operação")/1000000</f>
        <v>2341.4123610000001</v>
      </c>
      <c r="AK10" s="11">
        <f>SUMIFS('Base TKU'!AL:AL,'Base TKU'!$A:$A,$B10,'Base TKU'!$B:$B,"Total Operação")/1000000</f>
        <v>2803.5282269999998</v>
      </c>
      <c r="AL10" s="11">
        <f>SUMIFS('Base TKU'!AM:AM,'Base TKU'!$A:$A,$B10,'Base TKU'!$B:$B,"Total Operação")/1000000</f>
        <v>2731.4375570000002</v>
      </c>
      <c r="AM10" s="11">
        <f>SUMIFS('Base TKU'!AN:AN,'Base TKU'!$A:$A,$B10,'Base TKU'!$B:$B,"Total Operação")/1000000</f>
        <v>2248.7981380000001</v>
      </c>
      <c r="AN10" s="11">
        <f>SUMIFS('Base TKU'!AO:AO,'Base TKU'!$A:$A,$B10,'Base TKU'!$B:$B,"Total Operação")/1000000</f>
        <v>2798.0980220000001</v>
      </c>
      <c r="AO10" s="11">
        <f>SUMIFS('Base TKU'!AP:AP,'Base TKU'!$A:$A,$B10,'Base TKU'!$B:$B,"Total Operação")/1000000</f>
        <v>2464.9139300000002</v>
      </c>
      <c r="AQ10" s="11">
        <f>SUMIFS('Base TKU'!AR:AR,'Base TKU'!$A:$A,$B10,'Base TKU'!$B:$B,"Total Operação")/1000000</f>
        <v>415.34414500000003</v>
      </c>
      <c r="AR10" s="11">
        <f>SUMIFS('Base TKU'!AS:AS,'Base TKU'!$A:$A,$B10,'Base TKU'!$B:$B,"Total Operação")/1000000</f>
        <v>74.140707000000006</v>
      </c>
      <c r="AS10" s="11">
        <f>SUMIFS('Base TKU'!AT:AT,'Base TKU'!$A:$A,$B10,'Base TKU'!$B:$B,"Total Operação")/1000000</f>
        <v>15.008298</v>
      </c>
      <c r="AT10" s="11">
        <f>SUMIFS('Base TKU'!AU:AU,'Base TKU'!$A:$A,$B10,'Base TKU'!$B:$B,"Total Operação")/1000000</f>
        <v>34.903503000000001</v>
      </c>
      <c r="AU10" s="11">
        <f>SUMIFS('Base TKU'!AV:AV,'Base TKU'!$A:$A,$B10,'Base TKU'!$B:$B,"Total Operação")/1000000</f>
        <v>111.762523</v>
      </c>
      <c r="AV10" s="11">
        <f>SUMIFS('Base TKU'!AW:AW,'Base TKU'!$A:$A,$B10,'Base TKU'!$B:$B,"Total Operação")/1000000</f>
        <v>2575.9046579999999</v>
      </c>
      <c r="AW10" s="11">
        <f>SUMIFS('Base TKU'!AX:AX,'Base TKU'!$A:$A,$B10,'Base TKU'!$B:$B,"Total Operação")/1000000</f>
        <v>3444.6614290000002</v>
      </c>
      <c r="AX10" s="11">
        <f>SUMIFS('Base TKU'!AY:AY,'Base TKU'!$A:$A,$B10,'Base TKU'!$B:$B,"Total Operação")/1000000</f>
        <v>3342.4637790000002</v>
      </c>
      <c r="AY10" s="11">
        <f>SUMIFS('Base TKU'!AZ:AZ,'Base TKU'!$A:$A,$B10,'Base TKU'!$B:$B,"Total Operação")/1000000</f>
        <v>2963.3850929999999</v>
      </c>
      <c r="AZ10" s="11">
        <f>SUMIFS('Base TKU'!BA:BA,'Base TKU'!$A:$A,$B10,'Base TKU'!$B:$B,"Total Operação")/1000000</f>
        <v>2757.6521640000001</v>
      </c>
      <c r="BA10" s="11">
        <f>SUMIFS('Base TKU'!BB:BB,'Base TKU'!$A:$A,$B10,'Base TKU'!$B:$B,"Total Operação")/1000000</f>
        <v>2568.9127830000002</v>
      </c>
      <c r="BB10" s="11">
        <f>SUMIFS('Base TKU'!BC:BC,'Base TKU'!$A:$A,$B10,'Base TKU'!$B:$B,"Total Operação")/1000000</f>
        <v>1241.688832</v>
      </c>
      <c r="BD10" s="11">
        <f>SUMIFS('Base TKU'!BE:BE,'Base TKU'!$A:$A,$B10,'Base TKU'!$B:$B,"Total Operação")/1000000</f>
        <v>60.46875</v>
      </c>
      <c r="BE10" s="11">
        <f>SUMIFS('Base TKU'!BF:BF,'Base TKU'!$A:$A,$B10,'Base TKU'!$B:$B,"Total Operação")/1000000</f>
        <v>73.095562000000001</v>
      </c>
      <c r="BF10" s="11">
        <f>SUMIFS('Base TKU'!BG:BG,'Base TKU'!$A:$A,$B10,'Base TKU'!$B:$B,"Total Operação")/1000000</f>
        <v>14.966994</v>
      </c>
      <c r="BG10" s="11">
        <f>SUMIFS('Base TKU'!BH:BH,'Base TKU'!$A:$A,$B10,'Base TKU'!$B:$B,"Total Operação")/1000000</f>
        <v>0</v>
      </c>
      <c r="BH10" s="11">
        <f>SUMIFS('Base TKU'!BI:BI,'Base TKU'!$A:$A,$B10,'Base TKU'!$B:$B,"Total Operação")/1000000</f>
        <v>3.0471000000000002E-2</v>
      </c>
      <c r="BI10" s="11">
        <f>SUMIFS('Base TKU'!BJ:BJ,'Base TKU'!$A:$A,$B10,'Base TKU'!$B:$B,"Total Operação")/1000000</f>
        <v>1431.483015</v>
      </c>
      <c r="BJ10" s="11">
        <f>SUMIFS('Base TKU'!BK:BK,'Base TKU'!$A:$A,$B10,'Base TKU'!$B:$B,"Total Operação")/1000000</f>
        <v>2707.269495</v>
      </c>
      <c r="BK10" s="11">
        <f>SUMIFS('Base TKU'!BL:BL,'Base TKU'!$A:$A,$B10,'Base TKU'!$B:$B,"Total Operação")/1000000</f>
        <v>2787.6122890000001</v>
      </c>
      <c r="BL10" s="11">
        <f>SUMIFS('Base TKU'!BM:BM,'Base TKU'!$A:$A,$B10,'Base TKU'!$B:$B,"Total Operação")/1000000</f>
        <v>2601.258773</v>
      </c>
      <c r="BM10" s="11">
        <f>SUMIFS('Base TKU'!BN:BN,'Base TKU'!$A:$A,$B10,'Base TKU'!$B:$B,"Total Operação")/1000000</f>
        <v>2608.0810799999999</v>
      </c>
      <c r="BN10" s="11">
        <f>SUMIFS('Base TKU'!BO:BO,'Base TKU'!$A:$A,$B10,'Base TKU'!$B:$B,"Total Operação")/1000000</f>
        <v>2469.4026359999998</v>
      </c>
      <c r="BO10" s="11">
        <f>SUMIFS('Base TKU'!BP:BP,'Base TKU'!$A:$A,$B10,'Base TKU'!$B:$B,"Total Operação")/1000000</f>
        <v>2419.7877570000001</v>
      </c>
      <c r="BQ10" s="11">
        <f>'Volume TKU Norte'!BQ10+'Volume TKU Sul'!BQ10</f>
        <v>124.970308</v>
      </c>
      <c r="BR10" s="11">
        <f>'Volume TKU Norte'!BR10+'Volume TKU Sul'!BR10</f>
        <v>73.279588000000004</v>
      </c>
      <c r="BS10" s="11">
        <f>'Volume TKU Norte'!BS10+'Volume TKU Sul'!BS10</f>
        <v>6.9764609999999996</v>
      </c>
      <c r="BT10" s="11">
        <f>'Volume TKU Norte'!BT10+'Volume TKU Sul'!BT10</f>
        <v>0</v>
      </c>
      <c r="BU10" s="11">
        <f>'Volume TKU Norte'!BU10+'Volume TKU Sul'!BU10</f>
        <v>0</v>
      </c>
      <c r="BV10" s="11">
        <f>'Volume TKU Norte'!BV10+'Volume TKU Sul'!BV10</f>
        <v>507.61684000000002</v>
      </c>
      <c r="BW10" s="11">
        <f>'Volume TKU Norte'!BW10+'Volume TKU Sul'!BW10</f>
        <v>2759.0410959999999</v>
      </c>
      <c r="BX10" s="11">
        <f>'Volume TKU Norte'!BX10+'Volume TKU Sul'!BX10</f>
        <v>1944.8646039999999</v>
      </c>
      <c r="BY10" s="11">
        <f>'Volume TKU Norte'!BY10+'Volume TKU Sul'!BY10</f>
        <v>1287.8696149999998</v>
      </c>
      <c r="BZ10" s="11">
        <f>'Volume TKU Norte'!BZ10+'Volume TKU Sul'!BZ10</f>
        <v>1691.445213</v>
      </c>
      <c r="CA10" s="11">
        <f>'Volume TKU Norte'!CA10+'Volume TKU Sul'!CA10</f>
        <v>1802.04357</v>
      </c>
      <c r="CB10" s="11">
        <f>'Volume TKU Norte'!CB10+'Volume TKU Sul'!CB10</f>
        <v>2340.5207599999999</v>
      </c>
      <c r="CD10" s="11">
        <f>'Volume TKU Norte'!CD10+'Volume TKU Sul'!CD10</f>
        <v>963.64978000000008</v>
      </c>
      <c r="CE10" s="11">
        <f>'Volume TKU Norte'!CE10+'Volume TKU Sul'!CE10</f>
        <v>68.267674999999997</v>
      </c>
      <c r="CF10" s="11">
        <f>'Volume TKU Norte'!CF10+'Volume TKU Sul'!CF10</f>
        <v>46.083472999999998</v>
      </c>
      <c r="CG10" s="11">
        <f>'Volume TKU Norte'!CG10+'Volume TKU Sul'!CG10</f>
        <v>320.263102</v>
      </c>
      <c r="CH10" s="11">
        <f>'Volume TKU Norte'!CH10+'Volume TKU Sul'!CH10</f>
        <v>108.10596799999999</v>
      </c>
      <c r="CI10" s="11">
        <f>'Volume TKU Norte'!CI10+'Volume TKU Sul'!CI10</f>
        <v>1174.0764389999999</v>
      </c>
      <c r="CJ10" s="11">
        <f>'Volume TKU Norte'!CJ10+'Volume TKU Sul'!CJ10</f>
        <v>3290.7788369999998</v>
      </c>
      <c r="CK10" s="11">
        <f>'Volume TKU Norte'!CK10+'Volume TKU Sul'!CK10</f>
        <v>3116.459186</v>
      </c>
      <c r="CL10" s="11">
        <f>'Volume TKU Norte'!CL10+'Volume TKU Sul'!CL10</f>
        <v>3188.788258</v>
      </c>
      <c r="CM10" s="11">
        <f>'Volume TKU Norte'!CM10+'Volume TKU Sul'!CM10</f>
        <v>3561.0686009999999</v>
      </c>
      <c r="CN10" s="11">
        <f>'Volume TKU Norte'!CN10+'Volume TKU Sul'!CN10</f>
        <v>2969.7173980000002</v>
      </c>
      <c r="CO10" s="11">
        <f>'Volume TKU Norte'!CO10+'Volume TKU Sul'!CO10</f>
        <v>2857.713636</v>
      </c>
      <c r="CQ10" s="11">
        <f>'Volume TKU Norte'!CQ10+'Volume TKU Sul'!CQ10</f>
        <v>978.54682899999989</v>
      </c>
      <c r="CR10" s="11">
        <f>'Volume TKU Norte'!CR10+'Volume TKU Sul'!CR10</f>
        <v>138.045154</v>
      </c>
      <c r="CS10" s="11">
        <f>'Volume TKU Norte'!CS10+'Volume TKU Sul'!CS10</f>
        <v>0</v>
      </c>
      <c r="CT10" s="11">
        <f>'Volume TKU Norte'!CT10+'Volume TKU Sul'!CT10</f>
        <v>0</v>
      </c>
      <c r="CU10" s="11">
        <f>'Volume TKU Norte'!CU10+'Volume TKU Sul'!CU10</f>
        <v>0</v>
      </c>
      <c r="CV10" s="11">
        <f>'Volume TKU Norte'!CV10+'Volume TKU Sul'!CV10</f>
        <v>0</v>
      </c>
      <c r="CW10" s="11">
        <f>'Volume TKU Norte'!CW10+'Volume TKU Sul'!CW10</f>
        <v>0</v>
      </c>
      <c r="CX10" s="11">
        <f>'Volume TKU Norte'!CX10+'Volume TKU Sul'!CX10</f>
        <v>0</v>
      </c>
      <c r="CY10" s="11">
        <f>'Volume TKU Norte'!CY10+'Volume TKU Sul'!CY10</f>
        <v>0</v>
      </c>
      <c r="CZ10" s="11">
        <f>'Volume TKU Norte'!CZ10+'Volume TKU Sul'!CZ10</f>
        <v>0</v>
      </c>
      <c r="DA10" s="11">
        <f>'Volume TKU Norte'!DA10+'Volume TKU Sul'!DA10</f>
        <v>0</v>
      </c>
      <c r="DB10" s="11">
        <f>'Volume TKU Norte'!DB10+'Volume TKU Sul'!DB10</f>
        <v>0</v>
      </c>
    </row>
    <row r="11" spans="1:106" ht="15.75" x14ac:dyDescent="0.25">
      <c r="B11" s="10" t="s">
        <v>34</v>
      </c>
      <c r="D11" s="11">
        <f>SUMIFS('Base TKU'!E:E,'Base TKU'!$A:$A,$B11,'Base TKU'!$B:$B,"Total Operação")/1000000</f>
        <v>234.45612700000001</v>
      </c>
      <c r="E11" s="11">
        <f>SUMIFS('Base TKU'!F:F,'Base TKU'!$A:$A,$B11,'Base TKU'!$B:$B,"Total Operação")/1000000</f>
        <v>157.457807</v>
      </c>
      <c r="F11" s="11">
        <f>SUMIFS('Base TKU'!G:G,'Base TKU'!$A:$A,$B11,'Base TKU'!$B:$B,"Total Operação")/1000000</f>
        <v>178.380923</v>
      </c>
      <c r="G11" s="11">
        <f>SUMIFS('Base TKU'!H:H,'Base TKU'!$A:$A,$B11,'Base TKU'!$B:$B,"Total Operação")/1000000</f>
        <v>207.666213</v>
      </c>
      <c r="H11" s="11">
        <f>SUMIFS('Base TKU'!I:I,'Base TKU'!$A:$A,$B11,'Base TKU'!$B:$B,"Total Operação")/1000000</f>
        <v>435.86198899999999</v>
      </c>
      <c r="I11" s="11">
        <f>SUMIFS('Base TKU'!J:J,'Base TKU'!$A:$A,$B11,'Base TKU'!$B:$B,"Total Operação")/1000000</f>
        <v>586.08299099999999</v>
      </c>
      <c r="J11" s="11">
        <f>SUMIFS('Base TKU'!K:K,'Base TKU'!$A:$A,$B11,'Base TKU'!$B:$B,"Total Operação")/1000000</f>
        <v>506.29377799999997</v>
      </c>
      <c r="K11" s="11">
        <f>SUMIFS('Base TKU'!L:L,'Base TKU'!$A:$A,$B11,'Base TKU'!$B:$B,"Total Operação")/1000000</f>
        <v>574.42666499999996</v>
      </c>
      <c r="L11" s="11">
        <f>SUMIFS('Base TKU'!M:M,'Base TKU'!$A:$A,$B11,'Base TKU'!$B:$B,"Total Operação")/1000000</f>
        <v>585.80211999999995</v>
      </c>
      <c r="M11" s="11">
        <f>SUMIFS('Base TKU'!N:N,'Base TKU'!$A:$A,$B11,'Base TKU'!$B:$B,"Total Operação")/1000000</f>
        <v>682.56985399999996</v>
      </c>
      <c r="N11" s="11">
        <f>SUMIFS('Base TKU'!O:O,'Base TKU'!$A:$A,$B11,'Base TKU'!$B:$B,"Total Operação")/1000000</f>
        <v>588.72278300000005</v>
      </c>
      <c r="O11" s="11">
        <f>SUMIFS('Base TKU'!P:P,'Base TKU'!$A:$A,$B11,'Base TKU'!$B:$B,"Total Operação")/1000000</f>
        <v>535.00260300000002</v>
      </c>
      <c r="Q11" s="11">
        <f>SUMIFS('Base TKU'!R:R,'Base TKU'!$A:$A,$B11,'Base TKU'!$B:$B,"Total Operação")/1000000</f>
        <v>282.02767899999998</v>
      </c>
      <c r="R11" s="11">
        <f>SUMIFS('Base TKU'!S:S,'Base TKU'!$A:$A,$B11,'Base TKU'!$B:$B,"Total Operação")/1000000</f>
        <v>118.95804099999999</v>
      </c>
      <c r="S11" s="11">
        <f>SUMIFS('Base TKU'!T:T,'Base TKU'!$A:$A,$B11,'Base TKU'!$B:$B,"Total Operação")/1000000</f>
        <v>104.33481999999999</v>
      </c>
      <c r="T11" s="11">
        <f>SUMIFS('Base TKU'!U:U,'Base TKU'!$A:$A,$B11,'Base TKU'!$B:$B,"Total Operação")/1000000</f>
        <v>214.854646</v>
      </c>
      <c r="U11" s="11">
        <f>SUMIFS('Base TKU'!V:V,'Base TKU'!$A:$A,$B11,'Base TKU'!$B:$B,"Total Operação")/1000000</f>
        <v>531.04533200000003</v>
      </c>
      <c r="V11" s="11">
        <f>SUMIFS('Base TKU'!W:W,'Base TKU'!$A:$A,$B11,'Base TKU'!$B:$B,"Total Operação")/1000000</f>
        <v>422.40993099999997</v>
      </c>
      <c r="W11" s="11">
        <f>SUMIFS('Base TKU'!X:X,'Base TKU'!$A:$A,$B11,'Base TKU'!$B:$B,"Total Operação")/1000000</f>
        <v>385.76943999999997</v>
      </c>
      <c r="X11" s="11">
        <f>SUMIFS('Base TKU'!Y:Y,'Base TKU'!$A:$A,$B11,'Base TKU'!$B:$B,"Total Operação")/1000000</f>
        <v>407.30095599999999</v>
      </c>
      <c r="Y11" s="11">
        <f>SUMIFS('Base TKU'!Z:Z,'Base TKU'!$A:$A,$B11,'Base TKU'!$B:$B,"Total Operação")/1000000</f>
        <v>420.547076</v>
      </c>
      <c r="Z11" s="11">
        <f>SUMIFS('Base TKU'!AA:AA,'Base TKU'!$A:$A,$B11,'Base TKU'!$B:$B,"Total Operação")/1000000</f>
        <v>385.73089800000002</v>
      </c>
      <c r="AA11" s="11">
        <f>SUMIFS('Base TKU'!AB:AB,'Base TKU'!$A:$A,$B11,'Base TKU'!$B:$B,"Total Operação")/1000000</f>
        <v>379.15147200000001</v>
      </c>
      <c r="AB11" s="11">
        <f>SUMIFS('Base TKU'!AC:AC,'Base TKU'!$A:$A,$B11,'Base TKU'!$B:$B,"Total Operação")/1000000</f>
        <v>301.82092999999998</v>
      </c>
      <c r="AD11" s="11">
        <f>SUMIFS('Base TKU'!AE:AE,'Base TKU'!$A:$A,$B11,'Base TKU'!$B:$B,"Total Operação")/1000000</f>
        <v>294.65521999999999</v>
      </c>
      <c r="AE11" s="11">
        <f>SUMIFS('Base TKU'!AF:AF,'Base TKU'!$A:$A,$B11,'Base TKU'!$B:$B,"Total Operação")/1000000</f>
        <v>193.81917799999999</v>
      </c>
      <c r="AF11" s="11">
        <f>SUMIFS('Base TKU'!AG:AG,'Base TKU'!$A:$A,$B11,'Base TKU'!$B:$B,"Total Operação")/1000000</f>
        <v>140.573881</v>
      </c>
      <c r="AG11" s="11">
        <f>SUMIFS('Base TKU'!AH:AH,'Base TKU'!$A:$A,$B11,'Base TKU'!$B:$B,"Total Operação")/1000000</f>
        <v>165.99626900000001</v>
      </c>
      <c r="AH11" s="11">
        <f>SUMIFS('Base TKU'!AI:AI,'Base TKU'!$A:$A,$B11,'Base TKU'!$B:$B,"Total Operação")/1000000</f>
        <v>412.85533299999997</v>
      </c>
      <c r="AI11" s="11">
        <f>SUMIFS('Base TKU'!AJ:AJ,'Base TKU'!$A:$A,$B11,'Base TKU'!$B:$B,"Total Operação")/1000000</f>
        <v>435.27574900000002</v>
      </c>
      <c r="AJ11" s="11">
        <f>SUMIFS('Base TKU'!AK:AK,'Base TKU'!$A:$A,$B11,'Base TKU'!$B:$B,"Total Operação")/1000000</f>
        <v>322.824073</v>
      </c>
      <c r="AK11" s="11">
        <f>SUMIFS('Base TKU'!AL:AL,'Base TKU'!$A:$A,$B11,'Base TKU'!$B:$B,"Total Operação")/1000000</f>
        <v>326.51097499999997</v>
      </c>
      <c r="AL11" s="11">
        <f>SUMIFS('Base TKU'!AM:AM,'Base TKU'!$A:$A,$B11,'Base TKU'!$B:$B,"Total Operação")/1000000</f>
        <v>356.32162599999998</v>
      </c>
      <c r="AM11" s="11">
        <f>SUMIFS('Base TKU'!AN:AN,'Base TKU'!$A:$A,$B11,'Base TKU'!$B:$B,"Total Operação")/1000000</f>
        <v>400.66425800000002</v>
      </c>
      <c r="AN11" s="11">
        <f>SUMIFS('Base TKU'!AO:AO,'Base TKU'!$A:$A,$B11,'Base TKU'!$B:$B,"Total Operação")/1000000</f>
        <v>229.23934</v>
      </c>
      <c r="AO11" s="11">
        <f>SUMIFS('Base TKU'!AP:AP,'Base TKU'!$A:$A,$B11,'Base TKU'!$B:$B,"Total Operação")/1000000</f>
        <v>250.45360600000001</v>
      </c>
      <c r="AQ11" s="11">
        <f>SUMIFS('Base TKU'!AR:AR,'Base TKU'!$A:$A,$B11,'Base TKU'!$B:$B,"Total Operação")/1000000</f>
        <v>154.011202</v>
      </c>
      <c r="AR11" s="11">
        <f>SUMIFS('Base TKU'!AS:AS,'Base TKU'!$A:$A,$B11,'Base TKU'!$B:$B,"Total Operação")/1000000</f>
        <v>86.190191999999996</v>
      </c>
      <c r="AS11" s="11">
        <f>SUMIFS('Base TKU'!AT:AT,'Base TKU'!$A:$A,$B11,'Base TKU'!$B:$B,"Total Operação")/1000000</f>
        <v>142.31992099999999</v>
      </c>
      <c r="AT11" s="11">
        <f>SUMIFS('Base TKU'!AU:AU,'Base TKU'!$A:$A,$B11,'Base TKU'!$B:$B,"Total Operação")/1000000</f>
        <v>225.74797799999999</v>
      </c>
      <c r="AU11" s="11">
        <f>SUMIFS('Base TKU'!AV:AV,'Base TKU'!$A:$A,$B11,'Base TKU'!$B:$B,"Total Operação")/1000000</f>
        <v>317.02488099999999</v>
      </c>
      <c r="AV11" s="11">
        <f>SUMIFS('Base TKU'!AW:AW,'Base TKU'!$A:$A,$B11,'Base TKU'!$B:$B,"Total Operação")/1000000</f>
        <v>262.38109600000001</v>
      </c>
      <c r="AW11" s="11">
        <f>SUMIFS('Base TKU'!AX:AX,'Base TKU'!$A:$A,$B11,'Base TKU'!$B:$B,"Total Operação")/1000000</f>
        <v>295.55797999999999</v>
      </c>
      <c r="AX11" s="11">
        <f>SUMIFS('Base TKU'!AY:AY,'Base TKU'!$A:$A,$B11,'Base TKU'!$B:$B,"Total Operação")/1000000</f>
        <v>238.205073</v>
      </c>
      <c r="AY11" s="11">
        <f>SUMIFS('Base TKU'!AZ:AZ,'Base TKU'!$A:$A,$B11,'Base TKU'!$B:$B,"Total Operação")/1000000</f>
        <v>262.97824100000003</v>
      </c>
      <c r="AZ11" s="11">
        <f>SUMIFS('Base TKU'!BA:BA,'Base TKU'!$A:$A,$B11,'Base TKU'!$B:$B,"Total Operação")/1000000</f>
        <v>239.16172299999999</v>
      </c>
      <c r="BA11" s="11">
        <f>SUMIFS('Base TKU'!BB:BB,'Base TKU'!$A:$A,$B11,'Base TKU'!$B:$B,"Total Operação")/1000000</f>
        <v>267.34636399999999</v>
      </c>
      <c r="BB11" s="11">
        <f>SUMIFS('Base TKU'!BC:BC,'Base TKU'!$A:$A,$B11,'Base TKU'!$B:$B,"Total Operação")/1000000</f>
        <v>356.17253399999998</v>
      </c>
      <c r="BD11" s="11">
        <f>SUMIFS('Base TKU'!BE:BE,'Base TKU'!$A:$A,$B11,'Base TKU'!$B:$B,"Total Operação")/1000000</f>
        <v>237.73846399999999</v>
      </c>
      <c r="BE11" s="11">
        <f>SUMIFS('Base TKU'!BF:BF,'Base TKU'!$A:$A,$B11,'Base TKU'!$B:$B,"Total Operação")/1000000</f>
        <v>175.34279699999999</v>
      </c>
      <c r="BF11" s="11">
        <f>SUMIFS('Base TKU'!BG:BG,'Base TKU'!$A:$A,$B11,'Base TKU'!$B:$B,"Total Operação")/1000000</f>
        <v>147.83055400000001</v>
      </c>
      <c r="BG11" s="11">
        <f>SUMIFS('Base TKU'!BH:BH,'Base TKU'!$A:$A,$B11,'Base TKU'!$B:$B,"Total Operação")/1000000</f>
        <v>249.28712999999999</v>
      </c>
      <c r="BH11" s="11">
        <f>SUMIFS('Base TKU'!BI:BI,'Base TKU'!$A:$A,$B11,'Base TKU'!$B:$B,"Total Operação")/1000000</f>
        <v>436.87468699999999</v>
      </c>
      <c r="BI11" s="11">
        <f>SUMIFS('Base TKU'!BJ:BJ,'Base TKU'!$A:$A,$B11,'Base TKU'!$B:$B,"Total Operação")/1000000</f>
        <v>365.36444799999998</v>
      </c>
      <c r="BJ11" s="11">
        <f>SUMIFS('Base TKU'!BK:BK,'Base TKU'!$A:$A,$B11,'Base TKU'!$B:$B,"Total Operação")/1000000</f>
        <v>337.39315699999997</v>
      </c>
      <c r="BK11" s="11">
        <f>SUMIFS('Base TKU'!BL:BL,'Base TKU'!$A:$A,$B11,'Base TKU'!$B:$B,"Total Operação")/1000000</f>
        <v>494.16551600000003</v>
      </c>
      <c r="BL11" s="11">
        <f>SUMIFS('Base TKU'!BM:BM,'Base TKU'!$A:$A,$B11,'Base TKU'!$B:$B,"Total Operação")/1000000</f>
        <v>664.78082600000005</v>
      </c>
      <c r="BM11" s="11">
        <f>SUMIFS('Base TKU'!BN:BN,'Base TKU'!$A:$A,$B11,'Base TKU'!$B:$B,"Total Operação")/1000000</f>
        <v>735.31807900000001</v>
      </c>
      <c r="BN11" s="11">
        <f>SUMIFS('Base TKU'!BO:BO,'Base TKU'!$A:$A,$B11,'Base TKU'!$B:$B,"Total Operação")/1000000</f>
        <v>660.15419499999996</v>
      </c>
      <c r="BO11" s="11">
        <f>SUMIFS('Base TKU'!BP:BP,'Base TKU'!$A:$A,$B11,'Base TKU'!$B:$B,"Total Operação")/1000000</f>
        <v>506.31174800000002</v>
      </c>
      <c r="BQ11" s="11">
        <f>'Volume TKU Norte'!BQ11+'Volume TKU Sul'!BQ11</f>
        <v>369.38857300000001</v>
      </c>
      <c r="BR11" s="11">
        <f>'Volume TKU Norte'!BR11+'Volume TKU Sul'!BR11</f>
        <v>87.318869000000007</v>
      </c>
      <c r="BS11" s="11">
        <f>'Volume TKU Norte'!BS11+'Volume TKU Sul'!BS11</f>
        <v>143.54877500000001</v>
      </c>
      <c r="BT11" s="11">
        <f>'Volume TKU Norte'!BT11+'Volume TKU Sul'!BT11</f>
        <v>233.17973699999999</v>
      </c>
      <c r="BU11" s="11">
        <f>'Volume TKU Norte'!BU11+'Volume TKU Sul'!BU11</f>
        <v>544.24410499999999</v>
      </c>
      <c r="BV11" s="11">
        <f>'Volume TKU Norte'!BV11+'Volume TKU Sul'!BV11</f>
        <v>621.57745199999999</v>
      </c>
      <c r="BW11" s="11">
        <f>'Volume TKU Norte'!BW11+'Volume TKU Sul'!BW11</f>
        <v>340.38910399999997</v>
      </c>
      <c r="BX11" s="11">
        <f>'Volume TKU Norte'!BX11+'Volume TKU Sul'!BX11</f>
        <v>416.021704</v>
      </c>
      <c r="BY11" s="11">
        <f>'Volume TKU Norte'!BY11+'Volume TKU Sul'!BY11</f>
        <v>643.31923899999992</v>
      </c>
      <c r="BZ11" s="11">
        <f>'Volume TKU Norte'!BZ11+'Volume TKU Sul'!BZ11</f>
        <v>538.25472400000001</v>
      </c>
      <c r="CA11" s="11">
        <f>'Volume TKU Norte'!CA11+'Volume TKU Sul'!CA11</f>
        <v>468.24196499999999</v>
      </c>
      <c r="CB11" s="11">
        <f>'Volume TKU Norte'!CB11+'Volume TKU Sul'!CB11</f>
        <v>262.16018200000002</v>
      </c>
      <c r="CD11" s="11">
        <f>'Volume TKU Norte'!CD11+'Volume TKU Sul'!CD11</f>
        <v>201.50828999999999</v>
      </c>
      <c r="CE11" s="11">
        <f>'Volume TKU Norte'!CE11+'Volume TKU Sul'!CE11</f>
        <v>65.138875999999996</v>
      </c>
      <c r="CF11" s="11">
        <f>'Volume TKU Norte'!CF11+'Volume TKU Sul'!CF11</f>
        <v>114.729904</v>
      </c>
      <c r="CG11" s="11">
        <f>'Volume TKU Norte'!CG11+'Volume TKU Sul'!CG11</f>
        <v>112.160448</v>
      </c>
      <c r="CH11" s="11">
        <f>'Volume TKU Norte'!CH11+'Volume TKU Sul'!CH11</f>
        <v>393.59693400000003</v>
      </c>
      <c r="CI11" s="11">
        <f>'Volume TKU Norte'!CI11+'Volume TKU Sul'!CI11</f>
        <v>405.31427600000001</v>
      </c>
      <c r="CJ11" s="11">
        <f>'Volume TKU Norte'!CJ11+'Volume TKU Sul'!CJ11</f>
        <v>465.88620800000001</v>
      </c>
      <c r="CK11" s="11">
        <f>'Volume TKU Norte'!CK11+'Volume TKU Sul'!CK11</f>
        <v>482.46086400000002</v>
      </c>
      <c r="CL11" s="11">
        <f>'Volume TKU Norte'!CL11+'Volume TKU Sul'!CL11</f>
        <v>548.56489399999998</v>
      </c>
      <c r="CM11" s="11">
        <f>'Volume TKU Norte'!CM11+'Volume TKU Sul'!CM11</f>
        <v>476.70197800000005</v>
      </c>
      <c r="CN11" s="11">
        <f>'Volume TKU Norte'!CN11+'Volume TKU Sul'!CN11</f>
        <v>537.37014799999997</v>
      </c>
      <c r="CO11" s="11">
        <f>'Volume TKU Norte'!CO11+'Volume TKU Sul'!CO11</f>
        <v>384.82546600000001</v>
      </c>
      <c r="CQ11" s="11">
        <f>'Volume TKU Norte'!CQ11+'Volume TKU Sul'!CQ11</f>
        <v>242.28597400000001</v>
      </c>
      <c r="CR11" s="11">
        <f>'Volume TKU Norte'!CR11+'Volume TKU Sul'!CR11</f>
        <v>187.64313800000002</v>
      </c>
      <c r="CS11" s="11">
        <f>'Volume TKU Norte'!CS11+'Volume TKU Sul'!CS11</f>
        <v>0</v>
      </c>
      <c r="CT11" s="11">
        <f>'Volume TKU Norte'!CT11+'Volume TKU Sul'!CT11</f>
        <v>0</v>
      </c>
      <c r="CU11" s="11">
        <f>'Volume TKU Norte'!CU11+'Volume TKU Sul'!CU11</f>
        <v>0</v>
      </c>
      <c r="CV11" s="11">
        <f>'Volume TKU Norte'!CV11+'Volume TKU Sul'!CV11</f>
        <v>0</v>
      </c>
      <c r="CW11" s="11">
        <f>'Volume TKU Norte'!CW11+'Volume TKU Sul'!CW11</f>
        <v>0</v>
      </c>
      <c r="CX11" s="11">
        <f>'Volume TKU Norte'!CX11+'Volume TKU Sul'!CX11</f>
        <v>0</v>
      </c>
      <c r="CY11" s="11">
        <f>'Volume TKU Norte'!CY11+'Volume TKU Sul'!CY11</f>
        <v>0</v>
      </c>
      <c r="CZ11" s="11">
        <f>'Volume TKU Norte'!CZ11+'Volume TKU Sul'!CZ11</f>
        <v>0</v>
      </c>
      <c r="DA11" s="11">
        <f>'Volume TKU Norte'!DA11+'Volume TKU Sul'!DA11</f>
        <v>0</v>
      </c>
      <c r="DB11" s="11">
        <f>'Volume TKU Norte'!DB11+'Volume TKU Sul'!DB11</f>
        <v>0</v>
      </c>
    </row>
    <row r="12" spans="1:106" ht="15.75" x14ac:dyDescent="0.25">
      <c r="B12" s="10" t="s">
        <v>38</v>
      </c>
      <c r="D12" s="11">
        <f>SUMIFS('Base TKU'!E:E,'Base TKU'!$A:$A,$B12,'Base TKU'!$B:$B,"Total Operação")/1000000</f>
        <v>28.277885999999999</v>
      </c>
      <c r="E12" s="11">
        <f>SUMIFS('Base TKU'!F:F,'Base TKU'!$A:$A,$B12,'Base TKU'!$B:$B,"Total Operação")/1000000</f>
        <v>17.986273000000001</v>
      </c>
      <c r="F12" s="11">
        <f>SUMIFS('Base TKU'!G:G,'Base TKU'!$A:$A,$B12,'Base TKU'!$B:$B,"Total Operação")/1000000</f>
        <v>20.430346</v>
      </c>
      <c r="G12" s="11">
        <f>SUMIFS('Base TKU'!H:H,'Base TKU'!$A:$A,$B12,'Base TKU'!$B:$B,"Total Operação")/1000000</f>
        <v>22.496891000000002</v>
      </c>
      <c r="H12" s="11">
        <f>SUMIFS('Base TKU'!I:I,'Base TKU'!$A:$A,$B12,'Base TKU'!$B:$B,"Total Operação")/1000000</f>
        <v>61.922969000000002</v>
      </c>
      <c r="I12" s="11">
        <f>SUMIFS('Base TKU'!J:J,'Base TKU'!$A:$A,$B12,'Base TKU'!$B:$B,"Total Operação")/1000000</f>
        <v>79.419138000000004</v>
      </c>
      <c r="J12" s="11">
        <f>SUMIFS('Base TKU'!K:K,'Base TKU'!$A:$A,$B12,'Base TKU'!$B:$B,"Total Operação")/1000000</f>
        <v>91.515180999999998</v>
      </c>
      <c r="K12" s="11">
        <f>SUMIFS('Base TKU'!L:L,'Base TKU'!$A:$A,$B12,'Base TKU'!$B:$B,"Total Operação")/1000000</f>
        <v>95.034592000000004</v>
      </c>
      <c r="L12" s="11">
        <f>SUMIFS('Base TKU'!M:M,'Base TKU'!$A:$A,$B12,'Base TKU'!$B:$B,"Total Operação")/1000000</f>
        <v>123.820635</v>
      </c>
      <c r="M12" s="11">
        <f>SUMIFS('Base TKU'!N:N,'Base TKU'!$A:$A,$B12,'Base TKU'!$B:$B,"Total Operação")/1000000</f>
        <v>98.535258999999996</v>
      </c>
      <c r="N12" s="11">
        <f>SUMIFS('Base TKU'!O:O,'Base TKU'!$A:$A,$B12,'Base TKU'!$B:$B,"Total Operação")/1000000</f>
        <v>98.943488000000002</v>
      </c>
      <c r="O12" s="11">
        <f>SUMIFS('Base TKU'!P:P,'Base TKU'!$A:$A,$B12,'Base TKU'!$B:$B,"Total Operação")/1000000</f>
        <v>76.556442000000004</v>
      </c>
      <c r="Q12" s="11">
        <f>SUMIFS('Base TKU'!R:R,'Base TKU'!$A:$A,$B12,'Base TKU'!$B:$B,"Total Operação")/1000000</f>
        <v>67.081149999999994</v>
      </c>
      <c r="R12" s="11">
        <f>SUMIFS('Base TKU'!S:S,'Base TKU'!$A:$A,$B12,'Base TKU'!$B:$B,"Total Operação")/1000000</f>
        <v>37.347427000000003</v>
      </c>
      <c r="S12" s="11">
        <f>SUMIFS('Base TKU'!T:T,'Base TKU'!$A:$A,$B12,'Base TKU'!$B:$B,"Total Operação")/1000000</f>
        <v>30.187373999999998</v>
      </c>
      <c r="T12" s="11">
        <f>SUMIFS('Base TKU'!U:U,'Base TKU'!$A:$A,$B12,'Base TKU'!$B:$B,"Total Operação")/1000000</f>
        <v>69.954741999999996</v>
      </c>
      <c r="U12" s="11">
        <f>SUMIFS('Base TKU'!V:V,'Base TKU'!$A:$A,$B12,'Base TKU'!$B:$B,"Total Operação")/1000000</f>
        <v>69.651088000000001</v>
      </c>
      <c r="V12" s="11">
        <f>SUMIFS('Base TKU'!W:W,'Base TKU'!$A:$A,$B12,'Base TKU'!$B:$B,"Total Operação")/1000000</f>
        <v>49.094098000000002</v>
      </c>
      <c r="W12" s="11">
        <f>SUMIFS('Base TKU'!X:X,'Base TKU'!$A:$A,$B12,'Base TKU'!$B:$B,"Total Operação")/1000000</f>
        <v>51.279952000000002</v>
      </c>
      <c r="X12" s="11">
        <f>SUMIFS('Base TKU'!Y:Y,'Base TKU'!$A:$A,$B12,'Base TKU'!$B:$B,"Total Operação")/1000000</f>
        <v>55.38852</v>
      </c>
      <c r="Y12" s="11">
        <f>SUMIFS('Base TKU'!Z:Z,'Base TKU'!$A:$A,$B12,'Base TKU'!$B:$B,"Total Operação")/1000000</f>
        <v>60.182640999999997</v>
      </c>
      <c r="Z12" s="11">
        <f>SUMIFS('Base TKU'!AA:AA,'Base TKU'!$A:$A,$B12,'Base TKU'!$B:$B,"Total Operação")/1000000</f>
        <v>70.693725000000001</v>
      </c>
      <c r="AA12" s="11">
        <f>SUMIFS('Base TKU'!AB:AB,'Base TKU'!$A:$A,$B12,'Base TKU'!$B:$B,"Total Operação")/1000000</f>
        <v>63.823445999999997</v>
      </c>
      <c r="AB12" s="11">
        <f>SUMIFS('Base TKU'!AC:AC,'Base TKU'!$A:$A,$B12,'Base TKU'!$B:$B,"Total Operação")/1000000</f>
        <v>58.969529999999999</v>
      </c>
      <c r="AD12" s="11">
        <f>SUMIFS('Base TKU'!AE:AE,'Base TKU'!$A:$A,$B12,'Base TKU'!$B:$B,"Total Operação")/1000000</f>
        <v>67.919033999999996</v>
      </c>
      <c r="AE12" s="11">
        <f>SUMIFS('Base TKU'!AF:AF,'Base TKU'!$A:$A,$B12,'Base TKU'!$B:$B,"Total Operação")/1000000</f>
        <v>48.889296000000002</v>
      </c>
      <c r="AF12" s="11">
        <f>SUMIFS('Base TKU'!AG:AG,'Base TKU'!$A:$A,$B12,'Base TKU'!$B:$B,"Total Operação")/1000000</f>
        <v>34.909109999999998</v>
      </c>
      <c r="AG12" s="11">
        <f>SUMIFS('Base TKU'!AH:AH,'Base TKU'!$A:$A,$B12,'Base TKU'!$B:$B,"Total Operação")/1000000</f>
        <v>48.651350999999998</v>
      </c>
      <c r="AH12" s="11">
        <f>SUMIFS('Base TKU'!AI:AI,'Base TKU'!$A:$A,$B12,'Base TKU'!$B:$B,"Total Operação")/1000000</f>
        <v>111.77028900000001</v>
      </c>
      <c r="AI12" s="11">
        <f>SUMIFS('Base TKU'!AJ:AJ,'Base TKU'!$A:$A,$B12,'Base TKU'!$B:$B,"Total Operação")/1000000</f>
        <v>137.89509200000001</v>
      </c>
      <c r="AJ12" s="11">
        <f>SUMIFS('Base TKU'!AK:AK,'Base TKU'!$A:$A,$B12,'Base TKU'!$B:$B,"Total Operação")/1000000</f>
        <v>249.05067</v>
      </c>
      <c r="AK12" s="11">
        <f>SUMIFS('Base TKU'!AL:AL,'Base TKU'!$A:$A,$B12,'Base TKU'!$B:$B,"Total Operação")/1000000</f>
        <v>250.78048899999999</v>
      </c>
      <c r="AL12" s="11">
        <f>SUMIFS('Base TKU'!AM:AM,'Base TKU'!$A:$A,$B12,'Base TKU'!$B:$B,"Total Operação")/1000000</f>
        <v>151.730932</v>
      </c>
      <c r="AM12" s="11">
        <f>SUMIFS('Base TKU'!AN:AN,'Base TKU'!$A:$A,$B12,'Base TKU'!$B:$B,"Total Operação")/1000000</f>
        <v>172.93556899999999</v>
      </c>
      <c r="AN12" s="11">
        <f>SUMIFS('Base TKU'!AO:AO,'Base TKU'!$A:$A,$B12,'Base TKU'!$B:$B,"Total Operação")/1000000</f>
        <v>249.32306199999999</v>
      </c>
      <c r="AO12" s="11">
        <f>SUMIFS('Base TKU'!AP:AP,'Base TKU'!$A:$A,$B12,'Base TKU'!$B:$B,"Total Operação")/1000000</f>
        <v>337.74815699999999</v>
      </c>
      <c r="AQ12" s="11">
        <f>SUMIFS('Base TKU'!AR:AR,'Base TKU'!$A:$A,$B12,'Base TKU'!$B:$B,"Total Operação")/1000000</f>
        <v>264.33585699999998</v>
      </c>
      <c r="AR12" s="11">
        <f>SUMIFS('Base TKU'!AS:AS,'Base TKU'!$A:$A,$B12,'Base TKU'!$B:$B,"Total Operação")/1000000</f>
        <v>166.74120099999999</v>
      </c>
      <c r="AS12" s="11">
        <f>SUMIFS('Base TKU'!AT:AT,'Base TKU'!$A:$A,$B12,'Base TKU'!$B:$B,"Total Operação")/1000000</f>
        <v>194.926232</v>
      </c>
      <c r="AT12" s="11">
        <f>SUMIFS('Base TKU'!AU:AU,'Base TKU'!$A:$A,$B12,'Base TKU'!$B:$B,"Total Operação")/1000000</f>
        <v>248.118763</v>
      </c>
      <c r="AU12" s="11">
        <f>SUMIFS('Base TKU'!AV:AV,'Base TKU'!$A:$A,$B12,'Base TKU'!$B:$B,"Total Operação")/1000000</f>
        <v>368.94811299999998</v>
      </c>
      <c r="AV12" s="11">
        <f>SUMIFS('Base TKU'!AW:AW,'Base TKU'!$A:$A,$B12,'Base TKU'!$B:$B,"Total Operação")/1000000</f>
        <v>352.12768499999999</v>
      </c>
      <c r="AW12" s="11">
        <f>SUMIFS('Base TKU'!AX:AX,'Base TKU'!$A:$A,$B12,'Base TKU'!$B:$B,"Total Operação")/1000000</f>
        <v>400.54285800000002</v>
      </c>
      <c r="AX12" s="11">
        <f>SUMIFS('Base TKU'!AY:AY,'Base TKU'!$A:$A,$B12,'Base TKU'!$B:$B,"Total Operação")/1000000</f>
        <v>327.77893299999999</v>
      </c>
      <c r="AY12" s="11">
        <f>SUMIFS('Base TKU'!AZ:AZ,'Base TKU'!$A:$A,$B12,'Base TKU'!$B:$B,"Total Operação")/1000000</f>
        <v>181.15200400000001</v>
      </c>
      <c r="AZ12" s="11">
        <f>SUMIFS('Base TKU'!BA:BA,'Base TKU'!$A:$A,$B12,'Base TKU'!$B:$B,"Total Operação")/1000000</f>
        <v>281.21872400000001</v>
      </c>
      <c r="BA12" s="11">
        <f>SUMIFS('Base TKU'!BB:BB,'Base TKU'!$A:$A,$B12,'Base TKU'!$B:$B,"Total Operação")/1000000</f>
        <v>331.25701299999997</v>
      </c>
      <c r="BB12" s="11">
        <f>SUMIFS('Base TKU'!BC:BC,'Base TKU'!$A:$A,$B12,'Base TKU'!$B:$B,"Total Operação")/1000000</f>
        <v>419.96638799999999</v>
      </c>
      <c r="BD12" s="11">
        <f>SUMIFS('Base TKU'!BE:BE,'Base TKU'!$A:$A,$B12,'Base TKU'!$B:$B,"Total Operação")/1000000</f>
        <v>367.050116</v>
      </c>
      <c r="BE12" s="11">
        <f>SUMIFS('Base TKU'!BF:BF,'Base TKU'!$A:$A,$B12,'Base TKU'!$B:$B,"Total Operação")/1000000</f>
        <v>296.982213</v>
      </c>
      <c r="BF12" s="11">
        <f>SUMIFS('Base TKU'!BG:BG,'Base TKU'!$A:$A,$B12,'Base TKU'!$B:$B,"Total Operação")/1000000</f>
        <v>135.62653399999999</v>
      </c>
      <c r="BG12" s="11">
        <f>SUMIFS('Base TKU'!BH:BH,'Base TKU'!$A:$A,$B12,'Base TKU'!$B:$B,"Total Operação")/1000000</f>
        <v>339.99802399999999</v>
      </c>
      <c r="BH12" s="11">
        <f>SUMIFS('Base TKU'!BI:BI,'Base TKU'!$A:$A,$B12,'Base TKU'!$B:$B,"Total Operação")/1000000</f>
        <v>442.25623400000001</v>
      </c>
      <c r="BI12" s="11">
        <f>SUMIFS('Base TKU'!BJ:BJ,'Base TKU'!$A:$A,$B12,'Base TKU'!$B:$B,"Total Operação")/1000000</f>
        <v>408.84166800000003</v>
      </c>
      <c r="BJ12" s="11">
        <f>SUMIFS('Base TKU'!BK:BK,'Base TKU'!$A:$A,$B12,'Base TKU'!$B:$B,"Total Operação")/1000000</f>
        <v>441.87099899999998</v>
      </c>
      <c r="BK12" s="11">
        <f>SUMIFS('Base TKU'!BL:BL,'Base TKU'!$A:$A,$B12,'Base TKU'!$B:$B,"Total Operação")/1000000</f>
        <v>308.39473500000003</v>
      </c>
      <c r="BL12" s="11">
        <f>SUMIFS('Base TKU'!BM:BM,'Base TKU'!$A:$A,$B12,'Base TKU'!$B:$B,"Total Operação")/1000000</f>
        <v>335.13154900000001</v>
      </c>
      <c r="BM12" s="11">
        <f>SUMIFS('Base TKU'!BN:BN,'Base TKU'!$A:$A,$B12,'Base TKU'!$B:$B,"Total Operação")/1000000</f>
        <v>472.40617600000002</v>
      </c>
      <c r="BN12" s="11">
        <f>SUMIFS('Base TKU'!BO:BO,'Base TKU'!$A:$A,$B12,'Base TKU'!$B:$B,"Total Operação")/1000000</f>
        <v>464.46574500000003</v>
      </c>
      <c r="BO12" s="11">
        <f>SUMIFS('Base TKU'!BP:BP,'Base TKU'!$A:$A,$B12,'Base TKU'!$B:$B,"Total Operação")/1000000</f>
        <v>451.50585000000001</v>
      </c>
      <c r="BQ12" s="11">
        <f>'Volume TKU Norte'!BQ12+'Volume TKU Sul'!BQ12</f>
        <v>485.66634299999998</v>
      </c>
      <c r="BR12" s="11">
        <f>'Volume TKU Norte'!BR12+'Volume TKU Sul'!BR12</f>
        <v>411.29659600000002</v>
      </c>
      <c r="BS12" s="11">
        <f>'Volume TKU Norte'!BS12+'Volume TKU Sul'!BS12</f>
        <v>248.29362700000001</v>
      </c>
      <c r="BT12" s="11">
        <f>'Volume TKU Norte'!BT12+'Volume TKU Sul'!BT12</f>
        <v>272.28247199999998</v>
      </c>
      <c r="BU12" s="11">
        <f>'Volume TKU Norte'!BU12+'Volume TKU Sul'!BU12</f>
        <v>295.95103399999999</v>
      </c>
      <c r="BV12" s="11">
        <f>'Volume TKU Norte'!BV12+'Volume TKU Sul'!BV12</f>
        <v>313.74494800000002</v>
      </c>
      <c r="BW12" s="11">
        <f>'Volume TKU Norte'!BW12+'Volume TKU Sul'!BW12</f>
        <v>600.44385899999997</v>
      </c>
      <c r="BX12" s="11">
        <f>'Volume TKU Norte'!BX12+'Volume TKU Sul'!BX12</f>
        <v>609.64068299999997</v>
      </c>
      <c r="BY12" s="11">
        <f>'Volume TKU Norte'!BY12+'Volume TKU Sul'!BY12</f>
        <v>461.64936799999998</v>
      </c>
      <c r="BZ12" s="11">
        <f>'Volume TKU Norte'!BZ12+'Volume TKU Sul'!BZ12</f>
        <v>493.86874399999999</v>
      </c>
      <c r="CA12" s="11">
        <f>'Volume TKU Norte'!CA12+'Volume TKU Sul'!CA12</f>
        <v>411.021704</v>
      </c>
      <c r="CB12" s="11">
        <f>'Volume TKU Norte'!CB12+'Volume TKU Sul'!CB12</f>
        <v>404.43747599999995</v>
      </c>
      <c r="CD12" s="11">
        <f>'Volume TKU Norte'!CD12+'Volume TKU Sul'!CD12</f>
        <v>344.794062</v>
      </c>
      <c r="CE12" s="11">
        <f>'Volume TKU Norte'!CE12+'Volume TKU Sul'!CE12</f>
        <v>436.28184699999997</v>
      </c>
      <c r="CF12" s="11">
        <f>'Volume TKU Norte'!CF12+'Volume TKU Sul'!CF12</f>
        <v>389.61136899999997</v>
      </c>
      <c r="CG12" s="11">
        <f>'Volume TKU Norte'!CG12+'Volume TKU Sul'!CG12</f>
        <v>185.731561</v>
      </c>
      <c r="CH12" s="11">
        <f>'Volume TKU Norte'!CH12+'Volume TKU Sul'!CH12</f>
        <v>483.93591600000002</v>
      </c>
      <c r="CI12" s="11">
        <f>'Volume TKU Norte'!CI12+'Volume TKU Sul'!CI12</f>
        <v>546.64497500000004</v>
      </c>
      <c r="CJ12" s="11">
        <f>'Volume TKU Norte'!CJ12+'Volume TKU Sul'!CJ12</f>
        <v>527.24502099999995</v>
      </c>
      <c r="CK12" s="11">
        <f>'Volume TKU Norte'!CK12+'Volume TKU Sul'!CK12</f>
        <v>481.050568</v>
      </c>
      <c r="CL12" s="11">
        <f>'Volume TKU Norte'!CL12+'Volume TKU Sul'!CL12</f>
        <v>287.89907999999997</v>
      </c>
      <c r="CM12" s="11">
        <f>'Volume TKU Norte'!CM12+'Volume TKU Sul'!CM12</f>
        <v>477.68183200000004</v>
      </c>
      <c r="CN12" s="11">
        <f>'Volume TKU Norte'!CN12+'Volume TKU Sul'!CN12</f>
        <v>480.47965899999997</v>
      </c>
      <c r="CO12" s="11">
        <f>'Volume TKU Norte'!CO12+'Volume TKU Sul'!CO12</f>
        <v>291.83209300000004</v>
      </c>
      <c r="CQ12" s="11">
        <f>'Volume TKU Norte'!CQ12+'Volume TKU Sul'!CQ12</f>
        <v>414.15823399999999</v>
      </c>
      <c r="CR12" s="11">
        <f>'Volume TKU Norte'!CR12+'Volume TKU Sul'!CR12</f>
        <v>386.47564300000005</v>
      </c>
      <c r="CS12" s="11">
        <f>'Volume TKU Norte'!CS12+'Volume TKU Sul'!CS12</f>
        <v>0</v>
      </c>
      <c r="CT12" s="11">
        <f>'Volume TKU Norte'!CT12+'Volume TKU Sul'!CT12</f>
        <v>0</v>
      </c>
      <c r="CU12" s="11">
        <f>'Volume TKU Norte'!CU12+'Volume TKU Sul'!CU12</f>
        <v>0</v>
      </c>
      <c r="CV12" s="11">
        <f>'Volume TKU Norte'!CV12+'Volume TKU Sul'!CV12</f>
        <v>0</v>
      </c>
      <c r="CW12" s="11">
        <f>'Volume TKU Norte'!CW12+'Volume TKU Sul'!CW12</f>
        <v>0</v>
      </c>
      <c r="CX12" s="11">
        <f>'Volume TKU Norte'!CX12+'Volume TKU Sul'!CX12</f>
        <v>0</v>
      </c>
      <c r="CY12" s="11">
        <f>'Volume TKU Norte'!CY12+'Volume TKU Sul'!CY12</f>
        <v>0</v>
      </c>
      <c r="CZ12" s="11">
        <f>'Volume TKU Norte'!CZ12+'Volume TKU Sul'!CZ12</f>
        <v>0</v>
      </c>
      <c r="DA12" s="11">
        <f>'Volume TKU Norte'!DA12+'Volume TKU Sul'!DA12</f>
        <v>0</v>
      </c>
      <c r="DB12" s="11">
        <f>'Volume TKU Norte'!DB12+'Volume TKU Sul'!DB12</f>
        <v>0</v>
      </c>
    </row>
    <row r="13" spans="1:106" ht="15.75" x14ac:dyDescent="0.25">
      <c r="B13" s="10" t="s">
        <v>209</v>
      </c>
      <c r="D13" s="11">
        <f>'Volume TKU Norte'!D13+'Volume TKU Sul'!D13</f>
        <v>41.988754</v>
      </c>
      <c r="E13" s="11">
        <f>'Volume TKU Norte'!E13+'Volume TKU Sul'!E13</f>
        <v>1.3795740000000001</v>
      </c>
      <c r="F13" s="11">
        <f>'Volume TKU Norte'!F13+'Volume TKU Sul'!F13</f>
        <v>2.4844179999999998</v>
      </c>
      <c r="G13" s="11">
        <f>'Volume TKU Norte'!G13+'Volume TKU Sul'!G13</f>
        <v>0</v>
      </c>
      <c r="H13" s="11">
        <f>'Volume TKU Norte'!H13+'Volume TKU Sul'!H13</f>
        <v>0</v>
      </c>
      <c r="I13" s="11">
        <f>'Volume TKU Norte'!I13+'Volume TKU Sul'!I13</f>
        <v>0</v>
      </c>
      <c r="J13" s="11">
        <f>'Volume TKU Norte'!J13+'Volume TKU Sul'!J13</f>
        <v>0</v>
      </c>
      <c r="K13" s="11">
        <f>'Volume TKU Norte'!K13+'Volume TKU Sul'!K13</f>
        <v>0</v>
      </c>
      <c r="L13" s="11">
        <f>'Volume TKU Norte'!L13+'Volume TKU Sul'!L13</f>
        <v>0</v>
      </c>
      <c r="M13" s="11">
        <f>'Volume TKU Norte'!M13+'Volume TKU Sul'!M13</f>
        <v>1.118223</v>
      </c>
      <c r="N13" s="11">
        <f>'Volume TKU Norte'!N13+'Volume TKU Sul'!N13</f>
        <v>14.076225000000001</v>
      </c>
      <c r="O13" s="11">
        <f>'Volume TKU Norte'!O13+'Volume TKU Sul'!O13</f>
        <v>16.595362999999999</v>
      </c>
      <c r="Q13" s="11">
        <f>'Volume TKU Norte'!Q13+'Volume TKU Sul'!Q13</f>
        <v>49.240960999999999</v>
      </c>
      <c r="R13" s="11">
        <f>'Volume TKU Norte'!R13+'Volume TKU Sul'!R13</f>
        <v>66.897075999999998</v>
      </c>
      <c r="S13" s="11">
        <f>'Volume TKU Norte'!S13+'Volume TKU Sul'!S13</f>
        <v>13.417951</v>
      </c>
      <c r="T13" s="11">
        <f>'Volume TKU Norte'!T13+'Volume TKU Sul'!T13</f>
        <v>0</v>
      </c>
      <c r="U13" s="11">
        <f>'Volume TKU Norte'!U13+'Volume TKU Sul'!U13</f>
        <v>0</v>
      </c>
      <c r="V13" s="11">
        <f>'Volume TKU Norte'!V13+'Volume TKU Sul'!V13</f>
        <v>0</v>
      </c>
      <c r="W13" s="11">
        <f>'Volume TKU Norte'!W13+'Volume TKU Sul'!W13</f>
        <v>0</v>
      </c>
      <c r="X13" s="11">
        <f>'Volume TKU Norte'!X13+'Volume TKU Sul'!X13</f>
        <v>0</v>
      </c>
      <c r="Y13" s="11">
        <f>'Volume TKU Norte'!Y13+'Volume TKU Sul'!Y13</f>
        <v>0</v>
      </c>
      <c r="Z13" s="11">
        <f>'Volume TKU Norte'!Z13+'Volume TKU Sul'!Z13</f>
        <v>0</v>
      </c>
      <c r="AA13" s="11">
        <f>'Volume TKU Norte'!AA13+'Volume TKU Sul'!AA13</f>
        <v>4.788405</v>
      </c>
      <c r="AB13" s="11">
        <f>'Volume TKU Norte'!AB13+'Volume TKU Sul'!AB13</f>
        <v>9.7934809999999999</v>
      </c>
      <c r="AD13" s="11">
        <f>'Volume TKU Norte'!AD13+'Volume TKU Sul'!AD13</f>
        <v>18.765000000000001</v>
      </c>
      <c r="AE13" s="11">
        <f>'Volume TKU Norte'!AE13+'Volume TKU Sul'!AE13</f>
        <v>5.0092090000000002</v>
      </c>
      <c r="AF13" s="11">
        <f>'Volume TKU Norte'!AF13+'Volume TKU Sul'!AF13</f>
        <v>0</v>
      </c>
      <c r="AG13" s="11">
        <f>'Volume TKU Norte'!AG13+'Volume TKU Sul'!AG13</f>
        <v>0</v>
      </c>
      <c r="AH13" s="11">
        <f>'Volume TKU Norte'!AH13+'Volume TKU Sul'!AH13</f>
        <v>0</v>
      </c>
      <c r="AI13" s="11">
        <f>'Volume TKU Norte'!AI13+'Volume TKU Sul'!AI13</f>
        <v>0</v>
      </c>
      <c r="AJ13" s="11">
        <f>'Volume TKU Norte'!AJ13+'Volume TKU Sul'!AJ13</f>
        <v>0</v>
      </c>
      <c r="AK13" s="11">
        <f>'Volume TKU Norte'!AK13+'Volume TKU Sul'!AK13</f>
        <v>0</v>
      </c>
      <c r="AL13" s="11">
        <f>'Volume TKU Norte'!AL13+'Volume TKU Sul'!AL13</f>
        <v>0</v>
      </c>
      <c r="AM13" s="11">
        <f>'Volume TKU Norte'!AM13+'Volume TKU Sul'!AM13</f>
        <v>0</v>
      </c>
      <c r="AN13" s="11">
        <f>'Volume TKU Norte'!AN13+'Volume TKU Sul'!AN13</f>
        <v>36.464419999999997</v>
      </c>
      <c r="AO13" s="11">
        <f>'Volume TKU Norte'!AO13+'Volume TKU Sul'!AO13</f>
        <v>56.335030000000003</v>
      </c>
      <c r="AQ13" s="11">
        <f>'Volume TKU Norte'!AQ13+'Volume TKU Sul'!AQ13</f>
        <v>30.577093999999999</v>
      </c>
      <c r="AR13" s="11">
        <f>'Volume TKU Norte'!AR13+'Volume TKU Sul'!AR13</f>
        <v>3.7328299999999999</v>
      </c>
      <c r="AS13" s="11">
        <f>'Volume TKU Norte'!AS13+'Volume TKU Sul'!AS13</f>
        <v>0</v>
      </c>
      <c r="AT13" s="11">
        <f>'Volume TKU Norte'!AT13+'Volume TKU Sul'!AT13</f>
        <v>0</v>
      </c>
      <c r="AU13" s="11">
        <f>'Volume TKU Norte'!AU13+'Volume TKU Sul'!AU13</f>
        <v>0</v>
      </c>
      <c r="AV13" s="11">
        <f>'Volume TKU Norte'!AV13+'Volume TKU Sul'!AV13</f>
        <v>0</v>
      </c>
      <c r="AW13" s="11">
        <f>'Volume TKU Norte'!AW13+'Volume TKU Sul'!AW13</f>
        <v>0</v>
      </c>
      <c r="AX13" s="11">
        <f>'Volume TKU Norte'!AX13+'Volume TKU Sul'!AX13</f>
        <v>0</v>
      </c>
      <c r="AY13" s="11">
        <f>'Volume TKU Norte'!AY13+'Volume TKU Sul'!AY13</f>
        <v>0</v>
      </c>
      <c r="AZ13" s="11">
        <f>'Volume TKU Norte'!AZ13+'Volume TKU Sul'!AZ13</f>
        <v>0</v>
      </c>
      <c r="BA13" s="11">
        <f>'Volume TKU Norte'!BA13+'Volume TKU Sul'!BA13</f>
        <v>5.7880900000000004</v>
      </c>
      <c r="BB13" s="11">
        <f>'Volume TKU Norte'!BB13+'Volume TKU Sul'!BB13</f>
        <v>56.359151000000004</v>
      </c>
      <c r="BD13" s="11">
        <f>'Volume TKU Norte'!BD13+'Volume TKU Sul'!BD13</f>
        <v>41.766261</v>
      </c>
      <c r="BE13" s="11">
        <f>'Volume TKU Norte'!BE13+'Volume TKU Sul'!BE13</f>
        <v>1.8001560000000001</v>
      </c>
      <c r="BF13" s="11">
        <f>'Volume TKU Norte'!BF13+'Volume TKU Sul'!BF13</f>
        <v>0</v>
      </c>
      <c r="BG13" s="11">
        <f>'Volume TKU Norte'!BG13+'Volume TKU Sul'!BG13</f>
        <v>0</v>
      </c>
      <c r="BH13" s="11">
        <f>'Volume TKU Norte'!BH13+'Volume TKU Sul'!BH13</f>
        <v>0</v>
      </c>
      <c r="BI13" s="11">
        <f>'Volume TKU Norte'!BI13+'Volume TKU Sul'!BI13</f>
        <v>0</v>
      </c>
      <c r="BJ13" s="11">
        <f>'Volume TKU Norte'!BJ13+'Volume TKU Sul'!BJ13</f>
        <v>0</v>
      </c>
      <c r="BK13" s="11">
        <f>'Volume TKU Norte'!BK13+'Volume TKU Sul'!BK13</f>
        <v>0</v>
      </c>
      <c r="BL13" s="11">
        <f>'Volume TKU Norte'!BL13+'Volume TKU Sul'!BL13</f>
        <v>0</v>
      </c>
      <c r="BM13" s="11">
        <f>'Volume TKU Norte'!BM13+'Volume TKU Sul'!BM13</f>
        <v>12.461373</v>
      </c>
      <c r="BN13" s="11">
        <f>'Volume TKU Norte'!BN13+'Volume TKU Sul'!BN13</f>
        <v>76.100273000000001</v>
      </c>
      <c r="BO13" s="11">
        <f>'Volume TKU Norte'!BO13+'Volume TKU Sul'!BO13</f>
        <v>66.17062</v>
      </c>
      <c r="BQ13" s="11">
        <f>'Volume TKU Norte'!BQ13+'Volume TKU Sul'!BQ13</f>
        <v>3.6571709999999999</v>
      </c>
      <c r="BR13" s="11">
        <f>'Volume TKU Norte'!BR13+'Volume TKU Sul'!BR13</f>
        <v>0</v>
      </c>
      <c r="BS13" s="11">
        <f>'Volume TKU Norte'!BS13+'Volume TKU Sul'!BS13</f>
        <v>0</v>
      </c>
      <c r="BT13" s="11">
        <f>'Volume TKU Norte'!BT13+'Volume TKU Sul'!BT13</f>
        <v>0</v>
      </c>
      <c r="BU13" s="11">
        <f>'Volume TKU Norte'!BU13+'Volume TKU Sul'!BU13</f>
        <v>0</v>
      </c>
      <c r="BV13" s="11">
        <f>'Volume TKU Norte'!BV13+'Volume TKU Sul'!BV13</f>
        <v>0</v>
      </c>
      <c r="BW13" s="11">
        <f>'Volume TKU Norte'!BW13+'Volume TKU Sul'!BW13</f>
        <v>0</v>
      </c>
      <c r="BX13" s="11">
        <f>'Volume TKU Norte'!BX13+'Volume TKU Sul'!BX13</f>
        <v>0</v>
      </c>
      <c r="BY13" s="11">
        <f>'Volume TKU Norte'!BY13+'Volume TKU Sul'!BY13</f>
        <v>0</v>
      </c>
      <c r="BZ13" s="11">
        <f>'Volume TKU Norte'!BZ13+'Volume TKU Sul'!BZ13</f>
        <v>1.095604</v>
      </c>
      <c r="CA13" s="11">
        <f>'Volume TKU Norte'!CA13+'Volume TKU Sul'!CA13</f>
        <v>73.854455000000002</v>
      </c>
      <c r="CB13" s="11">
        <f>'Volume TKU Norte'!CB13+'Volume TKU Sul'!CB13</f>
        <v>103.014167</v>
      </c>
      <c r="CD13" s="11">
        <f>'Volume TKU Norte'!CD13+'Volume TKU Sul'!CD13</f>
        <v>98.020677000000006</v>
      </c>
      <c r="CE13" s="11">
        <f>'Volume TKU Norte'!CE13+'Volume TKU Sul'!CE13</f>
        <v>122.77575400000001</v>
      </c>
      <c r="CF13" s="11">
        <f>'Volume TKU Norte'!CF13+'Volume TKU Sul'!CF13</f>
        <v>45.593963000000002</v>
      </c>
      <c r="CG13" s="11">
        <f>'Volume TKU Norte'!CG13+'Volume TKU Sul'!CG13</f>
        <v>5.955743</v>
      </c>
      <c r="CH13" s="11">
        <f>'Volume TKU Norte'!CH13+'Volume TKU Sul'!CH13</f>
        <v>0.92669400000000002</v>
      </c>
      <c r="CI13" s="11">
        <f>'Volume TKU Norte'!CI13+'Volume TKU Sul'!CI13</f>
        <v>0</v>
      </c>
      <c r="CJ13" s="11">
        <f>'Volume TKU Norte'!CJ13+'Volume TKU Sul'!CJ13</f>
        <v>9.331035</v>
      </c>
      <c r="CK13" s="11">
        <f>'Volume TKU Norte'!CK13+'Volume TKU Sul'!CK13</f>
        <v>0</v>
      </c>
      <c r="CL13" s="11">
        <f>'Volume TKU Norte'!CL13+'Volume TKU Sul'!CL13</f>
        <v>0</v>
      </c>
      <c r="CM13" s="11">
        <f>'Volume TKU Norte'!CM13+'Volume TKU Sul'!CM13</f>
        <v>0.54859899999999995</v>
      </c>
      <c r="CN13" s="11">
        <f>'Volume TKU Norte'!CN13+'Volume TKU Sul'!CN13</f>
        <v>83.145611000000002</v>
      </c>
      <c r="CO13" s="11">
        <f>'Volume TKU Norte'!CO13+'Volume TKU Sul'!CO13</f>
        <v>97.034670000000006</v>
      </c>
      <c r="CQ13" s="11">
        <f>'Volume TKU Norte'!CQ13+'Volume TKU Sul'!CQ13</f>
        <v>95.124716000000006</v>
      </c>
      <c r="CR13" s="11">
        <f>SUMIFS('Base TKU'!CS:CS,'Base TKU'!$A:$A,$B13,'Base TKU'!$B:$B,"Total Operação")/1000000</f>
        <v>82.216719999999995</v>
      </c>
      <c r="CS13" s="11">
        <f>SUMIFS('Base TKU'!CT:CT,'Base TKU'!$A:$A,$B13,'Base TKU'!$B:$B,"Total Operação")/1000000</f>
        <v>0</v>
      </c>
      <c r="CT13" s="11">
        <f>SUMIFS('Base TKU'!CU:CU,'Base TKU'!$A:$A,$B13,'Base TKU'!$B:$B,"Total Operação")/1000000</f>
        <v>0</v>
      </c>
      <c r="CU13" s="11">
        <f>SUMIFS('Base TKU'!CV:CV,'Base TKU'!$A:$A,$B13,'Base TKU'!$B:$B,"Total Operação")/1000000</f>
        <v>0</v>
      </c>
      <c r="CV13" s="11">
        <f>SUMIFS('Base TKU'!CW:CW,'Base TKU'!$A:$A,$B13,'Base TKU'!$B:$B,"Total Operação")/1000000</f>
        <v>0</v>
      </c>
      <c r="CW13" s="11">
        <f>SUMIFS('Base TKU'!CX:CX,'Base TKU'!$A:$A,$B13,'Base TKU'!$B:$B,"Total Operação")/1000000</f>
        <v>0</v>
      </c>
      <c r="CX13" s="11">
        <f>SUMIFS('Base TKU'!CY:CY,'Base TKU'!$A:$A,$B13,'Base TKU'!$B:$B,"Total Operação")/1000000</f>
        <v>0</v>
      </c>
      <c r="CY13" s="11">
        <f>SUMIFS('Base TKU'!CZ:CZ,'Base TKU'!$A:$A,$B13,'Base TKU'!$B:$B,"Total Operação")/1000000</f>
        <v>0</v>
      </c>
      <c r="CZ13" s="11">
        <f>SUMIFS('Base TKU'!DA:DA,'Base TKU'!$A:$A,$B13,'Base TKU'!$B:$B,"Total Operação")/1000000</f>
        <v>0</v>
      </c>
      <c r="DA13" s="11">
        <f>SUMIFS('Base TKU'!DB:DB,'Base TKU'!$A:$A,$B13,'Base TKU'!$B:$B,"Total Operação")/1000000</f>
        <v>0</v>
      </c>
      <c r="DB13" s="11">
        <f>SUMIFS('Base TKU'!DC:DC,'Base TKU'!$A:$A,$B13,'Base TKU'!$B:$B,"Total Operação")/1000000</f>
        <v>0</v>
      </c>
    </row>
    <row r="14" spans="1:106" ht="15.75" x14ac:dyDescent="0.25">
      <c r="B14" s="8" t="s">
        <v>36</v>
      </c>
      <c r="D14" s="9">
        <f>SUMIFS('Base TKU'!E:E,'Base TKU'!$A:$A,$B14,'Base TKU'!$B:$B,"Total Operação")/1000000</f>
        <v>130.967792</v>
      </c>
      <c r="E14" s="9">
        <f>SUMIFS('Base TKU'!F:F,'Base TKU'!$A:$A,$B14,'Base TKU'!$B:$B,"Total Operação")/1000000</f>
        <v>148.67437899999999</v>
      </c>
      <c r="F14" s="9">
        <f>SUMIFS('Base TKU'!G:G,'Base TKU'!$A:$A,$B14,'Base TKU'!$B:$B,"Total Operação")/1000000</f>
        <v>165.83138600000001</v>
      </c>
      <c r="G14" s="9">
        <f>SUMIFS('Base TKU'!H:H,'Base TKU'!$A:$A,$B14,'Base TKU'!$B:$B,"Total Operação")/1000000</f>
        <v>156.251329</v>
      </c>
      <c r="H14" s="9">
        <f>SUMIFS('Base TKU'!I:I,'Base TKU'!$A:$A,$B14,'Base TKU'!$B:$B,"Total Operação")/1000000</f>
        <v>155.73593500000001</v>
      </c>
      <c r="I14" s="9">
        <f>SUMIFS('Base TKU'!J:J,'Base TKU'!$A:$A,$B14,'Base TKU'!$B:$B,"Total Operação")/1000000</f>
        <v>145.13211999999999</v>
      </c>
      <c r="J14" s="9">
        <f>SUMIFS('Base TKU'!K:K,'Base TKU'!$A:$A,$B14,'Base TKU'!$B:$B,"Total Operação")/1000000</f>
        <v>137.973975</v>
      </c>
      <c r="K14" s="9">
        <f>SUMIFS('Base TKU'!L:L,'Base TKU'!$A:$A,$B14,'Base TKU'!$B:$B,"Total Operação")/1000000</f>
        <v>123.861135</v>
      </c>
      <c r="L14" s="9">
        <f>SUMIFS('Base TKU'!M:M,'Base TKU'!$A:$A,$B14,'Base TKU'!$B:$B,"Total Operação")/1000000</f>
        <v>117.616418</v>
      </c>
      <c r="M14" s="9">
        <f>SUMIFS('Base TKU'!N:N,'Base TKU'!$A:$A,$B14,'Base TKU'!$B:$B,"Total Operação")/1000000</f>
        <v>122.481666</v>
      </c>
      <c r="N14" s="9">
        <f>SUMIFS('Base TKU'!O:O,'Base TKU'!$A:$A,$B14,'Base TKU'!$B:$B,"Total Operação")/1000000</f>
        <v>123.08284999999999</v>
      </c>
      <c r="O14" s="9">
        <f>SUMIFS('Base TKU'!P:P,'Base TKU'!$A:$A,$B14,'Base TKU'!$B:$B,"Total Operação")/1000000</f>
        <v>110.763047</v>
      </c>
      <c r="Q14" s="9">
        <f>SUMIFS('Base TKU'!R:R,'Base TKU'!$A:$A,$B14,'Base TKU'!$B:$B,"Total Operação")/1000000</f>
        <v>130.92851999999999</v>
      </c>
      <c r="R14" s="9">
        <f>SUMIFS('Base TKU'!S:S,'Base TKU'!$A:$A,$B14,'Base TKU'!$B:$B,"Total Operação")/1000000</f>
        <v>102.66399199999999</v>
      </c>
      <c r="S14" s="9">
        <f>SUMIFS('Base TKU'!T:T,'Base TKU'!$A:$A,$B14,'Base TKU'!$B:$B,"Total Operação")/1000000</f>
        <v>114.83493900000001</v>
      </c>
      <c r="T14" s="9">
        <f>SUMIFS('Base TKU'!U:U,'Base TKU'!$A:$A,$B14,'Base TKU'!$B:$B,"Total Operação")/1000000</f>
        <v>127.973428</v>
      </c>
      <c r="U14" s="9">
        <f>SUMIFS('Base TKU'!V:V,'Base TKU'!$A:$A,$B14,'Base TKU'!$B:$B,"Total Operação")/1000000</f>
        <v>157.62689900000001</v>
      </c>
      <c r="V14" s="9">
        <f>SUMIFS('Base TKU'!W:W,'Base TKU'!$A:$A,$B14,'Base TKU'!$B:$B,"Total Operação")/1000000</f>
        <v>166.33850899999999</v>
      </c>
      <c r="W14" s="9">
        <f>SUMIFS('Base TKU'!X:X,'Base TKU'!$A:$A,$B14,'Base TKU'!$B:$B,"Total Operação")/1000000</f>
        <v>168.29987199999999</v>
      </c>
      <c r="X14" s="9">
        <f>SUMIFS('Base TKU'!Y:Y,'Base TKU'!$A:$A,$B14,'Base TKU'!$B:$B,"Total Operação")/1000000</f>
        <v>190.253514</v>
      </c>
      <c r="Y14" s="9">
        <f>SUMIFS('Base TKU'!Z:Z,'Base TKU'!$A:$A,$B14,'Base TKU'!$B:$B,"Total Operação")/1000000</f>
        <v>165.76872</v>
      </c>
      <c r="Z14" s="9">
        <f>SUMIFS('Base TKU'!AA:AA,'Base TKU'!$A:$A,$B14,'Base TKU'!$B:$B,"Total Operação")/1000000</f>
        <v>169.785212</v>
      </c>
      <c r="AA14" s="9">
        <f>SUMIFS('Base TKU'!AB:AB,'Base TKU'!$A:$A,$B14,'Base TKU'!$B:$B,"Total Operação")/1000000</f>
        <v>139.96673200000001</v>
      </c>
      <c r="AB14" s="9">
        <f>SUMIFS('Base TKU'!AC:AC,'Base TKU'!$A:$A,$B14,'Base TKU'!$B:$B,"Total Operação")/1000000</f>
        <v>130.18180599999999</v>
      </c>
      <c r="AD14" s="9">
        <f>SUMIFS('Base TKU'!AE:AE,'Base TKU'!$A:$A,$B14,'Base TKU'!$B:$B,"Total Operação")/1000000</f>
        <v>73.832041000000004</v>
      </c>
      <c r="AE14" s="9">
        <f>SUMIFS('Base TKU'!AF:AF,'Base TKU'!$A:$A,$B14,'Base TKU'!$B:$B,"Total Operação")/1000000</f>
        <v>203.24272099999999</v>
      </c>
      <c r="AF14" s="9">
        <f>SUMIFS('Base TKU'!AG:AG,'Base TKU'!$A:$A,$B14,'Base TKU'!$B:$B,"Total Operação")/1000000</f>
        <v>201.001869</v>
      </c>
      <c r="AG14" s="9">
        <f>SUMIFS('Base TKU'!AH:AH,'Base TKU'!$A:$A,$B14,'Base TKU'!$B:$B,"Total Operação")/1000000</f>
        <v>211.05627000000001</v>
      </c>
      <c r="AH14" s="9">
        <f>SUMIFS('Base TKU'!AI:AI,'Base TKU'!$A:$A,$B14,'Base TKU'!$B:$B,"Total Operação")/1000000</f>
        <v>167.60248200000001</v>
      </c>
      <c r="AI14" s="9">
        <f>SUMIFS('Base TKU'!AJ:AJ,'Base TKU'!$A:$A,$B14,'Base TKU'!$B:$B,"Total Operação")/1000000</f>
        <v>179.18171599999999</v>
      </c>
      <c r="AJ14" s="9">
        <f>SUMIFS('Base TKU'!AK:AK,'Base TKU'!$A:$A,$B14,'Base TKU'!$B:$B,"Total Operação")/1000000</f>
        <v>228.942881</v>
      </c>
      <c r="AK14" s="9">
        <f>SUMIFS('Base TKU'!AL:AL,'Base TKU'!$A:$A,$B14,'Base TKU'!$B:$B,"Total Operação")/1000000</f>
        <v>234.10742999999999</v>
      </c>
      <c r="AL14" s="9">
        <f>SUMIFS('Base TKU'!AM:AM,'Base TKU'!$A:$A,$B14,'Base TKU'!$B:$B,"Total Operação")/1000000</f>
        <v>214.03690499999999</v>
      </c>
      <c r="AM14" s="9">
        <f>SUMIFS('Base TKU'!AN:AN,'Base TKU'!$A:$A,$B14,'Base TKU'!$B:$B,"Total Operação")/1000000</f>
        <v>203.000901</v>
      </c>
      <c r="AN14" s="9">
        <f>SUMIFS('Base TKU'!AO:AO,'Base TKU'!$A:$A,$B14,'Base TKU'!$B:$B,"Total Operação")/1000000</f>
        <v>191.951165</v>
      </c>
      <c r="AO14" s="9">
        <f>SUMIFS('Base TKU'!AP:AP,'Base TKU'!$A:$A,$B14,'Base TKU'!$B:$B,"Total Operação")/1000000</f>
        <v>197.46974399999999</v>
      </c>
      <c r="AQ14" s="9">
        <f>SUMIFS('Base TKU'!AR:AR,'Base TKU'!$A:$A,$B14,'Base TKU'!$B:$B,"Total Operação")/1000000</f>
        <v>184.37900500000001</v>
      </c>
      <c r="AR14" s="9">
        <f>SUMIFS('Base TKU'!AS:AS,'Base TKU'!$A:$A,$B14,'Base TKU'!$B:$B,"Total Operação")/1000000</f>
        <v>170.01694699999999</v>
      </c>
      <c r="AS14" s="9">
        <f>SUMIFS('Base TKU'!AT:AT,'Base TKU'!$A:$A,$B14,'Base TKU'!$B:$B,"Total Operação")/1000000</f>
        <v>236.75034099999999</v>
      </c>
      <c r="AT14" s="9">
        <f>SUMIFS('Base TKU'!AU:AU,'Base TKU'!$A:$A,$B14,'Base TKU'!$B:$B,"Total Operação")/1000000</f>
        <v>231.422933</v>
      </c>
      <c r="AU14" s="9">
        <f>SUMIFS('Base TKU'!AV:AV,'Base TKU'!$A:$A,$B14,'Base TKU'!$B:$B,"Total Operação")/1000000</f>
        <v>228.74962600000001</v>
      </c>
      <c r="AV14" s="9">
        <f>SUMIFS('Base TKU'!AW:AW,'Base TKU'!$A:$A,$B14,'Base TKU'!$B:$B,"Total Operação")/1000000</f>
        <v>208.66352699999999</v>
      </c>
      <c r="AW14" s="9">
        <f>SUMIFS('Base TKU'!AX:AX,'Base TKU'!$A:$A,$B14,'Base TKU'!$B:$B,"Total Operação")/1000000</f>
        <v>240.80341999999999</v>
      </c>
      <c r="AX14" s="9">
        <f>SUMIFS('Base TKU'!AY:AY,'Base TKU'!$A:$A,$B14,'Base TKU'!$B:$B,"Total Operação")/1000000</f>
        <v>259.77802400000002</v>
      </c>
      <c r="AY14" s="9">
        <f>SUMIFS('Base TKU'!AZ:AZ,'Base TKU'!$A:$A,$B14,'Base TKU'!$B:$B,"Total Operação")/1000000</f>
        <v>257.76329600000003</v>
      </c>
      <c r="AZ14" s="9">
        <f>SUMIFS('Base TKU'!BA:BA,'Base TKU'!$A:$A,$B14,'Base TKU'!$B:$B,"Total Operação")/1000000</f>
        <v>243.62838400000001</v>
      </c>
      <c r="BA14" s="9">
        <f>SUMIFS('Base TKU'!BB:BB,'Base TKU'!$A:$A,$B14,'Base TKU'!$B:$B,"Total Operação")/1000000</f>
        <v>261.91399799999999</v>
      </c>
      <c r="BB14" s="9">
        <f>SUMIFS('Base TKU'!BC:BC,'Base TKU'!$A:$A,$B14,'Base TKU'!$B:$B,"Total Operação")/1000000</f>
        <v>242.428133</v>
      </c>
      <c r="BD14" s="9">
        <f>SUMIFS('Base TKU'!BE:BE,'Base TKU'!$A:$A,$B14,'Base TKU'!$B:$B,"Total Operação")/1000000</f>
        <v>228.10707199999999</v>
      </c>
      <c r="BE14" s="9">
        <f>SUMIFS('Base TKU'!BF:BF,'Base TKU'!$A:$A,$B14,'Base TKU'!$B:$B,"Total Operação")/1000000</f>
        <v>226.05254099999999</v>
      </c>
      <c r="BF14" s="9">
        <f>SUMIFS('Base TKU'!BG:BG,'Base TKU'!$A:$A,$B14,'Base TKU'!$B:$B,"Total Operação")/1000000</f>
        <v>232.81847500000001</v>
      </c>
      <c r="BG14" s="9">
        <f>SUMIFS('Base TKU'!BH:BH,'Base TKU'!$A:$A,$B14,'Base TKU'!$B:$B,"Total Operação")/1000000</f>
        <v>199.00543200000001</v>
      </c>
      <c r="BH14" s="9">
        <f>SUMIFS('Base TKU'!BI:BI,'Base TKU'!$A:$A,$B14,'Base TKU'!$B:$B,"Total Operação")/1000000</f>
        <v>189.00291999999999</v>
      </c>
      <c r="BI14" s="9">
        <f>SUMIFS('Base TKU'!BJ:BJ,'Base TKU'!$A:$A,$B14,'Base TKU'!$B:$B,"Total Operação")/1000000</f>
        <v>252.88504900000001</v>
      </c>
      <c r="BJ14" s="9">
        <f>SUMIFS('Base TKU'!BK:BK,'Base TKU'!$A:$A,$B14,'Base TKU'!$B:$B,"Total Operação")/1000000</f>
        <v>265.49753700000002</v>
      </c>
      <c r="BK14" s="9">
        <f>SUMIFS('Base TKU'!BL:BL,'Base TKU'!$A:$A,$B14,'Base TKU'!$B:$B,"Total Operação")/1000000</f>
        <v>257.95027599999997</v>
      </c>
      <c r="BL14" s="9">
        <f>SUMIFS('Base TKU'!BM:BM,'Base TKU'!$A:$A,$B14,'Base TKU'!$B:$B,"Total Operação")/1000000</f>
        <v>272.91652099999999</v>
      </c>
      <c r="BM14" s="9">
        <f>SUMIFS('Base TKU'!BN:BN,'Base TKU'!$A:$A,$B14,'Base TKU'!$B:$B,"Total Operação")/1000000</f>
        <v>272.50305500000002</v>
      </c>
      <c r="BN14" s="9">
        <f>SUMIFS('Base TKU'!BO:BO,'Base TKU'!$A:$A,$B14,'Base TKU'!$B:$B,"Total Operação")/1000000</f>
        <v>291.26242500000001</v>
      </c>
      <c r="BO14" s="9">
        <f>SUMIFS('Base TKU'!BP:BP,'Base TKU'!$A:$A,$B14,'Base TKU'!$B:$B,"Total Operação")/1000000</f>
        <v>268.49725799999999</v>
      </c>
      <c r="BQ14" s="9">
        <f>'Volume TKU Norte'!BQ14+'Volume TKU Sul'!BQ14</f>
        <v>244.131778</v>
      </c>
      <c r="BR14" s="9">
        <f>'Volume TKU Norte'!BR14+'Volume TKU Sul'!BR14</f>
        <v>241.92994200000001</v>
      </c>
      <c r="BS14" s="9">
        <f>'Volume TKU Norte'!BS14+'Volume TKU Sul'!BS14</f>
        <v>241.43195700000001</v>
      </c>
      <c r="BT14" s="9">
        <f>'Volume TKU Norte'!BT14+'Volume TKU Sul'!BT14</f>
        <v>284.64637699999997</v>
      </c>
      <c r="BU14" s="9">
        <f>'Volume TKU Norte'!BU14+'Volume TKU Sul'!BU14</f>
        <v>276.34361699999999</v>
      </c>
      <c r="BV14" s="9">
        <f>'Volume TKU Norte'!BV14+'Volume TKU Sul'!BV14</f>
        <v>289.85902500000003</v>
      </c>
      <c r="BW14" s="9">
        <f>'Volume TKU Norte'!BW14+'Volume TKU Sul'!BW14</f>
        <v>296.14324199999999</v>
      </c>
      <c r="BX14" s="9">
        <f>'Volume TKU Norte'!BX14+'Volume TKU Sul'!BX14</f>
        <v>320.650825</v>
      </c>
      <c r="BY14" s="9">
        <f>'Volume TKU Norte'!BY14+'Volume TKU Sul'!BY14</f>
        <v>282.42852800000003</v>
      </c>
      <c r="BZ14" s="9">
        <f>'Volume TKU Norte'!BZ14+'Volume TKU Sul'!BZ14</f>
        <v>271.11487</v>
      </c>
      <c r="CA14" s="9">
        <f>'Volume TKU Norte'!CA14+'Volume TKU Sul'!CA14</f>
        <v>269.72634399999998</v>
      </c>
      <c r="CB14" s="9">
        <f>'Volume TKU Norte'!CB14+'Volume TKU Sul'!CB14</f>
        <v>291.047506</v>
      </c>
      <c r="CD14" s="9">
        <f>'Volume TKU Norte'!CD14+'Volume TKU Sul'!CD14</f>
        <v>266.84599500000002</v>
      </c>
      <c r="CE14" s="9">
        <f>'Volume TKU Norte'!CE14+'Volume TKU Sul'!CE14</f>
        <v>295.39642600000002</v>
      </c>
      <c r="CF14" s="9">
        <f>'Volume TKU Norte'!CF14+'Volume TKU Sul'!CF14</f>
        <v>317.14686499999999</v>
      </c>
      <c r="CG14" s="9">
        <f>'Volume TKU Norte'!CG14+'Volume TKU Sul'!CG14</f>
        <v>305.382677</v>
      </c>
      <c r="CH14" s="9">
        <f>'Volume TKU Norte'!CH14+'Volume TKU Sul'!CH14</f>
        <v>316.23259300000001</v>
      </c>
      <c r="CI14" s="9">
        <f>'Volume TKU Norte'!CI14+'Volume TKU Sul'!CI14</f>
        <v>285.64669200000003</v>
      </c>
      <c r="CJ14" s="9">
        <f>'Volume TKU Norte'!CJ14+'Volume TKU Sul'!CJ14</f>
        <v>308.74432100000001</v>
      </c>
      <c r="CK14" s="9">
        <f>'Volume TKU Norte'!CK14+'Volume TKU Sul'!CK14</f>
        <v>333.32568299999997</v>
      </c>
      <c r="CL14" s="9">
        <f>'Volume TKU Norte'!CL14+'Volume TKU Sul'!CL14</f>
        <v>342.39729299999999</v>
      </c>
      <c r="CM14" s="9">
        <f>'Volume TKU Norte'!CM14+'Volume TKU Sul'!CM14</f>
        <v>338.13376300000004</v>
      </c>
      <c r="CN14" s="9">
        <f>'Volume TKU Norte'!CN14+'Volume TKU Sul'!CN14</f>
        <v>333.018753</v>
      </c>
      <c r="CO14" s="9">
        <f>'Volume TKU Norte'!CO14+'Volume TKU Sul'!CO14</f>
        <v>308.44622400000003</v>
      </c>
      <c r="CQ14" s="9">
        <f>'Volume TKU Norte'!CQ14+'Volume TKU Sul'!CQ14</f>
        <v>249.05004100000002</v>
      </c>
      <c r="CR14" s="9">
        <f>'Volume TKU Norte'!CR14+'Volume TKU Sul'!CR14</f>
        <v>280.49845500000004</v>
      </c>
      <c r="CS14" s="9">
        <f>'Volume TKU Norte'!CS14+'Volume TKU Sul'!CS14</f>
        <v>0</v>
      </c>
      <c r="CT14" s="9">
        <f>'Volume TKU Norte'!CT14+'Volume TKU Sul'!CT14</f>
        <v>0</v>
      </c>
      <c r="CU14" s="9">
        <f>'Volume TKU Norte'!CU14+'Volume TKU Sul'!CU14</f>
        <v>0</v>
      </c>
      <c r="CV14" s="9">
        <f>'Volume TKU Norte'!CV14+'Volume TKU Sul'!CV14</f>
        <v>0</v>
      </c>
      <c r="CW14" s="9">
        <f>'Volume TKU Norte'!CW14+'Volume TKU Sul'!CW14</f>
        <v>0</v>
      </c>
      <c r="CX14" s="9">
        <f>'Volume TKU Norte'!CX14+'Volume TKU Sul'!CX14</f>
        <v>0</v>
      </c>
      <c r="CY14" s="9">
        <f>'Volume TKU Norte'!CY14+'Volume TKU Sul'!CY14</f>
        <v>0</v>
      </c>
      <c r="CZ14" s="9">
        <f>'Volume TKU Norte'!CZ14+'Volume TKU Sul'!CZ14</f>
        <v>0</v>
      </c>
      <c r="DA14" s="9">
        <f>'Volume TKU Norte'!DA14+'Volume TKU Sul'!DA14</f>
        <v>0</v>
      </c>
      <c r="DB14" s="9">
        <f>'Volume TKU Norte'!DB14+'Volume TKU Sul'!DB14</f>
        <v>0</v>
      </c>
    </row>
    <row r="15" spans="1:106" ht="15.75" x14ac:dyDescent="0.25">
      <c r="B15" s="8" t="s">
        <v>94</v>
      </c>
      <c r="D15" s="9">
        <f>SUM(D16:D19)</f>
        <v>405.75994899999995</v>
      </c>
      <c r="E15" s="9">
        <f t="shared" ref="E15:BO15" si="15">SUM(E16:E19)</f>
        <v>427.39980600000001</v>
      </c>
      <c r="F15" s="9">
        <f t="shared" si="15"/>
        <v>461.732461</v>
      </c>
      <c r="G15" s="9">
        <f t="shared" si="15"/>
        <v>447.86786399999994</v>
      </c>
      <c r="H15" s="9">
        <f t="shared" si="15"/>
        <v>481.92067400000008</v>
      </c>
      <c r="I15" s="9">
        <f t="shared" si="15"/>
        <v>523.93499499999996</v>
      </c>
      <c r="J15" s="9">
        <f t="shared" si="15"/>
        <v>562.40372400000001</v>
      </c>
      <c r="K15" s="9">
        <f t="shared" si="15"/>
        <v>578.06959299999994</v>
      </c>
      <c r="L15" s="9">
        <f t="shared" si="15"/>
        <v>580.24479699999995</v>
      </c>
      <c r="M15" s="9">
        <f t="shared" si="15"/>
        <v>574.193039</v>
      </c>
      <c r="N15" s="9">
        <f t="shared" si="15"/>
        <v>501.08232400000003</v>
      </c>
      <c r="O15" s="9">
        <f t="shared" si="15"/>
        <v>476.035934</v>
      </c>
      <c r="Q15" s="9">
        <f t="shared" si="15"/>
        <v>503.92276200000003</v>
      </c>
      <c r="R15" s="9">
        <f t="shared" si="15"/>
        <v>445.08587199999999</v>
      </c>
      <c r="S15" s="9">
        <f t="shared" si="15"/>
        <v>503.91255699999994</v>
      </c>
      <c r="T15" s="9">
        <f t="shared" si="15"/>
        <v>462.79054799999994</v>
      </c>
      <c r="U15" s="9">
        <f t="shared" si="15"/>
        <v>530.54511200000002</v>
      </c>
      <c r="V15" s="9">
        <f t="shared" si="15"/>
        <v>521.77646000000004</v>
      </c>
      <c r="W15" s="9">
        <f t="shared" si="15"/>
        <v>581.96878800000002</v>
      </c>
      <c r="X15" s="9">
        <f t="shared" si="15"/>
        <v>586.73494900000003</v>
      </c>
      <c r="Y15" s="9">
        <f t="shared" si="15"/>
        <v>553.73817199999996</v>
      </c>
      <c r="Z15" s="9">
        <f t="shared" si="15"/>
        <v>644.66259100000002</v>
      </c>
      <c r="AA15" s="9">
        <f t="shared" si="15"/>
        <v>566.49763600000006</v>
      </c>
      <c r="AB15" s="9">
        <f t="shared" si="15"/>
        <v>582.14752799999997</v>
      </c>
      <c r="AC15">
        <f t="shared" si="15"/>
        <v>0</v>
      </c>
      <c r="AD15" s="9">
        <f t="shared" si="15"/>
        <v>579.52826300000004</v>
      </c>
      <c r="AE15" s="9">
        <f t="shared" si="15"/>
        <v>576.812814</v>
      </c>
      <c r="AF15" s="9">
        <f t="shared" si="15"/>
        <v>594.30088699999999</v>
      </c>
      <c r="AG15" s="9">
        <f t="shared" si="15"/>
        <v>518.84129400000006</v>
      </c>
      <c r="AH15" s="9">
        <f t="shared" si="15"/>
        <v>541.74682499999994</v>
      </c>
      <c r="AI15" s="9">
        <f t="shared" si="15"/>
        <v>686.14562499999988</v>
      </c>
      <c r="AJ15" s="9">
        <f t="shared" si="15"/>
        <v>681.51758599999994</v>
      </c>
      <c r="AK15" s="9">
        <f t="shared" si="15"/>
        <v>710.64779800000008</v>
      </c>
      <c r="AL15" s="9">
        <f t="shared" si="15"/>
        <v>694.20421899999985</v>
      </c>
      <c r="AM15" s="9">
        <f t="shared" si="15"/>
        <v>699.03641599999992</v>
      </c>
      <c r="AN15" s="9">
        <f t="shared" si="15"/>
        <v>666.08224100000007</v>
      </c>
      <c r="AO15" s="9">
        <f t="shared" si="15"/>
        <v>661.50651099999993</v>
      </c>
      <c r="AQ15" s="9">
        <f t="shared" si="15"/>
        <v>661.83619900000008</v>
      </c>
      <c r="AR15" s="9">
        <f t="shared" si="15"/>
        <v>597.82006699999999</v>
      </c>
      <c r="AS15" s="9">
        <f t="shared" si="15"/>
        <v>634.58769700000005</v>
      </c>
      <c r="AT15" s="9">
        <f t="shared" si="15"/>
        <v>607.92270900000005</v>
      </c>
      <c r="AU15" s="9">
        <f t="shared" si="15"/>
        <v>656.08387600000003</v>
      </c>
      <c r="AV15" s="9">
        <f t="shared" si="15"/>
        <v>673.22187399999996</v>
      </c>
      <c r="AW15" s="9">
        <f t="shared" si="15"/>
        <v>712.25155999999993</v>
      </c>
      <c r="AX15" s="9">
        <f t="shared" si="15"/>
        <v>730.75640500000009</v>
      </c>
      <c r="AY15" s="9">
        <f t="shared" si="15"/>
        <v>712.05585099999996</v>
      </c>
      <c r="AZ15" s="9">
        <f t="shared" si="15"/>
        <v>738.25541799999996</v>
      </c>
      <c r="BA15" s="9">
        <f t="shared" si="15"/>
        <v>653.92671599999994</v>
      </c>
      <c r="BB15" s="9">
        <f t="shared" si="15"/>
        <v>618.48736600000007</v>
      </c>
      <c r="BD15" s="9">
        <f t="shared" si="15"/>
        <v>645.28491199999996</v>
      </c>
      <c r="BE15" s="9">
        <f t="shared" si="15"/>
        <v>599.85529199999996</v>
      </c>
      <c r="BF15" s="9">
        <f t="shared" si="15"/>
        <v>496.94969000000003</v>
      </c>
      <c r="BG15" s="9">
        <f t="shared" si="15"/>
        <v>441.38303200000001</v>
      </c>
      <c r="BH15" s="9">
        <f t="shared" si="15"/>
        <v>618.31375999999989</v>
      </c>
      <c r="BI15" s="9">
        <f t="shared" si="15"/>
        <v>599.64282200000002</v>
      </c>
      <c r="BJ15" s="9">
        <f t="shared" si="15"/>
        <v>683.11599799999999</v>
      </c>
      <c r="BK15" s="9">
        <f t="shared" si="15"/>
        <v>693.10083299999997</v>
      </c>
      <c r="BL15" s="9">
        <f t="shared" si="15"/>
        <v>744.73870799999997</v>
      </c>
      <c r="BM15" s="9">
        <f t="shared" si="15"/>
        <v>773.05656399999998</v>
      </c>
      <c r="BN15" s="9">
        <f t="shared" si="15"/>
        <v>743.33961699999998</v>
      </c>
      <c r="BO15" s="9">
        <f t="shared" si="15"/>
        <v>633.23953100000006</v>
      </c>
      <c r="BQ15" s="9">
        <f t="shared" ref="BQ15:CB15" si="16">SUM(BQ16:BQ19)</f>
        <v>696.11033300000008</v>
      </c>
      <c r="BR15" s="9">
        <f t="shared" si="16"/>
        <v>691.55998000000011</v>
      </c>
      <c r="BS15" s="9">
        <f t="shared" si="16"/>
        <v>739.98886700000014</v>
      </c>
      <c r="BT15" s="9">
        <f t="shared" si="16"/>
        <v>724.40767500000004</v>
      </c>
      <c r="BU15" s="9">
        <f t="shared" si="16"/>
        <v>772.01386500000001</v>
      </c>
      <c r="BV15" s="9">
        <f t="shared" si="16"/>
        <v>746.50598300000001</v>
      </c>
      <c r="BW15" s="9">
        <f t="shared" si="16"/>
        <v>771.09214600000007</v>
      </c>
      <c r="BX15" s="9">
        <f t="shared" si="16"/>
        <v>812.64743700000008</v>
      </c>
      <c r="BY15" s="9">
        <f t="shared" si="16"/>
        <v>764.16097000000002</v>
      </c>
      <c r="BZ15" s="9">
        <f t="shared" si="16"/>
        <v>784.45731000000001</v>
      </c>
      <c r="CA15" s="9">
        <f t="shared" si="16"/>
        <v>708.77444300000002</v>
      </c>
      <c r="CB15" s="9">
        <f t="shared" si="16"/>
        <v>706.04715299999998</v>
      </c>
      <c r="CD15" s="9">
        <f t="shared" ref="CD15:CN15" si="17">SUM(CD16:CD19)</f>
        <v>720.81915400000003</v>
      </c>
      <c r="CE15" s="9">
        <f t="shared" si="17"/>
        <v>709.03087799999992</v>
      </c>
      <c r="CF15" s="9">
        <f t="shared" si="17"/>
        <v>797.96869800000002</v>
      </c>
      <c r="CG15" s="9">
        <f t="shared" si="17"/>
        <v>740.77168699999993</v>
      </c>
      <c r="CH15" s="9">
        <f t="shared" si="17"/>
        <v>818.31603100000007</v>
      </c>
      <c r="CI15" s="9">
        <f t="shared" si="17"/>
        <v>829.464158</v>
      </c>
      <c r="CJ15" s="9">
        <f t="shared" si="17"/>
        <v>868.0359289999999</v>
      </c>
      <c r="CK15" s="9">
        <f t="shared" si="17"/>
        <v>873.1029289999999</v>
      </c>
      <c r="CL15" s="9">
        <f t="shared" si="17"/>
        <v>814.36961099999996</v>
      </c>
      <c r="CM15" s="9">
        <f t="shared" si="17"/>
        <v>836.31424599999991</v>
      </c>
      <c r="CN15" s="9">
        <f t="shared" si="17"/>
        <v>775.42937700000004</v>
      </c>
      <c r="CO15" s="9">
        <f>SUM(CO16:CO19)</f>
        <v>707.93694199999993</v>
      </c>
      <c r="CQ15" s="9">
        <f t="shared" ref="CQ15:DA15" si="18">SUM(CQ16:CQ19)</f>
        <v>574.19609800000001</v>
      </c>
      <c r="CR15" s="9">
        <f t="shared" si="18"/>
        <v>721.07381899999996</v>
      </c>
      <c r="CS15" s="9">
        <f t="shared" si="18"/>
        <v>0</v>
      </c>
      <c r="CT15" s="9">
        <f t="shared" si="18"/>
        <v>0</v>
      </c>
      <c r="CU15" s="9">
        <f t="shared" si="18"/>
        <v>0</v>
      </c>
      <c r="CV15" s="9">
        <f t="shared" si="18"/>
        <v>0</v>
      </c>
      <c r="CW15" s="9">
        <f t="shared" si="18"/>
        <v>0</v>
      </c>
      <c r="CX15" s="9">
        <f t="shared" si="18"/>
        <v>0</v>
      </c>
      <c r="CY15" s="9">
        <f t="shared" si="18"/>
        <v>0</v>
      </c>
      <c r="CZ15" s="9">
        <f t="shared" si="18"/>
        <v>0</v>
      </c>
      <c r="DA15" s="9">
        <f t="shared" si="18"/>
        <v>0</v>
      </c>
      <c r="DB15" s="9">
        <f>SUM(DB16:DB19)</f>
        <v>0</v>
      </c>
    </row>
    <row r="16" spans="1:106" ht="15.75" x14ac:dyDescent="0.25">
      <c r="B16" s="10" t="s">
        <v>67</v>
      </c>
      <c r="D16" s="11">
        <f>SUMIFS('Base TKU'!E:E,'Base TKU'!$A:$A,$B16,'Base TKU'!$B:$B,"Total Operação")/1000000</f>
        <v>304.52819199999999</v>
      </c>
      <c r="E16" s="11">
        <f>SUMIFS('Base TKU'!F:F,'Base TKU'!$A:$A,$B16,'Base TKU'!$B:$B,"Total Operação")/1000000</f>
        <v>313.67363999999998</v>
      </c>
      <c r="F16" s="11">
        <f>SUMIFS('Base TKU'!G:G,'Base TKU'!$A:$A,$B16,'Base TKU'!$B:$B,"Total Operação")/1000000</f>
        <v>344.90845300000001</v>
      </c>
      <c r="G16" s="11">
        <f>SUMIFS('Base TKU'!H:H,'Base TKU'!$A:$A,$B16,'Base TKU'!$B:$B,"Total Operação")/1000000</f>
        <v>326.61296599999997</v>
      </c>
      <c r="H16" s="11">
        <f>SUMIFS('Base TKU'!I:I,'Base TKU'!$A:$A,$B16,'Base TKU'!$B:$B,"Total Operação")/1000000</f>
        <v>352.50188500000002</v>
      </c>
      <c r="I16" s="11">
        <f>SUMIFS('Base TKU'!J:J,'Base TKU'!$A:$A,$B16,'Base TKU'!$B:$B,"Total Operação")/1000000</f>
        <v>383.09212300000002</v>
      </c>
      <c r="J16" s="11">
        <f>SUMIFS('Base TKU'!K:K,'Base TKU'!$A:$A,$B16,'Base TKU'!$B:$B,"Total Operação")/1000000</f>
        <v>390.00318399999998</v>
      </c>
      <c r="K16" s="11">
        <f>SUMIFS('Base TKU'!L:L,'Base TKU'!$A:$A,$B16,'Base TKU'!$B:$B,"Total Operação")/1000000</f>
        <v>402.93736799999999</v>
      </c>
      <c r="L16" s="11">
        <f>SUMIFS('Base TKU'!M:M,'Base TKU'!$A:$A,$B16,'Base TKU'!$B:$B,"Total Operação")/1000000</f>
        <v>418.99125099999998</v>
      </c>
      <c r="M16" s="11">
        <f>SUMIFS('Base TKU'!N:N,'Base TKU'!$A:$A,$B16,'Base TKU'!$B:$B,"Total Operação")/1000000</f>
        <v>410.54898300000002</v>
      </c>
      <c r="N16" s="11">
        <f>SUMIFS('Base TKU'!O:O,'Base TKU'!$A:$A,$B16,'Base TKU'!$B:$B,"Total Operação")/1000000</f>
        <v>346.34845100000001</v>
      </c>
      <c r="O16" s="11">
        <f>SUMIFS('Base TKU'!P:P,'Base TKU'!$A:$A,$B16,'Base TKU'!$B:$B,"Total Operação")/1000000</f>
        <v>335.85117200000002</v>
      </c>
      <c r="Q16" s="11">
        <f>SUMIFS('Base TKU'!R:R,'Base TKU'!$A:$A,$B16,'Base TKU'!$B:$B,"Total Operação")/1000000</f>
        <v>359.972756</v>
      </c>
      <c r="R16" s="11">
        <f>SUMIFS('Base TKU'!S:S,'Base TKU'!$A:$A,$B16,'Base TKU'!$B:$B,"Total Operação")/1000000</f>
        <v>333.18139300000001</v>
      </c>
      <c r="S16" s="11">
        <f>SUMIFS('Base TKU'!T:T,'Base TKU'!$A:$A,$B16,'Base TKU'!$B:$B,"Total Operação")/1000000</f>
        <v>354.09324700000002</v>
      </c>
      <c r="T16" s="11">
        <f>SUMIFS('Base TKU'!U:U,'Base TKU'!$A:$A,$B16,'Base TKU'!$B:$B,"Total Operação")/1000000</f>
        <v>310.52348999999998</v>
      </c>
      <c r="U16" s="11">
        <f>SUMIFS('Base TKU'!V:V,'Base TKU'!$A:$A,$B16,'Base TKU'!$B:$B,"Total Operação")/1000000</f>
        <v>351.23970400000002</v>
      </c>
      <c r="V16" s="11">
        <f>SUMIFS('Base TKU'!W:W,'Base TKU'!$A:$A,$B16,'Base TKU'!$B:$B,"Total Operação")/1000000</f>
        <v>359.25178799999998</v>
      </c>
      <c r="W16" s="11">
        <f>SUMIFS('Base TKU'!X:X,'Base TKU'!$A:$A,$B16,'Base TKU'!$B:$B,"Total Operação")/1000000</f>
        <v>405.10714000000002</v>
      </c>
      <c r="X16" s="11">
        <f>SUMIFS('Base TKU'!Y:Y,'Base TKU'!$A:$A,$B16,'Base TKU'!$B:$B,"Total Operação")/1000000</f>
        <v>405.437501</v>
      </c>
      <c r="Y16" s="11">
        <f>SUMIFS('Base TKU'!Z:Z,'Base TKU'!$A:$A,$B16,'Base TKU'!$B:$B,"Total Operação")/1000000</f>
        <v>373.22959100000003</v>
      </c>
      <c r="Z16" s="11">
        <f>SUMIFS('Base TKU'!AA:AA,'Base TKU'!$A:$A,$B16,'Base TKU'!$B:$B,"Total Operação")/1000000</f>
        <v>435.92045000000002</v>
      </c>
      <c r="AA16" s="11">
        <f>SUMIFS('Base TKU'!AB:AB,'Base TKU'!$A:$A,$B16,'Base TKU'!$B:$B,"Total Operação")/1000000</f>
        <v>343.30442799999997</v>
      </c>
      <c r="AB16" s="11">
        <f>SUMIFS('Base TKU'!AC:AC,'Base TKU'!$A:$A,$B16,'Base TKU'!$B:$B,"Total Operação")/1000000</f>
        <v>333.03288099999997</v>
      </c>
      <c r="AD16" s="11">
        <f>SUMIFS('Base TKU'!AE:AE,'Base TKU'!$A:$A,$B16,'Base TKU'!$B:$B,"Total Operação")/1000000</f>
        <v>343.26751899999999</v>
      </c>
      <c r="AE16" s="11">
        <f>SUMIFS('Base TKU'!AF:AF,'Base TKU'!$A:$A,$B16,'Base TKU'!$B:$B,"Total Operação")/1000000</f>
        <v>358.307727</v>
      </c>
      <c r="AF16" s="11">
        <f>SUMIFS('Base TKU'!AG:AG,'Base TKU'!$A:$A,$B16,'Base TKU'!$B:$B,"Total Operação")/1000000</f>
        <v>366.14099800000002</v>
      </c>
      <c r="AG16" s="11">
        <f>SUMIFS('Base TKU'!AH:AH,'Base TKU'!$A:$A,$B16,'Base TKU'!$B:$B,"Total Operação")/1000000</f>
        <v>317.02023600000001</v>
      </c>
      <c r="AH16" s="11">
        <f>SUMIFS('Base TKU'!AI:AI,'Base TKU'!$A:$A,$B16,'Base TKU'!$B:$B,"Total Operação")/1000000</f>
        <v>323.02858900000001</v>
      </c>
      <c r="AI16" s="11">
        <f>SUMIFS('Base TKU'!AJ:AJ,'Base TKU'!$A:$A,$B16,'Base TKU'!$B:$B,"Total Operação")/1000000</f>
        <v>419.61775899999998</v>
      </c>
      <c r="AJ16" s="11">
        <f>SUMIFS('Base TKU'!AK:AK,'Base TKU'!$A:$A,$B16,'Base TKU'!$B:$B,"Total Operação")/1000000</f>
        <v>424.87210499999998</v>
      </c>
      <c r="AK16" s="11">
        <f>SUMIFS('Base TKU'!AL:AL,'Base TKU'!$A:$A,$B16,'Base TKU'!$B:$B,"Total Operação")/1000000</f>
        <v>414.19682499999999</v>
      </c>
      <c r="AL16" s="11">
        <f>SUMIFS('Base TKU'!AM:AM,'Base TKU'!$A:$A,$B16,'Base TKU'!$B:$B,"Total Operação")/1000000</f>
        <v>420.47837399999997</v>
      </c>
      <c r="AM16" s="11">
        <f>SUMIFS('Base TKU'!AN:AN,'Base TKU'!$A:$A,$B16,'Base TKU'!$B:$B,"Total Operação")/1000000</f>
        <v>395.86320699999999</v>
      </c>
      <c r="AN16" s="11">
        <f>SUMIFS('Base TKU'!AO:AO,'Base TKU'!$A:$A,$B16,'Base TKU'!$B:$B,"Total Operação")/1000000</f>
        <v>375.87934000000001</v>
      </c>
      <c r="AO16" s="11">
        <f>SUMIFS('Base TKU'!AP:AP,'Base TKU'!$A:$A,$B16,'Base TKU'!$B:$B,"Total Operação")/1000000</f>
        <v>381.11847499999999</v>
      </c>
      <c r="AQ16" s="11">
        <f>SUMIFS('Base TKU'!AR:AR,'Base TKU'!$A:$A,$B16,'Base TKU'!$B:$B,"Total Operação")/1000000</f>
        <v>385.14574599999997</v>
      </c>
      <c r="AR16" s="11">
        <f>SUMIFS('Base TKU'!AS:AS,'Base TKU'!$A:$A,$B16,'Base TKU'!$B:$B,"Total Operação")/1000000</f>
        <v>368.10520700000001</v>
      </c>
      <c r="AS16" s="11">
        <f>SUMIFS('Base TKU'!AT:AT,'Base TKU'!$A:$A,$B16,'Base TKU'!$B:$B,"Total Operação")/1000000</f>
        <v>364.21156400000001</v>
      </c>
      <c r="AT16" s="11">
        <f>SUMIFS('Base TKU'!AU:AU,'Base TKU'!$A:$A,$B16,'Base TKU'!$B:$B,"Total Operação")/1000000</f>
        <v>347.685044</v>
      </c>
      <c r="AU16" s="11">
        <f>SUMIFS('Base TKU'!AV:AV,'Base TKU'!$A:$A,$B16,'Base TKU'!$B:$B,"Total Operação")/1000000</f>
        <v>383.32874800000002</v>
      </c>
      <c r="AV16" s="11">
        <f>SUMIFS('Base TKU'!AW:AW,'Base TKU'!$A:$A,$B16,'Base TKU'!$B:$B,"Total Operação")/1000000</f>
        <v>396.56389799999999</v>
      </c>
      <c r="AW16" s="11">
        <f>SUMIFS('Base TKU'!AX:AX,'Base TKU'!$A:$A,$B16,'Base TKU'!$B:$B,"Total Operação")/1000000</f>
        <v>438.70598200000001</v>
      </c>
      <c r="AX16" s="11">
        <f>SUMIFS('Base TKU'!AY:AY,'Base TKU'!$A:$A,$B16,'Base TKU'!$B:$B,"Total Operação")/1000000</f>
        <v>443.07127500000001</v>
      </c>
      <c r="AY16" s="11">
        <f>SUMIFS('Base TKU'!AZ:AZ,'Base TKU'!$A:$A,$B16,'Base TKU'!$B:$B,"Total Operação")/1000000</f>
        <v>422.16513500000002</v>
      </c>
      <c r="AZ16" s="11">
        <f>SUMIFS('Base TKU'!BA:BA,'Base TKU'!$A:$A,$B16,'Base TKU'!$B:$B,"Total Operação")/1000000</f>
        <v>427.61664200000001</v>
      </c>
      <c r="BA16" s="11">
        <f>SUMIFS('Base TKU'!BB:BB,'Base TKU'!$A:$A,$B16,'Base TKU'!$B:$B,"Total Operação")/1000000</f>
        <v>370.226675</v>
      </c>
      <c r="BB16" s="11">
        <f>SUMIFS('Base TKU'!BC:BC,'Base TKU'!$A:$A,$B16,'Base TKU'!$B:$B,"Total Operação")/1000000</f>
        <v>341.523799</v>
      </c>
      <c r="BD16" s="11">
        <f>SUMIFS('Base TKU'!BE:BE,'Base TKU'!$A:$A,$B16,'Base TKU'!$B:$B,"Total Operação")/1000000</f>
        <v>357.43398000000002</v>
      </c>
      <c r="BE16" s="11">
        <f>SUMIFS('Base TKU'!BF:BF,'Base TKU'!$A:$A,$B16,'Base TKU'!$B:$B,"Total Operação")/1000000</f>
        <v>358.49185199999999</v>
      </c>
      <c r="BF16" s="11">
        <f>SUMIFS('Base TKU'!BG:BG,'Base TKU'!$A:$A,$B16,'Base TKU'!$B:$B,"Total Operação")/1000000</f>
        <v>276.22320300000001</v>
      </c>
      <c r="BG16" s="11">
        <f>SUMIFS('Base TKU'!BH:BH,'Base TKU'!$A:$A,$B16,'Base TKU'!$B:$B,"Total Operação")/1000000</f>
        <v>202.531893</v>
      </c>
      <c r="BH16" s="11">
        <f>SUMIFS('Base TKU'!BI:BI,'Base TKU'!$A:$A,$B16,'Base TKU'!$B:$B,"Total Operação")/1000000</f>
        <v>342.91432300000002</v>
      </c>
      <c r="BI16" s="11">
        <f>SUMIFS('Base TKU'!BJ:BJ,'Base TKU'!$A:$A,$B16,'Base TKU'!$B:$B,"Total Operação")/1000000</f>
        <v>335.57100200000002</v>
      </c>
      <c r="BJ16" s="11">
        <f>SUMIFS('Base TKU'!BK:BK,'Base TKU'!$A:$A,$B16,'Base TKU'!$B:$B,"Total Operação")/1000000</f>
        <v>386.149519</v>
      </c>
      <c r="BK16" s="11">
        <f>SUMIFS('Base TKU'!BL:BL,'Base TKU'!$A:$A,$B16,'Base TKU'!$B:$B,"Total Operação")/1000000</f>
        <v>384.69130200000001</v>
      </c>
      <c r="BL16" s="11">
        <f>SUMIFS('Base TKU'!BM:BM,'Base TKU'!$A:$A,$B16,'Base TKU'!$B:$B,"Total Operação")/1000000</f>
        <v>428.047414</v>
      </c>
      <c r="BM16" s="11">
        <f>SUMIFS('Base TKU'!BN:BN,'Base TKU'!$A:$A,$B16,'Base TKU'!$B:$B,"Total Operação")/1000000</f>
        <v>456.42952500000001</v>
      </c>
      <c r="BN16" s="11">
        <f>SUMIFS('Base TKU'!BO:BO,'Base TKU'!$A:$A,$B16,'Base TKU'!$B:$B,"Total Operação")/1000000</f>
        <v>428.881688</v>
      </c>
      <c r="BO16" s="11">
        <f>SUMIFS('Base TKU'!BP:BP,'Base TKU'!$A:$A,$B16,'Base TKU'!$B:$B,"Total Operação")/1000000</f>
        <v>409.908275</v>
      </c>
      <c r="BQ16" s="11">
        <f>'Volume TKU Norte'!BQ16+'Volume TKU Sul'!BQ16</f>
        <v>413.44762200000002</v>
      </c>
      <c r="BR16" s="11">
        <f>'Volume TKU Norte'!BR16+'Volume TKU Sul'!BR16</f>
        <v>415.11905200000001</v>
      </c>
      <c r="BS16" s="11">
        <f>'Volume TKU Norte'!BS16+'Volume TKU Sul'!BS16</f>
        <v>419.05749400000002</v>
      </c>
      <c r="BT16" s="11">
        <f>'Volume TKU Norte'!BT16+'Volume TKU Sul'!BT16</f>
        <v>410.49949700000002</v>
      </c>
      <c r="BU16" s="11">
        <f>'Volume TKU Norte'!BU16+'Volume TKU Sul'!BU16</f>
        <v>446.94871899999998</v>
      </c>
      <c r="BV16" s="11">
        <f>'Volume TKU Norte'!BV16+'Volume TKU Sul'!BV16</f>
        <v>448.64236099999999</v>
      </c>
      <c r="BW16" s="11">
        <f>'Volume TKU Norte'!BW16+'Volume TKU Sul'!BW16</f>
        <v>465.192453</v>
      </c>
      <c r="BX16" s="11">
        <f>'Volume TKU Norte'!BX16+'Volume TKU Sul'!BX16</f>
        <v>478.22362400000003</v>
      </c>
      <c r="BY16" s="11">
        <f>'Volume TKU Norte'!BY16+'Volume TKU Sul'!BY16</f>
        <v>470.94239499999998</v>
      </c>
      <c r="BZ16" s="11">
        <f>'Volume TKU Norte'!BZ16+'Volume TKU Sul'!BZ16</f>
        <v>478.70425299999999</v>
      </c>
      <c r="CA16" s="11">
        <f>'Volume TKU Norte'!CA16+'Volume TKU Sul'!CA16</f>
        <v>418.27844800000003</v>
      </c>
      <c r="CB16" s="11">
        <f>'Volume TKU Norte'!CB16+'Volume TKU Sul'!CB16</f>
        <v>433.33377999999999</v>
      </c>
      <c r="CD16" s="11">
        <f>'Volume TKU Norte'!CD16+'Volume TKU Sul'!CD16</f>
        <v>454.96072300000003</v>
      </c>
      <c r="CE16" s="11">
        <f>'Volume TKU Norte'!CE16+'Volume TKU Sul'!CE16</f>
        <v>458.14508699999999</v>
      </c>
      <c r="CF16" s="11">
        <f>'Volume TKU Norte'!CF16+'Volume TKU Sul'!CF16</f>
        <v>471.89820999999995</v>
      </c>
      <c r="CG16" s="11">
        <f>'Volume TKU Norte'!CG16+'Volume TKU Sul'!CG16</f>
        <v>453.68554499999999</v>
      </c>
      <c r="CH16" s="11">
        <f>'Volume TKU Norte'!CH16+'Volume TKU Sul'!CH16</f>
        <v>512.95974699999999</v>
      </c>
      <c r="CI16" s="11">
        <f>'Volume TKU Norte'!CI16+'Volume TKU Sul'!CI16</f>
        <v>498.23269600000003</v>
      </c>
      <c r="CJ16" s="11">
        <f>'Volume TKU Norte'!CJ16+'Volume TKU Sul'!CJ16</f>
        <v>546.89924499999995</v>
      </c>
      <c r="CK16" s="11">
        <f>'Volume TKU Norte'!CK16+'Volume TKU Sul'!CK16</f>
        <v>534.39306499999998</v>
      </c>
      <c r="CL16" s="11">
        <f>'Volume TKU Norte'!CL16+'Volume TKU Sul'!CL16</f>
        <v>494.14632699999999</v>
      </c>
      <c r="CM16" s="11">
        <f>'Volume TKU Norte'!CM16+'Volume TKU Sul'!CM16</f>
        <v>522.06576199999995</v>
      </c>
      <c r="CN16" s="11">
        <f>'Volume TKU Norte'!CN16+'Volume TKU Sul'!CN16</f>
        <v>476.49838299999999</v>
      </c>
      <c r="CO16" s="11">
        <f>'Volume TKU Norte'!CO16+'Volume TKU Sul'!CO16</f>
        <v>426.01820799999996</v>
      </c>
      <c r="CQ16" s="11">
        <f>'Volume TKU Norte'!CQ16+'Volume TKU Sul'!CQ16</f>
        <v>329.99383499999999</v>
      </c>
      <c r="CR16" s="11">
        <f>'Volume TKU Norte'!CR16+'Volume TKU Sul'!CR16</f>
        <v>439.41553300000004</v>
      </c>
      <c r="CS16" s="11">
        <f>'Volume TKU Norte'!CS16+'Volume TKU Sul'!CS16</f>
        <v>0</v>
      </c>
      <c r="CT16" s="11">
        <f>'Volume TKU Norte'!CT16+'Volume TKU Sul'!CT16</f>
        <v>0</v>
      </c>
      <c r="CU16" s="11">
        <f>'Volume TKU Norte'!CU16+'Volume TKU Sul'!CU16</f>
        <v>0</v>
      </c>
      <c r="CV16" s="11">
        <f>'Volume TKU Norte'!CV16+'Volume TKU Sul'!CV16</f>
        <v>0</v>
      </c>
      <c r="CW16" s="11">
        <f>'Volume TKU Norte'!CW16+'Volume TKU Sul'!CW16</f>
        <v>0</v>
      </c>
      <c r="CX16" s="11">
        <f>'Volume TKU Norte'!CX16+'Volume TKU Sul'!CX16</f>
        <v>0</v>
      </c>
      <c r="CY16" s="11">
        <f>'Volume TKU Norte'!CY16+'Volume TKU Sul'!CY16</f>
        <v>0</v>
      </c>
      <c r="CZ16" s="11">
        <f>'Volume TKU Norte'!CZ16+'Volume TKU Sul'!CZ16</f>
        <v>0</v>
      </c>
      <c r="DA16" s="11">
        <f>'Volume TKU Norte'!DA16+'Volume TKU Sul'!DA16</f>
        <v>0</v>
      </c>
      <c r="DB16" s="11">
        <f>'Volume TKU Norte'!DB16+'Volume TKU Sul'!DB16</f>
        <v>0</v>
      </c>
    </row>
    <row r="17" spans="2:106" ht="15.75" x14ac:dyDescent="0.25">
      <c r="B17" s="10" t="s">
        <v>54</v>
      </c>
      <c r="D17" s="11">
        <f>SUMIFS('Base TKU'!E:E,'Base TKU'!$A:$A,$B17,'Base TKU'!$B:$B,"Total Operação")/1000000</f>
        <v>53.103093999999999</v>
      </c>
      <c r="E17" s="11">
        <f>SUMIFS('Base TKU'!F:F,'Base TKU'!$A:$A,$B17,'Base TKU'!$B:$B,"Total Operação")/1000000</f>
        <v>54.916127000000003</v>
      </c>
      <c r="F17" s="11">
        <f>SUMIFS('Base TKU'!G:G,'Base TKU'!$A:$A,$B17,'Base TKU'!$B:$B,"Total Operação")/1000000</f>
        <v>53.520448999999999</v>
      </c>
      <c r="G17" s="11">
        <f>SUMIFS('Base TKU'!H:H,'Base TKU'!$A:$A,$B17,'Base TKU'!$B:$B,"Total Operação")/1000000</f>
        <v>56.006704999999997</v>
      </c>
      <c r="H17" s="11">
        <f>SUMIFS('Base TKU'!I:I,'Base TKU'!$A:$A,$B17,'Base TKU'!$B:$B,"Total Operação")/1000000</f>
        <v>68.264671000000007</v>
      </c>
      <c r="I17" s="11">
        <f>SUMIFS('Base TKU'!J:J,'Base TKU'!$A:$A,$B17,'Base TKU'!$B:$B,"Total Operação")/1000000</f>
        <v>68.705703999999997</v>
      </c>
      <c r="J17" s="11">
        <f>SUMIFS('Base TKU'!K:K,'Base TKU'!$A:$A,$B17,'Base TKU'!$B:$B,"Total Operação")/1000000</f>
        <v>90.784820999999994</v>
      </c>
      <c r="K17" s="11">
        <f>SUMIFS('Base TKU'!L:L,'Base TKU'!$A:$A,$B17,'Base TKU'!$B:$B,"Total Operação")/1000000</f>
        <v>89.140709000000001</v>
      </c>
      <c r="L17" s="11">
        <f>SUMIFS('Base TKU'!M:M,'Base TKU'!$A:$A,$B17,'Base TKU'!$B:$B,"Total Operação")/1000000</f>
        <v>82.280722999999995</v>
      </c>
      <c r="M17" s="11">
        <f>SUMIFS('Base TKU'!N:N,'Base TKU'!$A:$A,$B17,'Base TKU'!$B:$B,"Total Operação")/1000000</f>
        <v>86.509163999999998</v>
      </c>
      <c r="N17" s="11">
        <f>SUMIFS('Base TKU'!O:O,'Base TKU'!$A:$A,$B17,'Base TKU'!$B:$B,"Total Operação")/1000000</f>
        <v>81.662906000000007</v>
      </c>
      <c r="O17" s="11">
        <f>SUMIFS('Base TKU'!P:P,'Base TKU'!$A:$A,$B17,'Base TKU'!$B:$B,"Total Operação")/1000000</f>
        <v>71.449663999999999</v>
      </c>
      <c r="Q17" s="11">
        <f>SUMIFS('Base TKU'!R:R,'Base TKU'!$A:$A,$B17,'Base TKU'!$B:$B,"Total Operação")/1000000</f>
        <v>66.679985000000002</v>
      </c>
      <c r="R17" s="11">
        <f>SUMIFS('Base TKU'!S:S,'Base TKU'!$A:$A,$B17,'Base TKU'!$B:$B,"Total Operação")/1000000</f>
        <v>42.680686999999999</v>
      </c>
      <c r="S17" s="11">
        <f>SUMIFS('Base TKU'!T:T,'Base TKU'!$A:$A,$B17,'Base TKU'!$B:$B,"Total Operação")/1000000</f>
        <v>74.238529999999997</v>
      </c>
      <c r="T17" s="11">
        <f>SUMIFS('Base TKU'!U:U,'Base TKU'!$A:$A,$B17,'Base TKU'!$B:$B,"Total Operação")/1000000</f>
        <v>78.450040000000001</v>
      </c>
      <c r="U17" s="11">
        <f>SUMIFS('Base TKU'!V:V,'Base TKU'!$A:$A,$B17,'Base TKU'!$B:$B,"Total Operação")/1000000</f>
        <v>92.155349000000001</v>
      </c>
      <c r="V17" s="11">
        <f>SUMIFS('Base TKU'!W:W,'Base TKU'!$A:$A,$B17,'Base TKU'!$B:$B,"Total Operação")/1000000</f>
        <v>89.135938999999993</v>
      </c>
      <c r="W17" s="11">
        <f>SUMIFS('Base TKU'!X:X,'Base TKU'!$A:$A,$B17,'Base TKU'!$B:$B,"Total Operação")/1000000</f>
        <v>90.885902999999999</v>
      </c>
      <c r="X17" s="11">
        <f>SUMIFS('Base TKU'!Y:Y,'Base TKU'!$A:$A,$B17,'Base TKU'!$B:$B,"Total Operação")/1000000</f>
        <v>95.005221000000006</v>
      </c>
      <c r="Y17" s="11">
        <f>SUMIFS('Base TKU'!Z:Z,'Base TKU'!$A:$A,$B17,'Base TKU'!$B:$B,"Total Operação")/1000000</f>
        <v>96.33475</v>
      </c>
      <c r="Z17" s="11">
        <f>SUMIFS('Base TKU'!AA:AA,'Base TKU'!$A:$A,$B17,'Base TKU'!$B:$B,"Total Operação")/1000000</f>
        <v>121.526374</v>
      </c>
      <c r="AA17" s="11">
        <f>SUMIFS('Base TKU'!AB:AB,'Base TKU'!$A:$A,$B17,'Base TKU'!$B:$B,"Total Operação")/1000000</f>
        <v>150.15562199999999</v>
      </c>
      <c r="AB17" s="11">
        <f>SUMIFS('Base TKU'!AC:AC,'Base TKU'!$A:$A,$B17,'Base TKU'!$B:$B,"Total Operação")/1000000</f>
        <v>173.271929</v>
      </c>
      <c r="AD17" s="11">
        <f>SUMIFS('Base TKU'!AE:AE,'Base TKU'!$A:$A,$B17,'Base TKU'!$B:$B,"Total Operação")/1000000</f>
        <v>162.08110500000001</v>
      </c>
      <c r="AE17" s="11">
        <f>SUMIFS('Base TKU'!AF:AF,'Base TKU'!$A:$A,$B17,'Base TKU'!$B:$B,"Total Operação")/1000000</f>
        <v>153.46985599999999</v>
      </c>
      <c r="AF17" s="11">
        <f>SUMIFS('Base TKU'!AG:AG,'Base TKU'!$A:$A,$B17,'Base TKU'!$B:$B,"Total Operação")/1000000</f>
        <v>151.655644</v>
      </c>
      <c r="AG17" s="11">
        <f>SUMIFS('Base TKU'!AH:AH,'Base TKU'!$A:$A,$B17,'Base TKU'!$B:$B,"Total Operação")/1000000</f>
        <v>130.45853099999999</v>
      </c>
      <c r="AH17" s="11">
        <f>SUMIFS('Base TKU'!AI:AI,'Base TKU'!$A:$A,$B17,'Base TKU'!$B:$B,"Total Operação")/1000000</f>
        <v>140.73136299999999</v>
      </c>
      <c r="AI17" s="11">
        <f>SUMIFS('Base TKU'!AJ:AJ,'Base TKU'!$A:$A,$B17,'Base TKU'!$B:$B,"Total Operação")/1000000</f>
        <v>190.28760600000001</v>
      </c>
      <c r="AJ17" s="11">
        <f>SUMIFS('Base TKU'!AK:AK,'Base TKU'!$A:$A,$B17,'Base TKU'!$B:$B,"Total Operação")/1000000</f>
        <v>179.95953399999999</v>
      </c>
      <c r="AK17" s="11">
        <f>SUMIFS('Base TKU'!AL:AL,'Base TKU'!$A:$A,$B17,'Base TKU'!$B:$B,"Total Operação")/1000000</f>
        <v>223.792225</v>
      </c>
      <c r="AL17" s="11">
        <f>SUMIFS('Base TKU'!AM:AM,'Base TKU'!$A:$A,$B17,'Base TKU'!$B:$B,"Total Operação")/1000000</f>
        <v>199.13561799999999</v>
      </c>
      <c r="AM17" s="11">
        <f>SUMIFS('Base TKU'!AN:AN,'Base TKU'!$A:$A,$B17,'Base TKU'!$B:$B,"Total Operação")/1000000</f>
        <v>221.55706599999999</v>
      </c>
      <c r="AN17" s="11">
        <f>SUMIFS('Base TKU'!AO:AO,'Base TKU'!$A:$A,$B17,'Base TKU'!$B:$B,"Total Operação")/1000000</f>
        <v>209.92206400000001</v>
      </c>
      <c r="AO17" s="11">
        <f>SUMIFS('Base TKU'!AP:AP,'Base TKU'!$A:$A,$B17,'Base TKU'!$B:$B,"Total Operação")/1000000</f>
        <v>215.90257800000001</v>
      </c>
      <c r="AQ17" s="11">
        <f>SUMIFS('Base TKU'!AR:AR,'Base TKU'!$A:$A,$B17,'Base TKU'!$B:$B,"Total Operação")/1000000</f>
        <v>205.204474</v>
      </c>
      <c r="AR17" s="11">
        <f>SUMIFS('Base TKU'!AS:AS,'Base TKU'!$A:$A,$B17,'Base TKU'!$B:$B,"Total Operação")/1000000</f>
        <v>162.20054500000001</v>
      </c>
      <c r="AS17" s="11">
        <f>SUMIFS('Base TKU'!AT:AT,'Base TKU'!$A:$A,$B17,'Base TKU'!$B:$B,"Total Operação")/1000000</f>
        <v>204.809718</v>
      </c>
      <c r="AT17" s="11">
        <f>SUMIFS('Base TKU'!AU:AU,'Base TKU'!$A:$A,$B17,'Base TKU'!$B:$B,"Total Operação")/1000000</f>
        <v>198.715056</v>
      </c>
      <c r="AU17" s="11">
        <f>SUMIFS('Base TKU'!AV:AV,'Base TKU'!$A:$A,$B17,'Base TKU'!$B:$B,"Total Operação")/1000000</f>
        <v>199.98194599999999</v>
      </c>
      <c r="AV17" s="11">
        <f>SUMIFS('Base TKU'!AW:AW,'Base TKU'!$A:$A,$B17,'Base TKU'!$B:$B,"Total Operação")/1000000</f>
        <v>194.433325</v>
      </c>
      <c r="AW17" s="11">
        <f>SUMIFS('Base TKU'!AX:AX,'Base TKU'!$A:$A,$B17,'Base TKU'!$B:$B,"Total Operação")/1000000</f>
        <v>192.61517599999999</v>
      </c>
      <c r="AX17" s="11">
        <f>SUMIFS('Base TKU'!AY:AY,'Base TKU'!$A:$A,$B17,'Base TKU'!$B:$B,"Total Operação")/1000000</f>
        <v>200.06072499999999</v>
      </c>
      <c r="AY17" s="11">
        <f>SUMIFS('Base TKU'!AZ:AZ,'Base TKU'!$A:$A,$B17,'Base TKU'!$B:$B,"Total Operação")/1000000</f>
        <v>211.58550299999999</v>
      </c>
      <c r="AZ17" s="11">
        <f>SUMIFS('Base TKU'!BA:BA,'Base TKU'!$A:$A,$B17,'Base TKU'!$B:$B,"Total Operação")/1000000</f>
        <v>227.075549</v>
      </c>
      <c r="BA17" s="11">
        <f>SUMIFS('Base TKU'!BB:BB,'Base TKU'!$A:$A,$B17,'Base TKU'!$B:$B,"Total Operação")/1000000</f>
        <v>218.87440699999999</v>
      </c>
      <c r="BB17" s="11">
        <f>SUMIFS('Base TKU'!BC:BC,'Base TKU'!$A:$A,$B17,'Base TKU'!$B:$B,"Total Operação")/1000000</f>
        <v>225.428674</v>
      </c>
      <c r="BD17" s="11">
        <f>SUMIFS('Base TKU'!BE:BE,'Base TKU'!$A:$A,$B17,'Base TKU'!$B:$B,"Total Operação")/1000000</f>
        <v>221.46524199999999</v>
      </c>
      <c r="BE17" s="11">
        <f>SUMIFS('Base TKU'!BF:BF,'Base TKU'!$A:$A,$B17,'Base TKU'!$B:$B,"Total Operação")/1000000</f>
        <v>175.57527899999999</v>
      </c>
      <c r="BF17" s="11">
        <f>SUMIFS('Base TKU'!BG:BG,'Base TKU'!$A:$A,$B17,'Base TKU'!$B:$B,"Total Operação")/1000000</f>
        <v>162.755064</v>
      </c>
      <c r="BG17" s="11">
        <f>SUMIFS('Base TKU'!BH:BH,'Base TKU'!$A:$A,$B17,'Base TKU'!$B:$B,"Total Operação")/1000000</f>
        <v>165.610028</v>
      </c>
      <c r="BH17" s="11">
        <f>SUMIFS('Base TKU'!BI:BI,'Base TKU'!$A:$A,$B17,'Base TKU'!$B:$B,"Total Operação")/1000000</f>
        <v>201.26526699999999</v>
      </c>
      <c r="BI17" s="11">
        <f>SUMIFS('Base TKU'!BJ:BJ,'Base TKU'!$A:$A,$B17,'Base TKU'!$B:$B,"Total Operação")/1000000</f>
        <v>198.20855</v>
      </c>
      <c r="BJ17" s="11">
        <f>SUMIFS('Base TKU'!BK:BK,'Base TKU'!$A:$A,$B17,'Base TKU'!$B:$B,"Total Operação")/1000000</f>
        <v>229.47214600000001</v>
      </c>
      <c r="BK17" s="11">
        <f>SUMIFS('Base TKU'!BL:BL,'Base TKU'!$A:$A,$B17,'Base TKU'!$B:$B,"Total Operação")/1000000</f>
        <v>236.64035100000001</v>
      </c>
      <c r="BL17" s="11">
        <f>SUMIFS('Base TKU'!BM:BM,'Base TKU'!$A:$A,$B17,'Base TKU'!$B:$B,"Total Operação")/1000000</f>
        <v>246.48908</v>
      </c>
      <c r="BM17" s="11">
        <f>SUMIFS('Base TKU'!BN:BN,'Base TKU'!$A:$A,$B17,'Base TKU'!$B:$B,"Total Operação")/1000000</f>
        <v>244.84748300000001</v>
      </c>
      <c r="BN17" s="11">
        <f>SUMIFS('Base TKU'!BO:BO,'Base TKU'!$A:$A,$B17,'Base TKU'!$B:$B,"Total Operação")/1000000</f>
        <v>247.891368</v>
      </c>
      <c r="BO17" s="11">
        <f>SUMIFS('Base TKU'!BP:BP,'Base TKU'!$A:$A,$B17,'Base TKU'!$B:$B,"Total Operação")/1000000</f>
        <v>158.18536700000001</v>
      </c>
      <c r="BQ17" s="11">
        <f>'Volume TKU Norte'!BQ17+'Volume TKU Sul'!BQ17</f>
        <v>215.921055</v>
      </c>
      <c r="BR17" s="11">
        <f>'Volume TKU Norte'!BR17+'Volume TKU Sul'!BR17</f>
        <v>212.10178100000002</v>
      </c>
      <c r="BS17" s="11">
        <f>'Volume TKU Norte'!BS17+'Volume TKU Sul'!BS17</f>
        <v>236.64879400000001</v>
      </c>
      <c r="BT17" s="11">
        <f>'Volume TKU Norte'!BT17+'Volume TKU Sul'!BT17</f>
        <v>230.59133300000002</v>
      </c>
      <c r="BU17" s="11">
        <f>'Volume TKU Norte'!BU17+'Volume TKU Sul'!BU17</f>
        <v>237.40611100000001</v>
      </c>
      <c r="BV17" s="11">
        <f>'Volume TKU Norte'!BV17+'Volume TKU Sul'!BV17</f>
        <v>216.30669699999999</v>
      </c>
      <c r="BW17" s="11">
        <f>'Volume TKU Norte'!BW17+'Volume TKU Sul'!BW17</f>
        <v>219.19501</v>
      </c>
      <c r="BX17" s="11">
        <f>'Volume TKU Norte'!BX17+'Volume TKU Sul'!BX17</f>
        <v>255.04660799999999</v>
      </c>
      <c r="BY17" s="11">
        <f>'Volume TKU Norte'!BY17+'Volume TKU Sul'!BY17</f>
        <v>216.50873999999999</v>
      </c>
      <c r="BZ17" s="11">
        <f>'Volume TKU Norte'!BZ17+'Volume TKU Sul'!BZ17</f>
        <v>225.371813</v>
      </c>
      <c r="CA17" s="11">
        <f>'Volume TKU Norte'!CA17+'Volume TKU Sul'!CA17</f>
        <v>209.93016</v>
      </c>
      <c r="CB17" s="11">
        <f>'Volume TKU Norte'!CB17+'Volume TKU Sul'!CB17</f>
        <v>199.13039199999997</v>
      </c>
      <c r="CD17" s="11">
        <f>'Volume TKU Norte'!CD17+'Volume TKU Sul'!CD17</f>
        <v>193.00985500000002</v>
      </c>
      <c r="CE17" s="11">
        <f>'Volume TKU Norte'!CE17+'Volume TKU Sul'!CE17</f>
        <v>183.30443199999999</v>
      </c>
      <c r="CF17" s="11">
        <f>'Volume TKU Norte'!CF17+'Volume TKU Sul'!CF17</f>
        <v>245.907736</v>
      </c>
      <c r="CG17" s="11">
        <f>'Volume TKU Norte'!CG17+'Volume TKU Sul'!CG17</f>
        <v>218.18424300000001</v>
      </c>
      <c r="CH17" s="11">
        <f>'Volume TKU Norte'!CH17+'Volume TKU Sul'!CH17</f>
        <v>227.01930599999997</v>
      </c>
      <c r="CI17" s="11">
        <f>'Volume TKU Norte'!CI17+'Volume TKU Sul'!CI17</f>
        <v>247.75191899999999</v>
      </c>
      <c r="CJ17" s="11">
        <f>'Volume TKU Norte'!CJ17+'Volume TKU Sul'!CJ17</f>
        <v>236.168599</v>
      </c>
      <c r="CK17" s="11">
        <f>'Volume TKU Norte'!CK17+'Volume TKU Sul'!CK17</f>
        <v>252.29836399999999</v>
      </c>
      <c r="CL17" s="11">
        <f>'Volume TKU Norte'!CL17+'Volume TKU Sul'!CL17</f>
        <v>237.56057899999999</v>
      </c>
      <c r="CM17" s="11">
        <f>'Volume TKU Norte'!CM17+'Volume TKU Sul'!CM17</f>
        <v>242.34060499999998</v>
      </c>
      <c r="CN17" s="11">
        <f>'Volume TKU Norte'!CN17+'Volume TKU Sul'!CN17</f>
        <v>222.24141700000001</v>
      </c>
      <c r="CO17" s="11">
        <f>'Volume TKU Norte'!CO17+'Volume TKU Sul'!CO17</f>
        <v>216.31535399999999</v>
      </c>
      <c r="CQ17" s="11">
        <f>'Volume TKU Norte'!CQ17+'Volume TKU Sul'!CQ17</f>
        <v>172.87084400000001</v>
      </c>
      <c r="CR17" s="11">
        <f>'Volume TKU Norte'!CR17+'Volume TKU Sul'!CR17</f>
        <v>210.25457299999999</v>
      </c>
      <c r="CS17" s="11">
        <f>'Volume TKU Norte'!CS17+'Volume TKU Sul'!CS17</f>
        <v>0</v>
      </c>
      <c r="CT17" s="11">
        <f>'Volume TKU Norte'!CT17+'Volume TKU Sul'!CT17</f>
        <v>0</v>
      </c>
      <c r="CU17" s="11">
        <f>'Volume TKU Norte'!CU17+'Volume TKU Sul'!CU17</f>
        <v>0</v>
      </c>
      <c r="CV17" s="11">
        <f>'Volume TKU Norte'!CV17+'Volume TKU Sul'!CV17</f>
        <v>0</v>
      </c>
      <c r="CW17" s="11">
        <f>'Volume TKU Norte'!CW17+'Volume TKU Sul'!CW17</f>
        <v>0</v>
      </c>
      <c r="CX17" s="11">
        <f>'Volume TKU Norte'!CX17+'Volume TKU Sul'!CX17</f>
        <v>0</v>
      </c>
      <c r="CY17" s="11">
        <f>'Volume TKU Norte'!CY17+'Volume TKU Sul'!CY17</f>
        <v>0</v>
      </c>
      <c r="CZ17" s="11">
        <f>'Volume TKU Norte'!CZ17+'Volume TKU Sul'!CZ17</f>
        <v>0</v>
      </c>
      <c r="DA17" s="11">
        <f>'Volume TKU Norte'!DA17+'Volume TKU Sul'!DA17</f>
        <v>0</v>
      </c>
      <c r="DB17" s="11">
        <f>'Volume TKU Norte'!DB17+'Volume TKU Sul'!DB17</f>
        <v>0</v>
      </c>
    </row>
    <row r="18" spans="2:106" ht="15.75" x14ac:dyDescent="0.25">
      <c r="B18" s="10" t="s">
        <v>58</v>
      </c>
      <c r="D18" s="11">
        <f>SUMIFS('Base TKU'!E:E,'Base TKU'!$A:$A,$B18,'Base TKU'!$B:$B,"Total Operação")/1000000</f>
        <v>36.146979999999999</v>
      </c>
      <c r="E18" s="11">
        <f>SUMIFS('Base TKU'!F:F,'Base TKU'!$A:$A,$B18,'Base TKU'!$B:$B,"Total Operação")/1000000</f>
        <v>45.827058999999998</v>
      </c>
      <c r="F18" s="11">
        <f>SUMIFS('Base TKU'!G:G,'Base TKU'!$A:$A,$B18,'Base TKU'!$B:$B,"Total Operação")/1000000</f>
        <v>51.114310000000003</v>
      </c>
      <c r="G18" s="11">
        <f>SUMIFS('Base TKU'!H:H,'Base TKU'!$A:$A,$B18,'Base TKU'!$B:$B,"Total Operação")/1000000</f>
        <v>52.249645000000001</v>
      </c>
      <c r="H18" s="11">
        <f>SUMIFS('Base TKU'!I:I,'Base TKU'!$A:$A,$B18,'Base TKU'!$B:$B,"Total Operação")/1000000</f>
        <v>49.190775000000002</v>
      </c>
      <c r="I18" s="11">
        <f>SUMIFS('Base TKU'!J:J,'Base TKU'!$A:$A,$B18,'Base TKU'!$B:$B,"Total Operação")/1000000</f>
        <v>60.071762</v>
      </c>
      <c r="J18" s="11">
        <f>SUMIFS('Base TKU'!K:K,'Base TKU'!$A:$A,$B18,'Base TKU'!$B:$B,"Total Operação")/1000000</f>
        <v>64.777552</v>
      </c>
      <c r="K18" s="11">
        <f>SUMIFS('Base TKU'!L:L,'Base TKU'!$A:$A,$B18,'Base TKU'!$B:$B,"Total Operação")/1000000</f>
        <v>69.127803999999998</v>
      </c>
      <c r="L18" s="11">
        <f>SUMIFS('Base TKU'!M:M,'Base TKU'!$A:$A,$B18,'Base TKU'!$B:$B,"Total Operação")/1000000</f>
        <v>65.878789999999995</v>
      </c>
      <c r="M18" s="11">
        <f>SUMIFS('Base TKU'!N:N,'Base TKU'!$A:$A,$B18,'Base TKU'!$B:$B,"Total Operação")/1000000</f>
        <v>61.566234999999999</v>
      </c>
      <c r="N18" s="11">
        <f>SUMIFS('Base TKU'!O:O,'Base TKU'!$A:$A,$B18,'Base TKU'!$B:$B,"Total Operação")/1000000</f>
        <v>61.028593000000001</v>
      </c>
      <c r="O18" s="11">
        <f>SUMIFS('Base TKU'!P:P,'Base TKU'!$A:$A,$B18,'Base TKU'!$B:$B,"Total Operação")/1000000</f>
        <v>57.386997999999998</v>
      </c>
      <c r="Q18" s="11">
        <f>SUMIFS('Base TKU'!R:R,'Base TKU'!$A:$A,$B18,'Base TKU'!$B:$B,"Total Operação")/1000000</f>
        <v>65.66601</v>
      </c>
      <c r="R18" s="11">
        <f>SUMIFS('Base TKU'!S:S,'Base TKU'!$A:$A,$B18,'Base TKU'!$B:$B,"Total Operação")/1000000</f>
        <v>55.575082000000002</v>
      </c>
      <c r="S18" s="11">
        <f>SUMIFS('Base TKU'!T:T,'Base TKU'!$A:$A,$B18,'Base TKU'!$B:$B,"Total Operação")/1000000</f>
        <v>59.600560999999999</v>
      </c>
      <c r="T18" s="11">
        <f>SUMIFS('Base TKU'!U:U,'Base TKU'!$A:$A,$B18,'Base TKU'!$B:$B,"Total Operação")/1000000</f>
        <v>56.194758</v>
      </c>
      <c r="U18" s="11">
        <f>SUMIFS('Base TKU'!V:V,'Base TKU'!$A:$A,$B18,'Base TKU'!$B:$B,"Total Operação")/1000000</f>
        <v>65.604108999999994</v>
      </c>
      <c r="V18" s="11">
        <f>SUMIFS('Base TKU'!W:W,'Base TKU'!$A:$A,$B18,'Base TKU'!$B:$B,"Total Operação")/1000000</f>
        <v>50.665117000000002</v>
      </c>
      <c r="W18" s="11">
        <f>SUMIFS('Base TKU'!X:X,'Base TKU'!$A:$A,$B18,'Base TKU'!$B:$B,"Total Operação")/1000000</f>
        <v>63.763026000000004</v>
      </c>
      <c r="X18" s="11">
        <f>SUMIFS('Base TKU'!Y:Y,'Base TKU'!$A:$A,$B18,'Base TKU'!$B:$B,"Total Operação")/1000000</f>
        <v>62.402293999999998</v>
      </c>
      <c r="Y18" s="11">
        <f>SUMIFS('Base TKU'!Z:Z,'Base TKU'!$A:$A,$B18,'Base TKU'!$B:$B,"Total Operação")/1000000</f>
        <v>60.580528999999999</v>
      </c>
      <c r="Z18" s="11">
        <f>SUMIFS('Base TKU'!AA:AA,'Base TKU'!$A:$A,$B18,'Base TKU'!$B:$B,"Total Operação")/1000000</f>
        <v>64.152682999999996</v>
      </c>
      <c r="AA18" s="11">
        <f>SUMIFS('Base TKU'!AB:AB,'Base TKU'!$A:$A,$B18,'Base TKU'!$B:$B,"Total Operação")/1000000</f>
        <v>51.531522000000002</v>
      </c>
      <c r="AB18" s="11">
        <f>SUMIFS('Base TKU'!AC:AC,'Base TKU'!$A:$A,$B18,'Base TKU'!$B:$B,"Total Operação")/1000000</f>
        <v>55.288829</v>
      </c>
      <c r="AD18" s="11">
        <f>SUMIFS('Base TKU'!AE:AE,'Base TKU'!$A:$A,$B18,'Base TKU'!$B:$B,"Total Operação")/1000000</f>
        <v>52.730674999999998</v>
      </c>
      <c r="AE18" s="11">
        <f>SUMIFS('Base TKU'!AF:AF,'Base TKU'!$A:$A,$B18,'Base TKU'!$B:$B,"Total Operação")/1000000</f>
        <v>48.090178999999999</v>
      </c>
      <c r="AF18" s="11">
        <f>SUMIFS('Base TKU'!AG:AG,'Base TKU'!$A:$A,$B18,'Base TKU'!$B:$B,"Total Operação")/1000000</f>
        <v>56.033644000000002</v>
      </c>
      <c r="AG18" s="11">
        <f>SUMIFS('Base TKU'!AH:AH,'Base TKU'!$A:$A,$B18,'Base TKU'!$B:$B,"Total Operação")/1000000</f>
        <v>50.322405000000003</v>
      </c>
      <c r="AH18" s="11">
        <f>SUMIFS('Base TKU'!AI:AI,'Base TKU'!$A:$A,$B18,'Base TKU'!$B:$B,"Total Operação")/1000000</f>
        <v>51.599339000000001</v>
      </c>
      <c r="AI18" s="11">
        <f>SUMIFS('Base TKU'!AJ:AJ,'Base TKU'!$A:$A,$B18,'Base TKU'!$B:$B,"Total Operação")/1000000</f>
        <v>52.036932</v>
      </c>
      <c r="AJ18" s="11">
        <f>SUMIFS('Base TKU'!AK:AK,'Base TKU'!$A:$A,$B18,'Base TKU'!$B:$B,"Total Operação")/1000000</f>
        <v>49.466149999999999</v>
      </c>
      <c r="AK18" s="11">
        <f>SUMIFS('Base TKU'!AL:AL,'Base TKU'!$A:$A,$B18,'Base TKU'!$B:$B,"Total Operação")/1000000</f>
        <v>46.488675999999998</v>
      </c>
      <c r="AL18" s="11">
        <f>SUMIFS('Base TKU'!AM:AM,'Base TKU'!$A:$A,$B18,'Base TKU'!$B:$B,"Total Operação")/1000000</f>
        <v>54.157528999999997</v>
      </c>
      <c r="AM18" s="11">
        <f>SUMIFS('Base TKU'!AN:AN,'Base TKU'!$A:$A,$B18,'Base TKU'!$B:$B,"Total Operação")/1000000</f>
        <v>61.839779</v>
      </c>
      <c r="AN18" s="11">
        <f>SUMIFS('Base TKU'!AO:AO,'Base TKU'!$A:$A,$B18,'Base TKU'!$B:$B,"Total Operação")/1000000</f>
        <v>59.668979999999998</v>
      </c>
      <c r="AO18" s="11">
        <f>SUMIFS('Base TKU'!AP:AP,'Base TKU'!$A:$A,$B18,'Base TKU'!$B:$B,"Total Operação")/1000000</f>
        <v>42.025801999999999</v>
      </c>
      <c r="AQ18" s="11">
        <f>SUMIFS('Base TKU'!AR:AR,'Base TKU'!$A:$A,$B18,'Base TKU'!$B:$B,"Total Operação")/1000000</f>
        <v>54.429172000000001</v>
      </c>
      <c r="AR18" s="11">
        <f>SUMIFS('Base TKU'!AS:AS,'Base TKU'!$A:$A,$B18,'Base TKU'!$B:$B,"Total Operação")/1000000</f>
        <v>51.728222000000002</v>
      </c>
      <c r="AS18" s="11">
        <f>SUMIFS('Base TKU'!AT:AT,'Base TKU'!$A:$A,$B18,'Base TKU'!$B:$B,"Total Operação")/1000000</f>
        <v>53.895175000000002</v>
      </c>
      <c r="AT18" s="11">
        <f>SUMIFS('Base TKU'!AU:AU,'Base TKU'!$A:$A,$B18,'Base TKU'!$B:$B,"Total Operação")/1000000</f>
        <v>43.234752999999998</v>
      </c>
      <c r="AU18" s="11">
        <f>SUMIFS('Base TKU'!AV:AV,'Base TKU'!$A:$A,$B18,'Base TKU'!$B:$B,"Total Operação")/1000000</f>
        <v>52.935913999999997</v>
      </c>
      <c r="AV18" s="11">
        <f>SUMIFS('Base TKU'!AW:AW,'Base TKU'!$A:$A,$B18,'Base TKU'!$B:$B,"Total Operação")/1000000</f>
        <v>57.029544999999999</v>
      </c>
      <c r="AW18" s="11">
        <f>SUMIFS('Base TKU'!AX:AX,'Base TKU'!$A:$A,$B18,'Base TKU'!$B:$B,"Total Operação")/1000000</f>
        <v>56.869478000000001</v>
      </c>
      <c r="AX18" s="11">
        <f>SUMIFS('Base TKU'!AY:AY,'Base TKU'!$A:$A,$B18,'Base TKU'!$B:$B,"Total Operação")/1000000</f>
        <v>62.587448999999999</v>
      </c>
      <c r="AY18" s="11">
        <f>SUMIFS('Base TKU'!AZ:AZ,'Base TKU'!$A:$A,$B18,'Base TKU'!$B:$B,"Total Operação")/1000000</f>
        <v>56.165497999999999</v>
      </c>
      <c r="AZ18" s="11">
        <f>SUMIFS('Base TKU'!BA:BA,'Base TKU'!$A:$A,$B18,'Base TKU'!$B:$B,"Total Operação")/1000000</f>
        <v>59.440604</v>
      </c>
      <c r="BA18" s="11">
        <f>SUMIFS('Base TKU'!BB:BB,'Base TKU'!$A:$A,$B18,'Base TKU'!$B:$B,"Total Operação")/1000000</f>
        <v>48.727550999999998</v>
      </c>
      <c r="BB18" s="11">
        <f>SUMIFS('Base TKU'!BC:BC,'Base TKU'!$A:$A,$B18,'Base TKU'!$B:$B,"Total Operação")/1000000</f>
        <v>47.119295999999999</v>
      </c>
      <c r="BD18" s="11">
        <f>SUMIFS('Base TKU'!BE:BE,'Base TKU'!$A:$A,$B18,'Base TKU'!$B:$B,"Total Operação")/1000000</f>
        <v>52.785445000000003</v>
      </c>
      <c r="BE18" s="11">
        <f>SUMIFS('Base TKU'!BF:BF,'Base TKU'!$A:$A,$B18,'Base TKU'!$B:$B,"Total Operação")/1000000</f>
        <v>55.624032</v>
      </c>
      <c r="BF18" s="11">
        <f>SUMIFS('Base TKU'!BG:BG,'Base TKU'!$A:$A,$B18,'Base TKU'!$B:$B,"Total Operação")/1000000</f>
        <v>40.774196000000003</v>
      </c>
      <c r="BG18" s="11">
        <f>SUMIFS('Base TKU'!BH:BH,'Base TKU'!$A:$A,$B18,'Base TKU'!$B:$B,"Total Operação")/1000000</f>
        <v>52.201680000000003</v>
      </c>
      <c r="BH18" s="11">
        <f>SUMIFS('Base TKU'!BI:BI,'Base TKU'!$A:$A,$B18,'Base TKU'!$B:$B,"Total Operação")/1000000</f>
        <v>63.436933000000003</v>
      </c>
      <c r="BI18" s="11">
        <f>SUMIFS('Base TKU'!BJ:BJ,'Base TKU'!$A:$A,$B18,'Base TKU'!$B:$B,"Total Operação")/1000000</f>
        <v>54.593823</v>
      </c>
      <c r="BJ18" s="11">
        <f>SUMIFS('Base TKU'!BK:BK,'Base TKU'!$A:$A,$B18,'Base TKU'!$B:$B,"Total Operação")/1000000</f>
        <v>51.830165999999998</v>
      </c>
      <c r="BK18" s="11">
        <f>SUMIFS('Base TKU'!BL:BL,'Base TKU'!$A:$A,$B18,'Base TKU'!$B:$B,"Total Operação")/1000000</f>
        <v>58.609205000000003</v>
      </c>
      <c r="BL18" s="11">
        <f>SUMIFS('Base TKU'!BM:BM,'Base TKU'!$A:$A,$B18,'Base TKU'!$B:$B,"Total Operação")/1000000</f>
        <v>56.657111999999998</v>
      </c>
      <c r="BM18" s="11">
        <f>SUMIFS('Base TKU'!BN:BN,'Base TKU'!$A:$A,$B18,'Base TKU'!$B:$B,"Total Operação")/1000000</f>
        <v>70.559619999999995</v>
      </c>
      <c r="BN18" s="11">
        <f>SUMIFS('Base TKU'!BO:BO,'Base TKU'!$A:$A,$B18,'Base TKU'!$B:$B,"Total Operação")/1000000</f>
        <v>61.878512999999998</v>
      </c>
      <c r="BO18" s="11">
        <f>SUMIFS('Base TKU'!BP:BP,'Base TKU'!$A:$A,$B18,'Base TKU'!$B:$B,"Total Operação")/1000000</f>
        <v>54.786934000000002</v>
      </c>
      <c r="BQ18" s="11">
        <f>'Volume TKU Norte'!BQ18+'Volume TKU Sul'!BQ18</f>
        <v>57.909204000000003</v>
      </c>
      <c r="BR18" s="11">
        <f>'Volume TKU Norte'!BR18+'Volume TKU Sul'!BR18</f>
        <v>54.774956000000003</v>
      </c>
      <c r="BS18" s="11">
        <f>'Volume TKU Norte'!BS18+'Volume TKU Sul'!BS18</f>
        <v>66.333736000000002</v>
      </c>
      <c r="BT18" s="11">
        <f>'Volume TKU Norte'!BT18+'Volume TKU Sul'!BT18</f>
        <v>66.221830999999995</v>
      </c>
      <c r="BU18" s="11">
        <f>'Volume TKU Norte'!BU18+'Volume TKU Sul'!BU18</f>
        <v>65.085325999999995</v>
      </c>
      <c r="BV18" s="11">
        <f>'Volume TKU Norte'!BV18+'Volume TKU Sul'!BV18</f>
        <v>62.460762000000003</v>
      </c>
      <c r="BW18" s="11">
        <f>'Volume TKU Norte'!BW18+'Volume TKU Sul'!BW18</f>
        <v>66.431854999999999</v>
      </c>
      <c r="BX18" s="11">
        <f>'Volume TKU Norte'!BX18+'Volume TKU Sul'!BX18</f>
        <v>68.781409999999994</v>
      </c>
      <c r="BY18" s="11">
        <f>'Volume TKU Norte'!BY18+'Volume TKU Sul'!BY18</f>
        <v>69.288462999999993</v>
      </c>
      <c r="BZ18" s="11">
        <f>'Volume TKU Norte'!BZ18+'Volume TKU Sul'!BZ18</f>
        <v>65.171104</v>
      </c>
      <c r="CA18" s="11">
        <f>'Volume TKU Norte'!CA18+'Volume TKU Sul'!CA18</f>
        <v>64.980664000000004</v>
      </c>
      <c r="CB18" s="11">
        <f>'Volume TKU Norte'!CB18+'Volume TKU Sul'!CB18</f>
        <v>58.487743999999999</v>
      </c>
      <c r="CD18" s="11">
        <f>'Volume TKU Norte'!CD18+'Volume TKU Sul'!CD18</f>
        <v>58.495223000000003</v>
      </c>
      <c r="CE18" s="11">
        <f>'Volume TKU Norte'!CE18+'Volume TKU Sul'!CE18</f>
        <v>61.188867999999999</v>
      </c>
      <c r="CF18" s="11">
        <f>'Volume TKU Norte'!CF18+'Volume TKU Sul'!CF18</f>
        <v>62.708154999999998</v>
      </c>
      <c r="CG18" s="11">
        <f>'Volume TKU Norte'!CG18+'Volume TKU Sul'!CG18</f>
        <v>57.831187</v>
      </c>
      <c r="CH18" s="11">
        <f>'Volume TKU Norte'!CH18+'Volume TKU Sul'!CH18</f>
        <v>66.374943999999999</v>
      </c>
      <c r="CI18" s="11">
        <f>'Volume TKU Norte'!CI18+'Volume TKU Sul'!CI18</f>
        <v>64.140592999999996</v>
      </c>
      <c r="CJ18" s="11">
        <f>'Volume TKU Norte'!CJ18+'Volume TKU Sul'!CJ18</f>
        <v>65.998338000000004</v>
      </c>
      <c r="CK18" s="11">
        <f>'Volume TKU Norte'!CK18+'Volume TKU Sul'!CK18</f>
        <v>65.271980999999997</v>
      </c>
      <c r="CL18" s="11">
        <f>'Volume TKU Norte'!CL18+'Volume TKU Sul'!CL18</f>
        <v>63.935856000000001</v>
      </c>
      <c r="CM18" s="11">
        <f>'Volume TKU Norte'!CM18+'Volume TKU Sul'!CM18</f>
        <v>55.899552999999997</v>
      </c>
      <c r="CN18" s="11">
        <f>'Volume TKU Norte'!CN18+'Volume TKU Sul'!CN18</f>
        <v>60.528813</v>
      </c>
      <c r="CO18" s="11">
        <f>'Volume TKU Norte'!CO18+'Volume TKU Sul'!CO18</f>
        <v>55.93253</v>
      </c>
      <c r="CQ18" s="11">
        <f>'Volume TKU Norte'!CQ18+'Volume TKU Sul'!CQ18</f>
        <v>57.665584000000003</v>
      </c>
      <c r="CR18" s="11">
        <f>'Volume TKU Norte'!CR18+'Volume TKU Sul'!CR18</f>
        <v>59.310934000000003</v>
      </c>
      <c r="CS18" s="11">
        <f>'Volume TKU Norte'!CS18+'Volume TKU Sul'!CS18</f>
        <v>0</v>
      </c>
      <c r="CT18" s="11">
        <f>'Volume TKU Norte'!CT18+'Volume TKU Sul'!CT18</f>
        <v>0</v>
      </c>
      <c r="CU18" s="11">
        <f>'Volume TKU Norte'!CU18+'Volume TKU Sul'!CU18</f>
        <v>0</v>
      </c>
      <c r="CV18" s="11">
        <f>'Volume TKU Norte'!CV18+'Volume TKU Sul'!CV18</f>
        <v>0</v>
      </c>
      <c r="CW18" s="11">
        <f>'Volume TKU Norte'!CW18+'Volume TKU Sul'!CW18</f>
        <v>0</v>
      </c>
      <c r="CX18" s="11">
        <f>'Volume TKU Norte'!CX18+'Volume TKU Sul'!CX18</f>
        <v>0</v>
      </c>
      <c r="CY18" s="11">
        <f>'Volume TKU Norte'!CY18+'Volume TKU Sul'!CY18</f>
        <v>0</v>
      </c>
      <c r="CZ18" s="11">
        <f>'Volume TKU Norte'!CZ18+'Volume TKU Sul'!CZ18</f>
        <v>0</v>
      </c>
      <c r="DA18" s="11">
        <f>'Volume TKU Norte'!DA18+'Volume TKU Sul'!DA18</f>
        <v>0</v>
      </c>
      <c r="DB18" s="11">
        <f>'Volume TKU Norte'!DB18+'Volume TKU Sul'!DB18</f>
        <v>0</v>
      </c>
    </row>
    <row r="19" spans="2:106" ht="15.75" x14ac:dyDescent="0.25">
      <c r="B19" s="10" t="s">
        <v>62</v>
      </c>
      <c r="D19" s="11">
        <f>SUMIFS('Base TKU'!E:E,'Base TKU'!$A:$A,$B19,'Base TKU'!$B:$B,"Total Operação")/1000000</f>
        <v>11.981683</v>
      </c>
      <c r="E19" s="11">
        <f>SUMIFS('Base TKU'!F:F,'Base TKU'!$A:$A,$B19,'Base TKU'!$B:$B,"Total Operação")/1000000</f>
        <v>12.98298</v>
      </c>
      <c r="F19" s="11">
        <f>SUMIFS('Base TKU'!G:G,'Base TKU'!$A:$A,$B19,'Base TKU'!$B:$B,"Total Operação")/1000000</f>
        <v>12.189249</v>
      </c>
      <c r="G19" s="11">
        <f>SUMIFS('Base TKU'!H:H,'Base TKU'!$A:$A,$B19,'Base TKU'!$B:$B,"Total Operação")/1000000</f>
        <v>12.998548</v>
      </c>
      <c r="H19" s="11">
        <f>SUMIFS('Base TKU'!I:I,'Base TKU'!$A:$A,$B19,'Base TKU'!$B:$B,"Total Operação")/1000000</f>
        <v>11.963343</v>
      </c>
      <c r="I19" s="11">
        <f>SUMIFS('Base TKU'!J:J,'Base TKU'!$A:$A,$B19,'Base TKU'!$B:$B,"Total Operação")/1000000</f>
        <v>12.065405999999999</v>
      </c>
      <c r="J19" s="11">
        <f>SUMIFS('Base TKU'!K:K,'Base TKU'!$A:$A,$B19,'Base TKU'!$B:$B,"Total Operação")/1000000</f>
        <v>16.838166999999999</v>
      </c>
      <c r="K19" s="11">
        <f>SUMIFS('Base TKU'!L:L,'Base TKU'!$A:$A,$B19,'Base TKU'!$B:$B,"Total Operação")/1000000</f>
        <v>16.863712</v>
      </c>
      <c r="L19" s="11">
        <f>SUMIFS('Base TKU'!M:M,'Base TKU'!$A:$A,$B19,'Base TKU'!$B:$B,"Total Operação")/1000000</f>
        <v>13.094033</v>
      </c>
      <c r="M19" s="11">
        <f>SUMIFS('Base TKU'!N:N,'Base TKU'!$A:$A,$B19,'Base TKU'!$B:$B,"Total Operação")/1000000</f>
        <v>15.568657</v>
      </c>
      <c r="N19" s="11">
        <f>SUMIFS('Base TKU'!O:O,'Base TKU'!$A:$A,$B19,'Base TKU'!$B:$B,"Total Operação")/1000000</f>
        <v>12.042374000000001</v>
      </c>
      <c r="O19" s="11">
        <f>SUMIFS('Base TKU'!P:P,'Base TKU'!$A:$A,$B19,'Base TKU'!$B:$B,"Total Operação")/1000000</f>
        <v>11.348100000000001</v>
      </c>
      <c r="Q19" s="11">
        <f>SUMIFS('Base TKU'!R:R,'Base TKU'!$A:$A,$B19,'Base TKU'!$B:$B,"Total Operação")/1000000</f>
        <v>11.604011</v>
      </c>
      <c r="R19" s="11">
        <f>SUMIFS('Base TKU'!S:S,'Base TKU'!$A:$A,$B19,'Base TKU'!$B:$B,"Total Operação")/1000000</f>
        <v>13.648709999999999</v>
      </c>
      <c r="S19" s="11">
        <f>SUMIFS('Base TKU'!T:T,'Base TKU'!$A:$A,$B19,'Base TKU'!$B:$B,"Total Operação")/1000000</f>
        <v>15.980219</v>
      </c>
      <c r="T19" s="11">
        <f>SUMIFS('Base TKU'!U:U,'Base TKU'!$A:$A,$B19,'Base TKU'!$B:$B,"Total Operação")/1000000</f>
        <v>17.622260000000001</v>
      </c>
      <c r="U19" s="11">
        <f>SUMIFS('Base TKU'!V:V,'Base TKU'!$A:$A,$B19,'Base TKU'!$B:$B,"Total Operação")/1000000</f>
        <v>21.545950000000001</v>
      </c>
      <c r="V19" s="11">
        <f>SUMIFS('Base TKU'!W:W,'Base TKU'!$A:$A,$B19,'Base TKU'!$B:$B,"Total Operação")/1000000</f>
        <v>22.723616</v>
      </c>
      <c r="W19" s="11">
        <f>SUMIFS('Base TKU'!X:X,'Base TKU'!$A:$A,$B19,'Base TKU'!$B:$B,"Total Operação")/1000000</f>
        <v>22.212719</v>
      </c>
      <c r="X19" s="11">
        <f>SUMIFS('Base TKU'!Y:Y,'Base TKU'!$A:$A,$B19,'Base TKU'!$B:$B,"Total Operação")/1000000</f>
        <v>23.889932999999999</v>
      </c>
      <c r="Y19" s="11">
        <f>SUMIFS('Base TKU'!Z:Z,'Base TKU'!$A:$A,$B19,'Base TKU'!$B:$B,"Total Operação")/1000000</f>
        <v>23.593302000000001</v>
      </c>
      <c r="Z19" s="11">
        <f>SUMIFS('Base TKU'!AA:AA,'Base TKU'!$A:$A,$B19,'Base TKU'!$B:$B,"Total Operação")/1000000</f>
        <v>23.063084</v>
      </c>
      <c r="AA19" s="11">
        <f>SUMIFS('Base TKU'!AB:AB,'Base TKU'!$A:$A,$B19,'Base TKU'!$B:$B,"Total Operação")/1000000</f>
        <v>21.506063999999999</v>
      </c>
      <c r="AB19" s="11">
        <f>SUMIFS('Base TKU'!AC:AC,'Base TKU'!$A:$A,$B19,'Base TKU'!$B:$B,"Total Operação")/1000000</f>
        <v>20.553889000000002</v>
      </c>
      <c r="AD19" s="11">
        <f>SUMIFS('Base TKU'!AE:AE,'Base TKU'!$A:$A,$B19,'Base TKU'!$B:$B,"Total Operação")/1000000</f>
        <v>21.448964</v>
      </c>
      <c r="AE19" s="11">
        <f>SUMIFS('Base TKU'!AF:AF,'Base TKU'!$A:$A,$B19,'Base TKU'!$B:$B,"Total Operação")/1000000</f>
        <v>16.945052</v>
      </c>
      <c r="AF19" s="11">
        <f>SUMIFS('Base TKU'!AG:AG,'Base TKU'!$A:$A,$B19,'Base TKU'!$B:$B,"Total Operação")/1000000</f>
        <v>20.470600999999998</v>
      </c>
      <c r="AG19" s="11">
        <f>SUMIFS('Base TKU'!AH:AH,'Base TKU'!$A:$A,$B19,'Base TKU'!$B:$B,"Total Operação")/1000000</f>
        <v>21.040122</v>
      </c>
      <c r="AH19" s="11">
        <f>SUMIFS('Base TKU'!AI:AI,'Base TKU'!$A:$A,$B19,'Base TKU'!$B:$B,"Total Operação")/1000000</f>
        <v>26.387533999999999</v>
      </c>
      <c r="AI19" s="11">
        <f>SUMIFS('Base TKU'!AJ:AJ,'Base TKU'!$A:$A,$B19,'Base TKU'!$B:$B,"Total Operação")/1000000</f>
        <v>24.203327999999999</v>
      </c>
      <c r="AJ19" s="11">
        <f>SUMIFS('Base TKU'!AK:AK,'Base TKU'!$A:$A,$B19,'Base TKU'!$B:$B,"Total Operação")/1000000</f>
        <v>27.219797</v>
      </c>
      <c r="AK19" s="11">
        <f>SUMIFS('Base TKU'!AL:AL,'Base TKU'!$A:$A,$B19,'Base TKU'!$B:$B,"Total Operação")/1000000</f>
        <v>26.170072000000001</v>
      </c>
      <c r="AL19" s="11">
        <f>SUMIFS('Base TKU'!AM:AM,'Base TKU'!$A:$A,$B19,'Base TKU'!$B:$B,"Total Operação")/1000000</f>
        <v>20.432697999999998</v>
      </c>
      <c r="AM19" s="11">
        <f>SUMIFS('Base TKU'!AN:AN,'Base TKU'!$A:$A,$B19,'Base TKU'!$B:$B,"Total Operação")/1000000</f>
        <v>19.776364000000001</v>
      </c>
      <c r="AN19" s="11">
        <f>SUMIFS('Base TKU'!AO:AO,'Base TKU'!$A:$A,$B19,'Base TKU'!$B:$B,"Total Operação")/1000000</f>
        <v>20.611857000000001</v>
      </c>
      <c r="AO19" s="11">
        <f>SUMIFS('Base TKU'!AP:AP,'Base TKU'!$A:$A,$B19,'Base TKU'!$B:$B,"Total Operação")/1000000</f>
        <v>22.459655999999999</v>
      </c>
      <c r="AQ19" s="11">
        <f>SUMIFS('Base TKU'!AR:AR,'Base TKU'!$A:$A,$B19,'Base TKU'!$B:$B,"Total Operação")/1000000</f>
        <v>17.056806999999999</v>
      </c>
      <c r="AR19" s="11">
        <f>SUMIFS('Base TKU'!AS:AS,'Base TKU'!$A:$A,$B19,'Base TKU'!$B:$B,"Total Operação")/1000000</f>
        <v>15.786092999999999</v>
      </c>
      <c r="AS19" s="11">
        <f>SUMIFS('Base TKU'!AT:AT,'Base TKU'!$A:$A,$B19,'Base TKU'!$B:$B,"Total Operação")/1000000</f>
        <v>11.671239999999999</v>
      </c>
      <c r="AT19" s="11">
        <f>SUMIFS('Base TKU'!AU:AU,'Base TKU'!$A:$A,$B19,'Base TKU'!$B:$B,"Total Operação")/1000000</f>
        <v>18.287856000000001</v>
      </c>
      <c r="AU19" s="11">
        <f>SUMIFS('Base TKU'!AV:AV,'Base TKU'!$A:$A,$B19,'Base TKU'!$B:$B,"Total Operação")/1000000</f>
        <v>19.837268000000002</v>
      </c>
      <c r="AV19" s="11">
        <f>SUMIFS('Base TKU'!AW:AW,'Base TKU'!$A:$A,$B19,'Base TKU'!$B:$B,"Total Operação")/1000000</f>
        <v>25.195105999999999</v>
      </c>
      <c r="AW19" s="11">
        <f>SUMIFS('Base TKU'!AX:AX,'Base TKU'!$A:$A,$B19,'Base TKU'!$B:$B,"Total Operação")/1000000</f>
        <v>24.060924</v>
      </c>
      <c r="AX19" s="11">
        <f>SUMIFS('Base TKU'!AY:AY,'Base TKU'!$A:$A,$B19,'Base TKU'!$B:$B,"Total Operação")/1000000</f>
        <v>25.036956</v>
      </c>
      <c r="AY19" s="11">
        <f>SUMIFS('Base TKU'!AZ:AZ,'Base TKU'!$A:$A,$B19,'Base TKU'!$B:$B,"Total Operação")/1000000</f>
        <v>22.139714999999999</v>
      </c>
      <c r="AZ19" s="11">
        <f>SUMIFS('Base TKU'!BA:BA,'Base TKU'!$A:$A,$B19,'Base TKU'!$B:$B,"Total Operação")/1000000</f>
        <v>24.122623000000001</v>
      </c>
      <c r="BA19" s="11">
        <f>SUMIFS('Base TKU'!BB:BB,'Base TKU'!$A:$A,$B19,'Base TKU'!$B:$B,"Total Operação")/1000000</f>
        <v>16.098082999999999</v>
      </c>
      <c r="BB19" s="11">
        <f>SUMIFS('Base TKU'!BC:BC,'Base TKU'!$A:$A,$B19,'Base TKU'!$B:$B,"Total Operação")/1000000</f>
        <v>4.415597</v>
      </c>
      <c r="BD19" s="11">
        <f>SUMIFS('Base TKU'!BE:BE,'Base TKU'!$A:$A,$B19,'Base TKU'!$B:$B,"Total Operação")/1000000</f>
        <v>13.600244999999999</v>
      </c>
      <c r="BE19" s="11">
        <f>SUMIFS('Base TKU'!BF:BF,'Base TKU'!$A:$A,$B19,'Base TKU'!$B:$B,"Total Operação")/1000000</f>
        <v>10.164129000000001</v>
      </c>
      <c r="BF19" s="11">
        <f>SUMIFS('Base TKU'!BG:BG,'Base TKU'!$A:$A,$B19,'Base TKU'!$B:$B,"Total Operação")/1000000</f>
        <v>17.197227000000002</v>
      </c>
      <c r="BG19" s="11">
        <f>SUMIFS('Base TKU'!BH:BH,'Base TKU'!$A:$A,$B19,'Base TKU'!$B:$B,"Total Operação")/1000000</f>
        <v>21.039431</v>
      </c>
      <c r="BH19" s="11">
        <f>SUMIFS('Base TKU'!BI:BI,'Base TKU'!$A:$A,$B19,'Base TKU'!$B:$B,"Total Operação")/1000000</f>
        <v>10.697236999999999</v>
      </c>
      <c r="BI19" s="11">
        <f>SUMIFS('Base TKU'!BJ:BJ,'Base TKU'!$A:$A,$B19,'Base TKU'!$B:$B,"Total Operação")/1000000</f>
        <v>11.269447</v>
      </c>
      <c r="BJ19" s="11">
        <f>SUMIFS('Base TKU'!BK:BK,'Base TKU'!$A:$A,$B19,'Base TKU'!$B:$B,"Total Operação")/1000000</f>
        <v>15.664167000000001</v>
      </c>
      <c r="BK19" s="11">
        <f>SUMIFS('Base TKU'!BL:BL,'Base TKU'!$A:$A,$B19,'Base TKU'!$B:$B,"Total Operação")/1000000</f>
        <v>13.159974999999999</v>
      </c>
      <c r="BL19" s="11">
        <f>SUMIFS('Base TKU'!BM:BM,'Base TKU'!$A:$A,$B19,'Base TKU'!$B:$B,"Total Operação")/1000000</f>
        <v>13.545102</v>
      </c>
      <c r="BM19" s="11">
        <f>SUMIFS('Base TKU'!BN:BN,'Base TKU'!$A:$A,$B19,'Base TKU'!$B:$B,"Total Operação")/1000000</f>
        <v>1.2199359999999999</v>
      </c>
      <c r="BN19" s="11">
        <f>SUMIFS('Base TKU'!BO:BO,'Base TKU'!$A:$A,$B19,'Base TKU'!$B:$B,"Total Operação")/1000000</f>
        <v>4.6880480000000002</v>
      </c>
      <c r="BO19" s="11">
        <f>SUMIFS('Base TKU'!BP:BP,'Base TKU'!$A:$A,$B19,'Base TKU'!$B:$B,"Total Operação")/1000000</f>
        <v>10.358955</v>
      </c>
      <c r="BQ19" s="11">
        <f>'Volume TKU Norte'!BQ19+'Volume TKU Sul'!BQ19</f>
        <v>8.832452</v>
      </c>
      <c r="BR19" s="11">
        <f>'Volume TKU Norte'!BR19+'Volume TKU Sul'!BR19</f>
        <v>9.5641909999999992</v>
      </c>
      <c r="BS19" s="11">
        <f>'Volume TKU Norte'!BS19+'Volume TKU Sul'!BS19</f>
        <v>17.948843</v>
      </c>
      <c r="BT19" s="11">
        <f>'Volume TKU Norte'!BT19+'Volume TKU Sul'!BT19</f>
        <v>17.095013999999999</v>
      </c>
      <c r="BU19" s="11">
        <f>'Volume TKU Norte'!BU19+'Volume TKU Sul'!BU19</f>
        <v>22.573709000000001</v>
      </c>
      <c r="BV19" s="11">
        <f>'Volume TKU Norte'!BV19+'Volume TKU Sul'!BV19</f>
        <v>19.096163000000001</v>
      </c>
      <c r="BW19" s="11">
        <f>'Volume TKU Norte'!BW19+'Volume TKU Sul'!BW19</f>
        <v>20.272828000000001</v>
      </c>
      <c r="BX19" s="11">
        <f>'Volume TKU Norte'!BX19+'Volume TKU Sul'!BX19</f>
        <v>10.595795000000001</v>
      </c>
      <c r="BY19" s="11">
        <f>'Volume TKU Norte'!BY19+'Volume TKU Sul'!BY19</f>
        <v>7.4213719999999999</v>
      </c>
      <c r="BZ19" s="11">
        <f>'Volume TKU Norte'!BZ19+'Volume TKU Sul'!BZ19</f>
        <v>15.210140000000001</v>
      </c>
      <c r="CA19" s="11">
        <f>'Volume TKU Norte'!CA19+'Volume TKU Sul'!CA19</f>
        <v>15.585171000000001</v>
      </c>
      <c r="CB19" s="11">
        <f>'Volume TKU Norte'!CB19+'Volume TKU Sul'!CB19</f>
        <v>15.095236999999999</v>
      </c>
      <c r="CD19" s="11">
        <f>'Volume TKU Norte'!CD19+'Volume TKU Sul'!CD19</f>
        <v>14.353353</v>
      </c>
      <c r="CE19" s="11">
        <f>'Volume TKU Norte'!CE19+'Volume TKU Sul'!CE19</f>
        <v>6.3924909999999997</v>
      </c>
      <c r="CF19" s="11">
        <f>'Volume TKU Norte'!CF19+'Volume TKU Sul'!CF19</f>
        <v>17.454597</v>
      </c>
      <c r="CG19" s="11">
        <f>'Volume TKU Norte'!CG19+'Volume TKU Sul'!CG19</f>
        <v>11.070712</v>
      </c>
      <c r="CH19" s="11">
        <f>'Volume TKU Norte'!CH19+'Volume TKU Sul'!CH19</f>
        <v>11.962033999999999</v>
      </c>
      <c r="CI19" s="11">
        <f>'Volume TKU Norte'!CI19+'Volume TKU Sul'!CI19</f>
        <v>19.338950000000001</v>
      </c>
      <c r="CJ19" s="11">
        <f>'Volume TKU Norte'!CJ19+'Volume TKU Sul'!CJ19</f>
        <v>18.969747000000002</v>
      </c>
      <c r="CK19" s="11">
        <f>'Volume TKU Norte'!CK19+'Volume TKU Sul'!CK19</f>
        <v>21.139519</v>
      </c>
      <c r="CL19" s="11">
        <f>'Volume TKU Norte'!CL19+'Volume TKU Sul'!CL19</f>
        <v>18.726849000000001</v>
      </c>
      <c r="CM19" s="11">
        <f>'Volume TKU Norte'!CM19+'Volume TKU Sul'!CM19</f>
        <v>16.008326</v>
      </c>
      <c r="CN19" s="11">
        <f>'Volume TKU Norte'!CN19+'Volume TKU Sul'!CN19</f>
        <v>16.160764</v>
      </c>
      <c r="CO19" s="11">
        <f>'Volume TKU Norte'!CO19+'Volume TKU Sul'!CO19</f>
        <v>9.6708499999999997</v>
      </c>
      <c r="CQ19" s="11">
        <f>'Volume TKU Norte'!CQ19+'Volume TKU Sul'!CQ19</f>
        <v>13.665835</v>
      </c>
      <c r="CR19" s="11">
        <f>'Volume TKU Norte'!CR19+'Volume TKU Sul'!CR19</f>
        <v>12.092779</v>
      </c>
      <c r="CS19" s="11">
        <f>'Volume TKU Norte'!CS19+'Volume TKU Sul'!CS19</f>
        <v>0</v>
      </c>
      <c r="CT19" s="11">
        <f>'Volume TKU Norte'!CT19+'Volume TKU Sul'!CT19</f>
        <v>0</v>
      </c>
      <c r="CU19" s="11">
        <f>'Volume TKU Norte'!CU19+'Volume TKU Sul'!CU19</f>
        <v>0</v>
      </c>
      <c r="CV19" s="11">
        <f>'Volume TKU Norte'!CV19+'Volume TKU Sul'!CV19</f>
        <v>0</v>
      </c>
      <c r="CW19" s="11">
        <f>'Volume TKU Norte'!CW19+'Volume TKU Sul'!CW19</f>
        <v>0</v>
      </c>
      <c r="CX19" s="11">
        <f>'Volume TKU Norte'!CX19+'Volume TKU Sul'!CX19</f>
        <v>0</v>
      </c>
      <c r="CY19" s="11">
        <f>'Volume TKU Norte'!CY19+'Volume TKU Sul'!CY19</f>
        <v>0</v>
      </c>
      <c r="CZ19" s="11">
        <f>'Volume TKU Norte'!CZ19+'Volume TKU Sul'!CZ19</f>
        <v>0</v>
      </c>
      <c r="DA19" s="11">
        <f>'Volume TKU Norte'!DA19+'Volume TKU Sul'!DA19</f>
        <v>0</v>
      </c>
      <c r="DB19" s="11">
        <f>'Volume TKU Norte'!DB19+'Volume TKU Sul'!DB19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M4:BM5"/>
    <mergeCell ref="BN4:BN5"/>
    <mergeCell ref="BO4:BO5"/>
    <mergeCell ref="BH4:BH5"/>
    <mergeCell ref="BI4:BI5"/>
    <mergeCell ref="BJ4:BJ5"/>
    <mergeCell ref="BK4:BK5"/>
    <mergeCell ref="BL4:BL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I4:I5"/>
    <mergeCell ref="J4:J5"/>
    <mergeCell ref="K4:K5"/>
    <mergeCell ref="L4:L5"/>
    <mergeCell ref="M4:M5"/>
    <mergeCell ref="D4:D5"/>
    <mergeCell ref="E4:E5"/>
    <mergeCell ref="F4:F5"/>
    <mergeCell ref="G4:G5"/>
    <mergeCell ref="H4:H5"/>
    <mergeCell ref="AV4:AV5"/>
    <mergeCell ref="AA4:AA5"/>
    <mergeCell ref="AK4:AK5"/>
    <mergeCell ref="Z4:Z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B4:AB5"/>
    <mergeCell ref="AD4:AD5"/>
    <mergeCell ref="AE4:AE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2:DB38"/>
  <sheetViews>
    <sheetView showGridLines="0" zoomScale="70" zoomScaleNormal="70" workbookViewId="0">
      <pane xSplit="2" ySplit="5" topLeftCell="CJ6" activePane="bottomRight" state="frozen"/>
      <selection activeCell="CQ3" sqref="CQ3"/>
      <selection pane="topRight" activeCell="CQ3" sqref="CQ3"/>
      <selection pane="bottomLeft" activeCell="CQ3" sqref="CQ3"/>
      <selection pane="bottomRight" activeCell="CR6" sqref="CR6"/>
    </sheetView>
  </sheetViews>
  <sheetFormatPr defaultRowHeight="15" x14ac:dyDescent="0.25"/>
  <cols>
    <col min="2" max="2" width="3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70" width="9.140625" customWidth="1"/>
    <col min="71" max="71" width="9" customWidth="1"/>
    <col min="72" max="77" width="9.140625" customWidth="1"/>
    <col min="78" max="78" width="9" customWidth="1"/>
    <col min="7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95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32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32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32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32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32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ht="15" customHeight="1" x14ac:dyDescent="0.25">
      <c r="B4" s="59"/>
      <c r="D4" s="58">
        <v>42370</v>
      </c>
      <c r="E4" s="58">
        <v>42401</v>
      </c>
      <c r="F4" s="58">
        <v>42430</v>
      </c>
      <c r="G4" s="58">
        <v>42461</v>
      </c>
      <c r="H4" s="58">
        <v>42491</v>
      </c>
      <c r="I4" s="58">
        <v>42522</v>
      </c>
      <c r="J4" s="58">
        <v>42552</v>
      </c>
      <c r="K4" s="58">
        <v>42583</v>
      </c>
      <c r="L4" s="58">
        <v>42614</v>
      </c>
      <c r="M4" s="58">
        <v>42644</v>
      </c>
      <c r="N4" s="58">
        <v>42675</v>
      </c>
      <c r="O4" s="58">
        <v>42705</v>
      </c>
      <c r="Q4" s="58">
        <v>42736</v>
      </c>
      <c r="R4" s="58">
        <v>42767</v>
      </c>
      <c r="S4" s="58">
        <v>42795</v>
      </c>
      <c r="T4" s="58">
        <v>42826</v>
      </c>
      <c r="U4" s="58">
        <v>42856</v>
      </c>
      <c r="V4" s="58">
        <v>42887</v>
      </c>
      <c r="W4" s="58">
        <v>42917</v>
      </c>
      <c r="X4" s="58">
        <v>42948</v>
      </c>
      <c r="Y4" s="58">
        <v>42979</v>
      </c>
      <c r="Z4" s="58">
        <v>43009</v>
      </c>
      <c r="AA4" s="58">
        <v>43040</v>
      </c>
      <c r="AB4" s="58">
        <v>43070</v>
      </c>
      <c r="AD4" s="58">
        <v>43101</v>
      </c>
      <c r="AE4" s="58">
        <v>43132</v>
      </c>
      <c r="AF4" s="58">
        <v>43160</v>
      </c>
      <c r="AG4" s="58">
        <v>43191</v>
      </c>
      <c r="AH4" s="58">
        <v>43221</v>
      </c>
      <c r="AI4" s="58">
        <v>43252</v>
      </c>
      <c r="AJ4" s="58">
        <v>43282</v>
      </c>
      <c r="AK4" s="58">
        <v>43313</v>
      </c>
      <c r="AL4" s="58">
        <v>43344</v>
      </c>
      <c r="AM4" s="58">
        <v>43374</v>
      </c>
      <c r="AN4" s="58">
        <v>43405</v>
      </c>
      <c r="AO4" s="58">
        <v>43435</v>
      </c>
      <c r="AQ4" s="58">
        <v>43466</v>
      </c>
      <c r="AR4" s="58">
        <v>43497</v>
      </c>
      <c r="AS4" s="58">
        <v>43525</v>
      </c>
      <c r="AT4" s="58">
        <v>43556</v>
      </c>
      <c r="AU4" s="58">
        <v>43586</v>
      </c>
      <c r="AV4" s="58">
        <v>43617</v>
      </c>
      <c r="AW4" s="58">
        <v>43647</v>
      </c>
      <c r="AX4" s="58">
        <v>43678</v>
      </c>
      <c r="AY4" s="58">
        <v>43709</v>
      </c>
      <c r="AZ4" s="58">
        <v>43739</v>
      </c>
      <c r="BA4" s="58">
        <v>43770</v>
      </c>
      <c r="BB4" s="58">
        <v>43800</v>
      </c>
      <c r="BD4" s="58">
        <v>43831</v>
      </c>
      <c r="BE4" s="58">
        <v>43862</v>
      </c>
      <c r="BF4" s="58">
        <v>43891</v>
      </c>
      <c r="BG4" s="58">
        <v>43922</v>
      </c>
      <c r="BH4" s="58">
        <v>43952</v>
      </c>
      <c r="BI4" s="58">
        <v>43983</v>
      </c>
      <c r="BJ4" s="58">
        <v>44013</v>
      </c>
      <c r="BK4" s="58">
        <v>44044</v>
      </c>
      <c r="BL4" s="58">
        <v>44075</v>
      </c>
      <c r="BM4" s="58">
        <v>44105</v>
      </c>
      <c r="BN4" s="58">
        <v>44136</v>
      </c>
      <c r="BO4" s="58">
        <v>44166</v>
      </c>
      <c r="BQ4" s="58">
        <v>44197</v>
      </c>
      <c r="BR4" s="58">
        <v>44228</v>
      </c>
      <c r="BS4" s="58">
        <v>44256</v>
      </c>
      <c r="BT4" s="58">
        <v>44287</v>
      </c>
      <c r="BU4" s="58">
        <v>44317</v>
      </c>
      <c r="BV4" s="58">
        <v>44348</v>
      </c>
      <c r="BW4" s="58">
        <v>44378</v>
      </c>
      <c r="BX4" s="58">
        <v>44409</v>
      </c>
      <c r="BY4" s="58">
        <v>44440</v>
      </c>
      <c r="BZ4" s="58">
        <v>44470</v>
      </c>
      <c r="CA4" s="58">
        <v>44501</v>
      </c>
      <c r="CB4" s="58">
        <v>44531</v>
      </c>
      <c r="CD4" s="58">
        <v>44562</v>
      </c>
      <c r="CE4" s="58">
        <v>44593</v>
      </c>
      <c r="CF4" s="58">
        <v>44621</v>
      </c>
      <c r="CG4" s="58">
        <v>44652</v>
      </c>
      <c r="CH4" s="58">
        <v>44682</v>
      </c>
      <c r="CI4" s="58">
        <v>44713</v>
      </c>
      <c r="CJ4" s="58">
        <v>44743</v>
      </c>
      <c r="CK4" s="58">
        <v>44774</v>
      </c>
      <c r="CL4" s="58">
        <v>44805</v>
      </c>
      <c r="CM4" s="58">
        <v>44835</v>
      </c>
      <c r="CN4" s="58">
        <v>44866</v>
      </c>
      <c r="CO4" s="58">
        <v>44896</v>
      </c>
      <c r="CQ4" s="58">
        <v>44927</v>
      </c>
      <c r="CR4" s="58">
        <v>44958</v>
      </c>
      <c r="CS4" s="58">
        <v>44986</v>
      </c>
      <c r="CT4" s="58">
        <v>45017</v>
      </c>
      <c r="CU4" s="58">
        <v>45047</v>
      </c>
      <c r="CV4" s="58">
        <v>45078</v>
      </c>
      <c r="CW4" s="58">
        <v>45108</v>
      </c>
      <c r="CX4" s="58">
        <v>45139</v>
      </c>
      <c r="CY4" s="58">
        <v>45170</v>
      </c>
      <c r="CZ4" s="58">
        <v>45200</v>
      </c>
      <c r="DA4" s="58">
        <v>45231</v>
      </c>
      <c r="DB4" s="58">
        <v>45261</v>
      </c>
    </row>
    <row r="5" spans="1:106" ht="15" customHeight="1" x14ac:dyDescent="0.25">
      <c r="B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5.75" x14ac:dyDescent="0.25">
      <c r="A6" s="5"/>
      <c r="B6" s="6" t="s">
        <v>158</v>
      </c>
      <c r="D6" s="7">
        <f t="shared" ref="D6:O6" si="0">SUM(D7,D15,D14)</f>
        <v>2153.2597410000003</v>
      </c>
      <c r="E6" s="7">
        <f t="shared" si="0"/>
        <v>2290.617166</v>
      </c>
      <c r="F6" s="7">
        <f t="shared" si="0"/>
        <v>2830.8926889999998</v>
      </c>
      <c r="G6" s="7">
        <f t="shared" si="0"/>
        <v>2912.7818650000004</v>
      </c>
      <c r="H6" s="7">
        <f t="shared" si="0"/>
        <v>2566.6193739999999</v>
      </c>
      <c r="I6" s="7">
        <f t="shared" si="0"/>
        <v>1933.4013459999999</v>
      </c>
      <c r="J6" s="7">
        <f t="shared" si="0"/>
        <v>2753.6571640000002</v>
      </c>
      <c r="K6" s="7">
        <f t="shared" si="0"/>
        <v>2806.2672159999997</v>
      </c>
      <c r="L6" s="7">
        <f t="shared" si="0"/>
        <v>2648.8908249999999</v>
      </c>
      <c r="M6" s="7">
        <f t="shared" si="0"/>
        <v>1654.204729</v>
      </c>
      <c r="N6" s="7">
        <f t="shared" si="0"/>
        <v>1444.230409</v>
      </c>
      <c r="O6" s="7">
        <f t="shared" si="0"/>
        <v>1604.0769079999998</v>
      </c>
      <c r="Q6" s="7">
        <f t="shared" ref="Q6:AO6" si="1">SUM(Q7,Q15,Q14)</f>
        <v>1690.3732889999999</v>
      </c>
      <c r="R6" s="7">
        <f t="shared" si="1"/>
        <v>2584.2935419999999</v>
      </c>
      <c r="S6" s="7">
        <f t="shared" si="1"/>
        <v>3009.7357240000001</v>
      </c>
      <c r="T6" s="7">
        <f t="shared" si="1"/>
        <v>2840.6555800000001</v>
      </c>
      <c r="U6" s="7">
        <f t="shared" si="1"/>
        <v>2943.3247959999999</v>
      </c>
      <c r="V6" s="7">
        <f t="shared" si="1"/>
        <v>2864.6879039999999</v>
      </c>
      <c r="W6" s="7">
        <f t="shared" si="1"/>
        <v>3147.1161349999993</v>
      </c>
      <c r="X6" s="7">
        <f t="shared" si="1"/>
        <v>3349.9960609999998</v>
      </c>
      <c r="Y6" s="7">
        <f t="shared" si="1"/>
        <v>3112.0614660000006</v>
      </c>
      <c r="Z6" s="7">
        <f t="shared" si="1"/>
        <v>3444.5590069999998</v>
      </c>
      <c r="AA6" s="7">
        <f t="shared" si="1"/>
        <v>3200.1285750000002</v>
      </c>
      <c r="AB6" s="7">
        <f t="shared" si="1"/>
        <v>3032.5401810000003</v>
      </c>
      <c r="AC6">
        <f t="shared" si="1"/>
        <v>0</v>
      </c>
      <c r="AD6" s="7">
        <f t="shared" si="1"/>
        <v>2087.322682</v>
      </c>
      <c r="AE6" s="7">
        <f t="shared" si="1"/>
        <v>3069.7362420000004</v>
      </c>
      <c r="AF6" s="7">
        <f t="shared" si="1"/>
        <v>3470.7769099999996</v>
      </c>
      <c r="AG6" s="7">
        <f t="shared" si="1"/>
        <v>3296.2378039999999</v>
      </c>
      <c r="AH6" s="7">
        <f t="shared" si="1"/>
        <v>2854.7567249999997</v>
      </c>
      <c r="AI6" s="7">
        <f t="shared" si="1"/>
        <v>3366.1068649999997</v>
      </c>
      <c r="AJ6" s="7">
        <f t="shared" si="1"/>
        <v>3870.4532640000002</v>
      </c>
      <c r="AK6" s="7">
        <f t="shared" si="1"/>
        <v>4043.3095069999995</v>
      </c>
      <c r="AL6" s="7">
        <f t="shared" si="1"/>
        <v>3866.4661539999997</v>
      </c>
      <c r="AM6" s="7">
        <f t="shared" si="1"/>
        <v>3480.6124499999996</v>
      </c>
      <c r="AN6" s="7">
        <f t="shared" si="1"/>
        <v>3949.6267570000005</v>
      </c>
      <c r="AO6" s="7">
        <f t="shared" si="1"/>
        <v>3684.7206339899994</v>
      </c>
      <c r="AQ6" s="7">
        <f t="shared" ref="AQ6:BB6" si="2">SUM(AQ7,AQ15,AQ14)</f>
        <v>3120.2743340000002</v>
      </c>
      <c r="AR6" s="7">
        <f t="shared" si="2"/>
        <v>2913.6432100000002</v>
      </c>
      <c r="AS6" s="7">
        <f t="shared" si="2"/>
        <v>3840.4992560000005</v>
      </c>
      <c r="AT6" s="7">
        <f t="shared" si="2"/>
        <v>3471.8644850000001</v>
      </c>
      <c r="AU6" s="7">
        <f t="shared" si="2"/>
        <v>3130.5428929999998</v>
      </c>
      <c r="AV6" s="7">
        <f t="shared" si="2"/>
        <v>4266.6862169999995</v>
      </c>
      <c r="AW6" s="7">
        <f t="shared" si="2"/>
        <v>4665.4515289999999</v>
      </c>
      <c r="AX6" s="7">
        <f t="shared" si="2"/>
        <v>4317.7268060000006</v>
      </c>
      <c r="AY6" s="7">
        <f t="shared" si="2"/>
        <v>3948.703438</v>
      </c>
      <c r="AZ6" s="7">
        <f t="shared" si="2"/>
        <v>4132.442121</v>
      </c>
      <c r="BA6" s="7">
        <f t="shared" si="2"/>
        <v>4209.9676259999997</v>
      </c>
      <c r="BB6" s="7">
        <f t="shared" si="2"/>
        <v>2875.5360449999998</v>
      </c>
      <c r="BD6" s="7">
        <f t="shared" ref="BD6:BO6" si="3">SUM(BD7,BD15,BD14)</f>
        <v>2814.419793</v>
      </c>
      <c r="BE6" s="7">
        <f t="shared" si="3"/>
        <v>4001.24118</v>
      </c>
      <c r="BF6" s="7">
        <f t="shared" si="3"/>
        <v>2764.8310059999999</v>
      </c>
      <c r="BG6" s="7">
        <f t="shared" si="3"/>
        <v>4040.1705120000001</v>
      </c>
      <c r="BH6" s="7">
        <f t="shared" si="3"/>
        <v>4331.1768350000002</v>
      </c>
      <c r="BI6" s="7">
        <f t="shared" si="3"/>
        <v>4152.1604009999992</v>
      </c>
      <c r="BJ6" s="7">
        <f t="shared" si="3"/>
        <v>4750.059679</v>
      </c>
      <c r="BK6" s="7">
        <f t="shared" si="3"/>
        <v>4337.3507689999997</v>
      </c>
      <c r="BL6" s="7">
        <f t="shared" si="3"/>
        <v>4220.2480500000001</v>
      </c>
      <c r="BM6" s="7">
        <f t="shared" si="3"/>
        <v>4380.91032</v>
      </c>
      <c r="BN6" s="7">
        <f t="shared" si="3"/>
        <v>4057.7655119999999</v>
      </c>
      <c r="BO6" s="7">
        <f t="shared" si="3"/>
        <v>4077.6237440000004</v>
      </c>
      <c r="BQ6" s="7">
        <f t="shared" ref="BQ6:CB6" si="4">SUM(BQ7,BQ15,BQ14)</f>
        <v>2026.076151</v>
      </c>
      <c r="BR6" s="7">
        <f t="shared" si="4"/>
        <v>4303.6174999999994</v>
      </c>
      <c r="BS6" s="7">
        <f t="shared" si="4"/>
        <v>4736.9821140000004</v>
      </c>
      <c r="BT6" s="7">
        <f t="shared" si="4"/>
        <v>4581.6942910000007</v>
      </c>
      <c r="BU6" s="7">
        <f t="shared" si="4"/>
        <v>4745.6318409999994</v>
      </c>
      <c r="BV6" s="7">
        <f t="shared" si="4"/>
        <v>4341.1215350000002</v>
      </c>
      <c r="BW6" s="7">
        <f t="shared" si="4"/>
        <v>4937.0636049999994</v>
      </c>
      <c r="BX6" s="7">
        <f t="shared" si="4"/>
        <v>4139.0592900000001</v>
      </c>
      <c r="BY6" s="7">
        <f t="shared" si="4"/>
        <v>3430.124249</v>
      </c>
      <c r="BZ6" s="7">
        <f t="shared" si="4"/>
        <v>3886.1437140000003</v>
      </c>
      <c r="CA6" s="7">
        <f t="shared" si="4"/>
        <v>4319.0610620000007</v>
      </c>
      <c r="CB6" s="7">
        <f t="shared" si="4"/>
        <v>4366.5922460000002</v>
      </c>
      <c r="CD6" s="7">
        <f t="shared" ref="CD6:CO6" si="5">SUM(CD7,CD15,CD14)</f>
        <v>4334.7224060000008</v>
      </c>
      <c r="CE6" s="7">
        <f t="shared" si="5"/>
        <v>5209.228521</v>
      </c>
      <c r="CF6" s="7">
        <f t="shared" si="5"/>
        <v>5518.7613189999993</v>
      </c>
      <c r="CG6" s="7">
        <f t="shared" si="5"/>
        <v>5113.5974070000002</v>
      </c>
      <c r="CH6" s="7">
        <f t="shared" si="5"/>
        <v>5302.2181080000009</v>
      </c>
      <c r="CI6" s="7">
        <f t="shared" si="5"/>
        <v>5270.4040939999995</v>
      </c>
      <c r="CJ6" s="7">
        <f t="shared" si="5"/>
        <v>5693.9199790000011</v>
      </c>
      <c r="CK6" s="7">
        <f t="shared" si="5"/>
        <v>5452.8637319999998</v>
      </c>
      <c r="CL6" s="7">
        <f t="shared" si="5"/>
        <v>5200.670032</v>
      </c>
      <c r="CM6" s="7">
        <f t="shared" si="5"/>
        <v>5334.2490950000001</v>
      </c>
      <c r="CN6" s="7">
        <f t="shared" si="5"/>
        <v>4766.6875650000002</v>
      </c>
      <c r="CO6" s="7">
        <f t="shared" si="5"/>
        <v>4408.0380130000012</v>
      </c>
      <c r="CQ6" s="7">
        <f t="shared" ref="CQ6:DB6" si="6">SUM(CQ7,CQ15,CQ14)</f>
        <v>3106.2124220000005</v>
      </c>
      <c r="CR6" s="7">
        <f t="shared" si="6"/>
        <v>4739.9378420000003</v>
      </c>
      <c r="CS6" s="7">
        <f t="shared" si="6"/>
        <v>0</v>
      </c>
      <c r="CT6" s="7">
        <f t="shared" si="6"/>
        <v>0</v>
      </c>
      <c r="CU6" s="7">
        <f t="shared" si="6"/>
        <v>0</v>
      </c>
      <c r="CV6" s="7">
        <f t="shared" si="6"/>
        <v>0</v>
      </c>
      <c r="CW6" s="7">
        <f t="shared" si="6"/>
        <v>0</v>
      </c>
      <c r="CX6" s="7">
        <f t="shared" si="6"/>
        <v>0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 t="shared" si="6"/>
        <v>0</v>
      </c>
    </row>
    <row r="7" spans="1:106" ht="15.75" x14ac:dyDescent="0.25">
      <c r="B7" s="8" t="s">
        <v>93</v>
      </c>
      <c r="D7" s="9">
        <f t="shared" ref="D7:O7" si="7">SUM(D8:D13)</f>
        <v>1895.6128650000001</v>
      </c>
      <c r="E7" s="9">
        <f t="shared" si="7"/>
        <v>2030.7339099999999</v>
      </c>
      <c r="F7" s="9">
        <f t="shared" si="7"/>
        <v>2548.8154669999999</v>
      </c>
      <c r="G7" s="9">
        <f t="shared" si="7"/>
        <v>2646.3661580000003</v>
      </c>
      <c r="H7" s="9">
        <f t="shared" si="7"/>
        <v>2282.2718319999999</v>
      </c>
      <c r="I7" s="9">
        <f t="shared" si="7"/>
        <v>1644.342169</v>
      </c>
      <c r="J7" s="9">
        <f t="shared" si="7"/>
        <v>2464.0009909999999</v>
      </c>
      <c r="K7" s="9">
        <f t="shared" si="7"/>
        <v>2513.9683169999998</v>
      </c>
      <c r="L7" s="9">
        <f t="shared" si="7"/>
        <v>2344.033199</v>
      </c>
      <c r="M7" s="9">
        <f t="shared" si="7"/>
        <v>1349.895853</v>
      </c>
      <c r="N7" s="9">
        <f t="shared" si="7"/>
        <v>1179.3272919999999</v>
      </c>
      <c r="O7" s="9">
        <f t="shared" si="7"/>
        <v>1340.5976609999998</v>
      </c>
      <c r="Q7" s="9">
        <f t="shared" ref="Q7:AB7" si="8">SUM(Q8:Q13)</f>
        <v>1386.617534</v>
      </c>
      <c r="R7" s="9">
        <f t="shared" si="8"/>
        <v>2320.6683210000001</v>
      </c>
      <c r="S7" s="9">
        <f t="shared" si="8"/>
        <v>2734.2613999999999</v>
      </c>
      <c r="T7" s="9">
        <f t="shared" si="8"/>
        <v>2578.1866230000001</v>
      </c>
      <c r="U7" s="9">
        <f t="shared" si="8"/>
        <v>2640.1428129999999</v>
      </c>
      <c r="V7" s="9">
        <f t="shared" si="8"/>
        <v>2527.191699</v>
      </c>
      <c r="W7" s="9">
        <f t="shared" si="8"/>
        <v>2805.2040259999994</v>
      </c>
      <c r="X7" s="9">
        <f t="shared" si="8"/>
        <v>2991.072866</v>
      </c>
      <c r="Y7" s="9">
        <f t="shared" si="8"/>
        <v>2794.4698780000003</v>
      </c>
      <c r="Z7" s="9">
        <f t="shared" si="8"/>
        <v>3048.8224869999999</v>
      </c>
      <c r="AA7" s="9">
        <f t="shared" si="8"/>
        <v>2855.4784100000002</v>
      </c>
      <c r="AB7" s="9">
        <f t="shared" si="8"/>
        <v>2686.0054720000003</v>
      </c>
      <c r="AD7" s="9">
        <f t="shared" ref="AD7:AO7" si="9">SUM(AD8:AD13)</f>
        <v>1790.1399739999999</v>
      </c>
      <c r="AE7" s="9">
        <f t="shared" si="9"/>
        <v>2641.3770780000004</v>
      </c>
      <c r="AF7" s="9">
        <f t="shared" si="9"/>
        <v>3018.4941289999997</v>
      </c>
      <c r="AG7" s="9">
        <f t="shared" si="9"/>
        <v>2905.66005</v>
      </c>
      <c r="AH7" s="9">
        <f t="shared" si="9"/>
        <v>2464.1723969999998</v>
      </c>
      <c r="AI7" s="9">
        <f t="shared" si="9"/>
        <v>2891.4166769999997</v>
      </c>
      <c r="AJ7" s="9">
        <f t="shared" si="9"/>
        <v>3351.5748130000002</v>
      </c>
      <c r="AK7" s="9">
        <f t="shared" si="9"/>
        <v>3524.1956939999995</v>
      </c>
      <c r="AL7" s="9">
        <f t="shared" si="9"/>
        <v>3373.6437779999997</v>
      </c>
      <c r="AM7" s="9">
        <f t="shared" si="9"/>
        <v>3001.0604079999998</v>
      </c>
      <c r="AN7" s="9">
        <f t="shared" si="9"/>
        <v>3482.2305630000005</v>
      </c>
      <c r="AO7" s="9">
        <f t="shared" si="9"/>
        <v>3213.4202609899994</v>
      </c>
      <c r="AQ7" s="9">
        <f t="shared" ref="AQ7:BB7" si="10">SUM(AQ8:AQ13)</f>
        <v>2654.061897</v>
      </c>
      <c r="AR7" s="9">
        <f t="shared" si="10"/>
        <v>2514.2137149999999</v>
      </c>
      <c r="AS7" s="9">
        <f t="shared" si="10"/>
        <v>3353.4530600000003</v>
      </c>
      <c r="AT7" s="9">
        <f t="shared" si="10"/>
        <v>3007.9293259999999</v>
      </c>
      <c r="AU7" s="9">
        <f t="shared" si="10"/>
        <v>2648.7715370000001</v>
      </c>
      <c r="AV7" s="9">
        <f t="shared" si="10"/>
        <v>3797.5421349999997</v>
      </c>
      <c r="AW7" s="9">
        <f t="shared" si="10"/>
        <v>4147.181799</v>
      </c>
      <c r="AX7" s="9">
        <f t="shared" si="10"/>
        <v>3796.2378060000005</v>
      </c>
      <c r="AY7" s="9">
        <f t="shared" si="10"/>
        <v>3422.7870830000002</v>
      </c>
      <c r="AZ7" s="9">
        <f t="shared" si="10"/>
        <v>3597.4223739999998</v>
      </c>
      <c r="BA7" s="9">
        <f t="shared" si="10"/>
        <v>3683.1564020000001</v>
      </c>
      <c r="BB7" s="9">
        <f t="shared" si="10"/>
        <v>2370.3783119999998</v>
      </c>
      <c r="BD7" s="9">
        <f t="shared" ref="BD7:BO7" si="11">SUM(BD8:BD13)</f>
        <v>2310.3390509999999</v>
      </c>
      <c r="BE7" s="9">
        <f t="shared" si="11"/>
        <v>3496.572357</v>
      </c>
      <c r="BF7" s="9">
        <f t="shared" si="11"/>
        <v>2284.4553980000001</v>
      </c>
      <c r="BG7" s="9">
        <f t="shared" si="11"/>
        <v>3679.4593380000001</v>
      </c>
      <c r="BH7" s="9">
        <f t="shared" si="11"/>
        <v>3840.7134749999996</v>
      </c>
      <c r="BI7" s="9">
        <f t="shared" si="11"/>
        <v>3622.5879119999995</v>
      </c>
      <c r="BJ7" s="9">
        <f t="shared" si="11"/>
        <v>4175.9010779999999</v>
      </c>
      <c r="BK7" s="9">
        <f t="shared" si="11"/>
        <v>3769.7763519999999</v>
      </c>
      <c r="BL7" s="9">
        <f t="shared" si="11"/>
        <v>3598.045161</v>
      </c>
      <c r="BM7" s="9">
        <f t="shared" si="11"/>
        <v>3735.3033970000001</v>
      </c>
      <c r="BN7" s="9">
        <f t="shared" si="11"/>
        <v>3409.8297439999997</v>
      </c>
      <c r="BO7" s="9">
        <f t="shared" si="11"/>
        <v>3513.2462210000003</v>
      </c>
      <c r="BQ7" s="9">
        <f t="shared" ref="BQ7:CB7" si="12">SUM(BQ8:BQ13)</f>
        <v>1463.018513</v>
      </c>
      <c r="BR7" s="9">
        <f t="shared" si="12"/>
        <v>3745.6380429999999</v>
      </c>
      <c r="BS7" s="9">
        <f t="shared" si="12"/>
        <v>4160.5433380000004</v>
      </c>
      <c r="BT7" s="9">
        <f t="shared" si="12"/>
        <v>3963.9989990000004</v>
      </c>
      <c r="BU7" s="9">
        <f t="shared" si="12"/>
        <v>4113.1144770000001</v>
      </c>
      <c r="BV7" s="9">
        <f t="shared" si="12"/>
        <v>3686.0285719999997</v>
      </c>
      <c r="BW7" s="9">
        <f t="shared" si="12"/>
        <v>4250.9786619999995</v>
      </c>
      <c r="BX7" s="9">
        <f t="shared" si="12"/>
        <v>3393.441906</v>
      </c>
      <c r="BY7" s="9">
        <f t="shared" si="12"/>
        <v>2736.190736</v>
      </c>
      <c r="BZ7" s="9">
        <f t="shared" si="12"/>
        <v>3181.0016480000004</v>
      </c>
      <c r="CA7" s="9">
        <f t="shared" si="12"/>
        <v>3678.9714340000005</v>
      </c>
      <c r="CB7" s="9">
        <f t="shared" si="12"/>
        <v>3687.0346450000002</v>
      </c>
      <c r="CD7" s="9">
        <f t="shared" ref="CD7:CO7" si="13">SUM(CD8:CD13)</f>
        <v>3674.1279160000004</v>
      </c>
      <c r="CE7" s="9">
        <f t="shared" si="13"/>
        <v>4498.2170120000001</v>
      </c>
      <c r="CF7" s="9">
        <f t="shared" si="13"/>
        <v>4756.6581179999994</v>
      </c>
      <c r="CG7" s="9">
        <f t="shared" si="13"/>
        <v>4402.0620370000006</v>
      </c>
      <c r="CH7" s="9">
        <f t="shared" si="13"/>
        <v>4543.4167180000004</v>
      </c>
      <c r="CI7" s="9">
        <f t="shared" si="13"/>
        <v>4519.6465490000001</v>
      </c>
      <c r="CJ7" s="9">
        <f t="shared" si="13"/>
        <v>4896.0674130000007</v>
      </c>
      <c r="CK7" s="9">
        <f t="shared" si="13"/>
        <v>4632.8051449999994</v>
      </c>
      <c r="CL7" s="9">
        <f t="shared" si="13"/>
        <v>4397.3792219999996</v>
      </c>
      <c r="CM7" s="9">
        <f t="shared" si="13"/>
        <v>4510.5345219999999</v>
      </c>
      <c r="CN7" s="9">
        <f t="shared" si="13"/>
        <v>3991.7190700000001</v>
      </c>
      <c r="CO7" s="9">
        <f t="shared" si="13"/>
        <v>3706.2011990000005</v>
      </c>
      <c r="CQ7" s="9">
        <f t="shared" ref="CQ7:DB7" si="14">SUM(CQ8:CQ13)</f>
        <v>2587.3019510000004</v>
      </c>
      <c r="CR7" s="9">
        <f t="shared" si="14"/>
        <v>4017.6094660000008</v>
      </c>
      <c r="CS7" s="9">
        <f t="shared" si="14"/>
        <v>0</v>
      </c>
      <c r="CT7" s="9">
        <f t="shared" si="14"/>
        <v>0</v>
      </c>
      <c r="CU7" s="9">
        <f t="shared" si="14"/>
        <v>0</v>
      </c>
      <c r="CV7" s="9">
        <f t="shared" si="14"/>
        <v>0</v>
      </c>
      <c r="CW7" s="9">
        <f t="shared" si="14"/>
        <v>0</v>
      </c>
      <c r="CX7" s="9">
        <f t="shared" si="14"/>
        <v>0</v>
      </c>
      <c r="CY7" s="9">
        <f t="shared" si="14"/>
        <v>0</v>
      </c>
      <c r="CZ7" s="9">
        <f t="shared" si="14"/>
        <v>0</v>
      </c>
      <c r="DA7" s="9">
        <f t="shared" si="14"/>
        <v>0</v>
      </c>
      <c r="DB7" s="9">
        <f t="shared" si="14"/>
        <v>0</v>
      </c>
    </row>
    <row r="8" spans="1:106" ht="15.75" x14ac:dyDescent="0.25">
      <c r="B8" s="10" t="s">
        <v>49</v>
      </c>
      <c r="D8" s="11">
        <f>SUMIFS('Base TKU'!E:E,'Base TKU'!$A:$A,$B8,'Base TKU'!$B:$B,"NORTE")/1000000</f>
        <v>120.222678</v>
      </c>
      <c r="E8" s="11">
        <f>SUMIFS('Base TKU'!F:F,'Base TKU'!$A:$A,$B8,'Base TKU'!$B:$B,"NORTE")/1000000</f>
        <v>1448.88618</v>
      </c>
      <c r="F8" s="11">
        <f>SUMIFS('Base TKU'!G:G,'Base TKU'!$A:$A,$B8,'Base TKU'!$B:$B,"NORTE")/1000000</f>
        <v>1997.122848</v>
      </c>
      <c r="G8" s="11">
        <f>SUMIFS('Base TKU'!H:H,'Base TKU'!$A:$A,$B8,'Base TKU'!$B:$B,"NORTE")/1000000</f>
        <v>2066.705168</v>
      </c>
      <c r="H8" s="11">
        <f>SUMIFS('Base TKU'!I:I,'Base TKU'!$A:$A,$B8,'Base TKU'!$B:$B,"NORTE")/1000000</f>
        <v>1550.4311319999999</v>
      </c>
      <c r="I8" s="11">
        <f>SUMIFS('Base TKU'!J:J,'Base TKU'!$A:$A,$B8,'Base TKU'!$B:$B,"NORTE")/1000000</f>
        <v>513.51546599999995</v>
      </c>
      <c r="J8" s="11">
        <f>SUMIFS('Base TKU'!K:K,'Base TKU'!$A:$A,$B8,'Base TKU'!$B:$B,"NORTE")/1000000</f>
        <v>44.264498000000003</v>
      </c>
      <c r="K8" s="11">
        <f>SUMIFS('Base TKU'!L:L,'Base TKU'!$A:$A,$B8,'Base TKU'!$B:$B,"NORTE")/1000000</f>
        <v>0</v>
      </c>
      <c r="L8" s="11">
        <f>SUMIFS('Base TKU'!M:M,'Base TKU'!$A:$A,$B8,'Base TKU'!$B:$B,"NORTE")/1000000</f>
        <v>0</v>
      </c>
      <c r="M8" s="11">
        <f>SUMIFS('Base TKU'!N:N,'Base TKU'!$A:$A,$B8,'Base TKU'!$B:$B,"NORTE")/1000000</f>
        <v>0</v>
      </c>
      <c r="N8" s="11">
        <f>SUMIFS('Base TKU'!O:O,'Base TKU'!$A:$A,$B8,'Base TKU'!$B:$B,"NORTE")/1000000</f>
        <v>22.267163</v>
      </c>
      <c r="O8" s="11">
        <f>SUMIFS('Base TKU'!P:P,'Base TKU'!$A:$A,$B8,'Base TKU'!$B:$B,"NORTE")/1000000</f>
        <v>120.153471</v>
      </c>
      <c r="Q8" s="11">
        <f>SUMIFS('Base TKU'!R:R,'Base TKU'!$A:$A,$B8,'Base TKU'!$B:$B,"NORTE")/1000000</f>
        <v>736.99816799999996</v>
      </c>
      <c r="R8" s="11">
        <f>SUMIFS('Base TKU'!S:S,'Base TKU'!$A:$A,$B8,'Base TKU'!$B:$B,"NORTE")/1000000</f>
        <v>1866.6842819999999</v>
      </c>
      <c r="S8" s="11">
        <f>SUMIFS('Base TKU'!T:T,'Base TKU'!$A:$A,$B8,'Base TKU'!$B:$B,"NORTE")/1000000</f>
        <v>2207.9027209999999</v>
      </c>
      <c r="T8" s="11">
        <f>SUMIFS('Base TKU'!U:U,'Base TKU'!$A:$A,$B8,'Base TKU'!$B:$B,"NORTE")/1000000</f>
        <v>1937.3872249999999</v>
      </c>
      <c r="U8" s="11">
        <f>SUMIFS('Base TKU'!V:V,'Base TKU'!$A:$A,$B8,'Base TKU'!$B:$B,"NORTE")/1000000</f>
        <v>1866.7562680000001</v>
      </c>
      <c r="V8" s="11">
        <f>SUMIFS('Base TKU'!W:W,'Base TKU'!$A:$A,$B8,'Base TKU'!$B:$B,"NORTE")/1000000</f>
        <v>726.641436</v>
      </c>
      <c r="W8" s="11">
        <f>SUMIFS('Base TKU'!X:X,'Base TKU'!$A:$A,$B8,'Base TKU'!$B:$B,"NORTE")/1000000</f>
        <v>156.56585899999999</v>
      </c>
      <c r="X8" s="11">
        <f>SUMIFS('Base TKU'!Y:Y,'Base TKU'!$A:$A,$B8,'Base TKU'!$B:$B,"NORTE")/1000000</f>
        <v>121.00682500000001</v>
      </c>
      <c r="Y8" s="11">
        <f>SUMIFS('Base TKU'!Z:Z,'Base TKU'!$A:$A,$B8,'Base TKU'!$B:$B,"NORTE")/1000000</f>
        <v>0</v>
      </c>
      <c r="Z8" s="11">
        <f>SUMIFS('Base TKU'!AA:AA,'Base TKU'!$A:$A,$B8,'Base TKU'!$B:$B,"NORTE")/1000000</f>
        <v>0</v>
      </c>
      <c r="AA8" s="11">
        <f>SUMIFS('Base TKU'!AB:AB,'Base TKU'!$A:$A,$B8,'Base TKU'!$B:$B,"NORTE")/1000000</f>
        <v>0</v>
      </c>
      <c r="AB8" s="11">
        <f>SUMIFS('Base TKU'!AC:AC,'Base TKU'!$A:$A,$B8,'Base TKU'!$B:$B,"NORTE")/1000000</f>
        <v>0</v>
      </c>
      <c r="AD8" s="11">
        <f>SUMIFS('Base TKU'!AE:AE,'Base TKU'!$A:$A,$B8,'Base TKU'!$B:$B,"NORTE")/1000000</f>
        <v>694.83746799999994</v>
      </c>
      <c r="AE8" s="11">
        <f>SUMIFS('Base TKU'!AF:AF,'Base TKU'!$A:$A,$B8,'Base TKU'!$B:$B,"NORTE")/1000000</f>
        <v>1964.1760220000001</v>
      </c>
      <c r="AF8" s="11">
        <f>SUMIFS('Base TKU'!AG:AG,'Base TKU'!$A:$A,$B8,'Base TKU'!$B:$B,"NORTE")/1000000</f>
        <v>2375.602179</v>
      </c>
      <c r="AG8" s="11">
        <f>SUMIFS('Base TKU'!AH:AH,'Base TKU'!$A:$A,$B8,'Base TKU'!$B:$B,"NORTE")/1000000</f>
        <v>2240.421112</v>
      </c>
      <c r="AH8" s="11">
        <f>SUMIFS('Base TKU'!AI:AI,'Base TKU'!$A:$A,$B8,'Base TKU'!$B:$B,"NORTE")/1000000</f>
        <v>1693.7376409999999</v>
      </c>
      <c r="AI8" s="11">
        <f>SUMIFS('Base TKU'!AJ:AJ,'Base TKU'!$A:$A,$B8,'Base TKU'!$B:$B,"NORTE")/1000000</f>
        <v>1727.7406129999999</v>
      </c>
      <c r="AJ8" s="11">
        <f>SUMIFS('Base TKU'!AK:AK,'Base TKU'!$A:$A,$B8,'Base TKU'!$B:$B,"NORTE")/1000000</f>
        <v>259.04943500000002</v>
      </c>
      <c r="AK8" s="11">
        <f>SUMIFS('Base TKU'!AL:AL,'Base TKU'!$A:$A,$B8,'Base TKU'!$B:$B,"NORTE")/1000000</f>
        <v>69.389781999999997</v>
      </c>
      <c r="AL8" s="11">
        <f>SUMIFS('Base TKU'!AM:AM,'Base TKU'!$A:$A,$B8,'Base TKU'!$B:$B,"NORTE")/1000000</f>
        <v>20.492066000000001</v>
      </c>
      <c r="AM8" s="11">
        <f>SUMIFS('Base TKU'!AN:AN,'Base TKU'!$A:$A,$B8,'Base TKU'!$B:$B,"NORTE")/1000000</f>
        <v>17.93694</v>
      </c>
      <c r="AN8" s="11">
        <f>SUMIFS('Base TKU'!AO:AO,'Base TKU'!$A:$A,$B8,'Base TKU'!$B:$B,"NORTE")/1000000</f>
        <v>25.441582</v>
      </c>
      <c r="AO8" s="11">
        <f>SUMIFS('Base TKU'!AP:AP,'Base TKU'!$A:$A,$B8,'Base TKU'!$B:$B,"NORTE")/1000000</f>
        <v>0</v>
      </c>
      <c r="AQ8" s="11">
        <f>SUMIFS('Base TKU'!AR:AR,'Base TKU'!$A:$A,$B8,'Base TKU'!$B:$B,"NORTE")/1000000</f>
        <v>1619.3273810000001</v>
      </c>
      <c r="AR8" s="11">
        <f>SUMIFS('Base TKU'!AS:AS,'Base TKU'!$A:$A,$B8,'Base TKU'!$B:$B,"NORTE")/1000000</f>
        <v>1925.7506040000001</v>
      </c>
      <c r="AS8" s="11">
        <f>SUMIFS('Base TKU'!AT:AT,'Base TKU'!$A:$A,$B8,'Base TKU'!$B:$B,"NORTE")/1000000</f>
        <v>2504.528491</v>
      </c>
      <c r="AT8" s="11">
        <f>SUMIFS('Base TKU'!AU:AU,'Base TKU'!$A:$A,$B8,'Base TKU'!$B:$B,"NORTE")/1000000</f>
        <v>2071.9616820000001</v>
      </c>
      <c r="AU8" s="11">
        <f>SUMIFS('Base TKU'!AV:AV,'Base TKU'!$A:$A,$B8,'Base TKU'!$B:$B,"NORTE")/1000000</f>
        <v>1560.8728940000001</v>
      </c>
      <c r="AV8" s="11">
        <f>SUMIFS('Base TKU'!AW:AW,'Base TKU'!$A:$A,$B8,'Base TKU'!$B:$B,"NORTE")/1000000</f>
        <v>448.37685099999999</v>
      </c>
      <c r="AW8" s="11">
        <f>SUMIFS('Base TKU'!AX:AX,'Base TKU'!$A:$A,$B8,'Base TKU'!$B:$B,"NORTE")/1000000</f>
        <v>157.90087399999999</v>
      </c>
      <c r="AX8" s="11">
        <f>SUMIFS('Base TKU'!AY:AY,'Base TKU'!$A:$A,$B8,'Base TKU'!$B:$B,"NORTE")/1000000</f>
        <v>149.31093200000001</v>
      </c>
      <c r="AY8" s="11">
        <f>SUMIFS('Base TKU'!AZ:AZ,'Base TKU'!$A:$A,$B8,'Base TKU'!$B:$B,"NORTE")/1000000</f>
        <v>121.168504</v>
      </c>
      <c r="AZ8" s="11">
        <f>SUMIFS('Base TKU'!BA:BA,'Base TKU'!$A:$A,$B8,'Base TKU'!$B:$B,"NORTE")/1000000</f>
        <v>262.36950300000001</v>
      </c>
      <c r="BA8" s="11">
        <f>SUMIFS('Base TKU'!BB:BB,'Base TKU'!$A:$A,$B8,'Base TKU'!$B:$B,"NORTE")/1000000</f>
        <v>434.61930100000001</v>
      </c>
      <c r="BB8" s="11">
        <f>SUMIFS('Base TKU'!BC:BC,'Base TKU'!$A:$A,$B8,'Base TKU'!$B:$B,"NORTE")/1000000</f>
        <v>72.888115999999997</v>
      </c>
      <c r="BD8" s="11">
        <f>SUMIFS('Base TKU'!BE:BE,'Base TKU'!$A:$A,$B8,'Base TKU'!$B:$B,"NORTE")/1000000</f>
        <v>1472.7739730000001</v>
      </c>
      <c r="BE8" s="11">
        <f>SUMIFS('Base TKU'!BF:BF,'Base TKU'!$A:$A,$B8,'Base TKU'!$B:$B,"NORTE")/1000000</f>
        <v>2608.6007289999998</v>
      </c>
      <c r="BF8" s="11">
        <f>SUMIFS('Base TKU'!BG:BG,'Base TKU'!$A:$A,$B8,'Base TKU'!$B:$B,"NORTE")/1000000</f>
        <v>1592.4453189999999</v>
      </c>
      <c r="BG8" s="11">
        <f>SUMIFS('Base TKU'!BH:BH,'Base TKU'!$A:$A,$B8,'Base TKU'!$B:$B,"NORTE")/1000000</f>
        <v>2621.7298230000001</v>
      </c>
      <c r="BH8" s="11">
        <f>SUMIFS('Base TKU'!BI:BI,'Base TKU'!$A:$A,$B8,'Base TKU'!$B:$B,"NORTE")/1000000</f>
        <v>2686.5821769999998</v>
      </c>
      <c r="BI8" s="11">
        <f>SUMIFS('Base TKU'!BJ:BJ,'Base TKU'!$A:$A,$B8,'Base TKU'!$B:$B,"NORTE")/1000000</f>
        <v>1073.3422129999999</v>
      </c>
      <c r="BJ8" s="11">
        <f>SUMIFS('Base TKU'!BK:BK,'Base TKU'!$A:$A,$B8,'Base TKU'!$B:$B,"NORTE")/1000000</f>
        <v>362.05814900000001</v>
      </c>
      <c r="BK8" s="11">
        <f>SUMIFS('Base TKU'!BL:BL,'Base TKU'!$A:$A,$B8,'Base TKU'!$B:$B,"NORTE")/1000000</f>
        <v>72.098883000000001</v>
      </c>
      <c r="BL8" s="11">
        <f>SUMIFS('Base TKU'!BM:BM,'Base TKU'!$A:$A,$B8,'Base TKU'!$B:$B,"NORTE")/1000000</f>
        <v>77.838616000000002</v>
      </c>
      <c r="BM8" s="11">
        <f>SUMIFS('Base TKU'!BN:BN,'Base TKU'!$A:$A,$B8,'Base TKU'!$B:$B,"NORTE")/1000000</f>
        <v>0</v>
      </c>
      <c r="BN8" s="11">
        <f>SUMIFS('Base TKU'!BO:BO,'Base TKU'!$A:$A,$B8,'Base TKU'!$B:$B,"NORTE")/1000000</f>
        <v>0</v>
      </c>
      <c r="BO8" s="11">
        <f>SUMIFS('Base TKU'!BP:BP,'Base TKU'!$A:$A,$B8,'Base TKU'!$B:$B,"NORTE")/1000000</f>
        <v>0</v>
      </c>
      <c r="BQ8" s="11">
        <f>SUMIFS('Base TKU'!BR:BR,'Base TKU'!$A:$A,$B8,'Base TKU'!$B:$B,"NORTE")/1000000</f>
        <v>322.16367200000002</v>
      </c>
      <c r="BR8" s="11">
        <f>SUMIFS('Base TKU'!BS:BS,'Base TKU'!$A:$A,$B8,'Base TKU'!$B:$B,"NORTE")/1000000</f>
        <v>2775.015668</v>
      </c>
      <c r="BS8" s="11">
        <f>SUMIFS('Base TKU'!BT:BT,'Base TKU'!$A:$A,$B8,'Base TKU'!$B:$B,"NORTE")/1000000</f>
        <v>3227.2043079999999</v>
      </c>
      <c r="BT8" s="11">
        <f>SUMIFS('Base TKU'!BU:BU,'Base TKU'!$A:$A,$B8,'Base TKU'!$B:$B,"NORTE")/1000000</f>
        <v>2882.1276910000001</v>
      </c>
      <c r="BU8" s="11">
        <f>SUMIFS('Base TKU'!BV:BV,'Base TKU'!$A:$A,$B8,'Base TKU'!$B:$B,"NORTE")/1000000</f>
        <v>2890.0633210000001</v>
      </c>
      <c r="BV8" s="11">
        <f>SUMIFS('Base TKU'!BW:BW,'Base TKU'!$A:$A,$B8,'Base TKU'!$B:$B,"NORTE")/1000000</f>
        <v>1899.8511189999999</v>
      </c>
      <c r="BW8" s="11">
        <f>SUMIFS('Base TKU'!BX:BX,'Base TKU'!$A:$A,$B8,'Base TKU'!$B:$B,"NORTE")/1000000</f>
        <v>63.713625999999998</v>
      </c>
      <c r="BX8" s="11">
        <f>SUMIFS('Base TKU'!BY:BY,'Base TKU'!$A:$A,$B8,'Base TKU'!$B:$B,"NORTE")/1000000</f>
        <v>76.159352999999996</v>
      </c>
      <c r="BY8" s="11">
        <f>SUMIFS('Base TKU'!BZ:BZ,'Base TKU'!$A:$A,$B8,'Base TKU'!$B:$B,"NORTE")/1000000</f>
        <v>147.90524500000001</v>
      </c>
      <c r="BZ8" s="11">
        <f>SUMIFS('Base TKU'!CA:CA,'Base TKU'!$A:$A,$B8,'Base TKU'!$B:$B,"NORTE")/1000000</f>
        <v>318.39351499999998</v>
      </c>
      <c r="CA8" s="11">
        <f>SUMIFS('Base TKU'!CB:CB,'Base TKU'!$A:$A,$B8,'Base TKU'!$B:$B,"NORTE")/1000000</f>
        <v>592.16409899999996</v>
      </c>
      <c r="CB8" s="11">
        <f>SUMIFS('Base TKU'!CC:CC,'Base TKU'!$A:$A,$B8,'Base TKU'!$B:$B,"NORTE")/1000000</f>
        <v>262.52390000000003</v>
      </c>
      <c r="CD8" s="11">
        <f>SUMIFS('Base TKU'!CE:CE,'Base TKU'!$A:$A,$B8,'Base TKU'!$B:$B,"NORTE")/1000000</f>
        <v>1746.149042</v>
      </c>
      <c r="CE8" s="11">
        <f>SUMIFS('Base TKU'!CF:CF,'Base TKU'!$A:$A,$B8,'Base TKU'!$B:$B,"NORTE")/1000000</f>
        <v>3349.3983109999999</v>
      </c>
      <c r="CF8" s="11">
        <f>SUMIFS('Base TKU'!CG:CG,'Base TKU'!$A:$A,$B8,'Base TKU'!$B:$B,"NORTE")/1000000</f>
        <v>3485.3568319999999</v>
      </c>
      <c r="CG8" s="11">
        <f>SUMIFS('Base TKU'!CH:CH,'Base TKU'!$A:$A,$B8,'Base TKU'!$B:$B,"NORTE")/1000000</f>
        <v>3103.5758850000002</v>
      </c>
      <c r="CH8" s="11">
        <f>SUMIFS('Base TKU'!CI:CI,'Base TKU'!$A:$A,$B8,'Base TKU'!$B:$B,"NORTE")/1000000</f>
        <v>3058.0843759999998</v>
      </c>
      <c r="CI8" s="11">
        <f>SUMIFS('Base TKU'!CJ:CJ,'Base TKU'!$A:$A,$B8,'Base TKU'!$B:$B,"NORTE")/1000000</f>
        <v>1830.7689029999999</v>
      </c>
      <c r="CJ8" s="11">
        <f>SUMIFS('Base TKU'!CK:CK,'Base TKU'!$A:$A,$B8,'Base TKU'!$B:$B,"NORTE")/1000000</f>
        <v>382.13233400000001</v>
      </c>
      <c r="CK8" s="11">
        <f>SUMIFS('Base TKU'!CL:CL,'Base TKU'!$A:$A,$B8,'Base TKU'!$B:$B,"NORTE")/1000000</f>
        <v>483.86783700000001</v>
      </c>
      <c r="CL8" s="11">
        <f>SUMIFS('Base TKU'!CM:CM,'Base TKU'!$A:$A,$B8,'Base TKU'!$B:$B,"NORTE")/1000000</f>
        <v>387.979646</v>
      </c>
      <c r="CM8" s="11">
        <f>SUMIFS('Base TKU'!CN:CN,'Base TKU'!$A:$A,$B8,'Base TKU'!$B:$B,"NORTE")/1000000</f>
        <v>13.100847</v>
      </c>
      <c r="CN8" s="11">
        <f>SUMIFS('Base TKU'!CO:CO,'Base TKU'!$A:$A,$B8,'Base TKU'!$B:$B,"NORTE")/1000000</f>
        <v>0</v>
      </c>
      <c r="CO8" s="11">
        <f>SUMIFS('Base TKU'!CP:CP,'Base TKU'!$A:$A,$B8,'Base TKU'!$B:$B,"NORTE")/1000000</f>
        <v>0</v>
      </c>
      <c r="CQ8" s="11">
        <f>SUMIFS('Base TKU'!CR:CR,'Base TKU'!$A:$A,$B8,'Base TKU'!$B:$B,"NORTE")/1000000</f>
        <v>926.78149699999994</v>
      </c>
      <c r="CR8" s="11">
        <f>SUMIFS('Base TKU'!CS:CS,'Base TKU'!$A:$A,$B8,'Base TKU'!$B:$B,"NORTE")/1000000</f>
        <v>2901.7850720000001</v>
      </c>
      <c r="CS8" s="11">
        <f>SUMIFS('Base TKU'!CT:CT,'Base TKU'!$A:$A,$B8,'Base TKU'!$B:$B,"NORTE")/1000000</f>
        <v>0</v>
      </c>
      <c r="CT8" s="11">
        <f>SUMIFS('Base TKU'!CU:CU,'Base TKU'!$A:$A,$B8,'Base TKU'!$B:$B,"NORTE")/1000000</f>
        <v>0</v>
      </c>
      <c r="CU8" s="11">
        <f>SUMIFS('Base TKU'!CV:CV,'Base TKU'!$A:$A,$B8,'Base TKU'!$B:$B,"NORTE")/1000000</f>
        <v>0</v>
      </c>
      <c r="CV8" s="11">
        <f>SUMIFS('Base TKU'!CW:CW,'Base TKU'!$A:$A,$B8,'Base TKU'!$B:$B,"NORTE")/1000000</f>
        <v>0</v>
      </c>
      <c r="CW8" s="11">
        <f>SUMIFS('Base TKU'!CX:CX,'Base TKU'!$A:$A,$B8,'Base TKU'!$B:$B,"NORTE")/1000000</f>
        <v>0</v>
      </c>
      <c r="CX8" s="11">
        <f>SUMIFS('Base TKU'!CY:CY,'Base TKU'!$A:$A,$B8,'Base TKU'!$B:$B,"NORTE")/1000000</f>
        <v>0</v>
      </c>
      <c r="CY8" s="11">
        <f>SUMIFS('Base TKU'!CZ:CZ,'Base TKU'!$A:$A,$B8,'Base TKU'!$B:$B,"NORTE")/1000000</f>
        <v>0</v>
      </c>
      <c r="CZ8" s="11">
        <f>SUMIFS('Base TKU'!DA:DA,'Base TKU'!$A:$A,$B8,'Base TKU'!$B:$B,"NORTE")/1000000</f>
        <v>0</v>
      </c>
      <c r="DA8" s="11">
        <f>SUMIFS('Base TKU'!DB:DB,'Base TKU'!$A:$A,$B8,'Base TKU'!$B:$B,"NORTE")/1000000</f>
        <v>0</v>
      </c>
      <c r="DB8" s="11">
        <f>SUMIFS('Base TKU'!DC:DC,'Base TKU'!$A:$A,$B8,'Base TKU'!$B:$B,"NORTE")/1000000</f>
        <v>0</v>
      </c>
    </row>
    <row r="9" spans="1:106" ht="15.75" x14ac:dyDescent="0.25">
      <c r="B9" s="10" t="s">
        <v>43</v>
      </c>
      <c r="D9" s="11">
        <f>SUMIFS('Base TKU'!E:E,'Base TKU'!$A:$A,$B9,'Base TKU'!$B:$B,"NORTE")/1000000</f>
        <v>193.67837700000001</v>
      </c>
      <c r="E9" s="11">
        <f>SUMIFS('Base TKU'!F:F,'Base TKU'!$A:$A,$B9,'Base TKU'!$B:$B,"NORTE")/1000000</f>
        <v>367.78302000000002</v>
      </c>
      <c r="F9" s="11">
        <f>SUMIFS('Base TKU'!G:G,'Base TKU'!$A:$A,$B9,'Base TKU'!$B:$B,"NORTE")/1000000</f>
        <v>448.91655200000002</v>
      </c>
      <c r="G9" s="11">
        <f>SUMIFS('Base TKU'!H:H,'Base TKU'!$A:$A,$B9,'Base TKU'!$B:$B,"NORTE")/1000000</f>
        <v>492.66715499999998</v>
      </c>
      <c r="H9" s="11">
        <f>SUMIFS('Base TKU'!I:I,'Base TKU'!$A:$A,$B9,'Base TKU'!$B:$B,"NORTE")/1000000</f>
        <v>489.18813399999999</v>
      </c>
      <c r="I9" s="11">
        <f>SUMIFS('Base TKU'!J:J,'Base TKU'!$A:$A,$B9,'Base TKU'!$B:$B,"NORTE")/1000000</f>
        <v>430.94542300000001</v>
      </c>
      <c r="J9" s="11">
        <f>SUMIFS('Base TKU'!K:K,'Base TKU'!$A:$A,$B9,'Base TKU'!$B:$B,"NORTE")/1000000</f>
        <v>318.436351</v>
      </c>
      <c r="K9" s="11">
        <f>SUMIFS('Base TKU'!L:L,'Base TKU'!$A:$A,$B9,'Base TKU'!$B:$B,"NORTE")/1000000</f>
        <v>287.09571599999998</v>
      </c>
      <c r="L9" s="11">
        <f>SUMIFS('Base TKU'!M:M,'Base TKU'!$A:$A,$B9,'Base TKU'!$B:$B,"NORTE")/1000000</f>
        <v>288.84446700000001</v>
      </c>
      <c r="M9" s="11">
        <f>SUMIFS('Base TKU'!N:N,'Base TKU'!$A:$A,$B9,'Base TKU'!$B:$B,"NORTE")/1000000</f>
        <v>336.43077199999999</v>
      </c>
      <c r="N9" s="11">
        <f>SUMIFS('Base TKU'!O:O,'Base TKU'!$A:$A,$B9,'Base TKU'!$B:$B,"NORTE")/1000000</f>
        <v>393.09178400000002</v>
      </c>
      <c r="O9" s="11">
        <f>SUMIFS('Base TKU'!P:P,'Base TKU'!$A:$A,$B9,'Base TKU'!$B:$B,"NORTE")/1000000</f>
        <v>375.92939699999999</v>
      </c>
      <c r="Q9" s="11">
        <f>SUMIFS('Base TKU'!R:R,'Base TKU'!$A:$A,$B9,'Base TKU'!$B:$B,"NORTE")/1000000</f>
        <v>376.93612200000001</v>
      </c>
      <c r="R9" s="11">
        <f>SUMIFS('Base TKU'!S:S,'Base TKU'!$A:$A,$B9,'Base TKU'!$B:$B,"NORTE")/1000000</f>
        <v>383.87628000000001</v>
      </c>
      <c r="S9" s="11">
        <f>SUMIFS('Base TKU'!T:T,'Base TKU'!$A:$A,$B9,'Base TKU'!$B:$B,"NORTE")/1000000</f>
        <v>484.93361399999998</v>
      </c>
      <c r="T9" s="11">
        <f>SUMIFS('Base TKU'!U:U,'Base TKU'!$A:$A,$B9,'Base TKU'!$B:$B,"NORTE")/1000000</f>
        <v>552.17882899999995</v>
      </c>
      <c r="U9" s="11">
        <f>SUMIFS('Base TKU'!V:V,'Base TKU'!$A:$A,$B9,'Base TKU'!$B:$B,"NORTE")/1000000</f>
        <v>485.31778300000002</v>
      </c>
      <c r="V9" s="11">
        <f>SUMIFS('Base TKU'!W:W,'Base TKU'!$A:$A,$B9,'Base TKU'!$B:$B,"NORTE")/1000000</f>
        <v>407.73084899999998</v>
      </c>
      <c r="W9" s="11">
        <f>SUMIFS('Base TKU'!X:X,'Base TKU'!$A:$A,$B9,'Base TKU'!$B:$B,"NORTE")/1000000</f>
        <v>487.18129499999998</v>
      </c>
      <c r="X9" s="11">
        <f>SUMIFS('Base TKU'!Y:Y,'Base TKU'!$A:$A,$B9,'Base TKU'!$B:$B,"NORTE")/1000000</f>
        <v>403.70753999999999</v>
      </c>
      <c r="Y9" s="11">
        <f>SUMIFS('Base TKU'!Z:Z,'Base TKU'!$A:$A,$B9,'Base TKU'!$B:$B,"NORTE")/1000000</f>
        <v>408.60479099999998</v>
      </c>
      <c r="Z9" s="11">
        <f>SUMIFS('Base TKU'!AA:AA,'Base TKU'!$A:$A,$B9,'Base TKU'!$B:$B,"NORTE")/1000000</f>
        <v>506.95539500000001</v>
      </c>
      <c r="AA9" s="11">
        <f>SUMIFS('Base TKU'!AB:AB,'Base TKU'!$A:$A,$B9,'Base TKU'!$B:$B,"NORTE")/1000000</f>
        <v>479.734531</v>
      </c>
      <c r="AB9" s="11">
        <f>SUMIFS('Base TKU'!AC:AC,'Base TKU'!$A:$A,$B9,'Base TKU'!$B:$B,"NORTE")/1000000</f>
        <v>501.41182099999997</v>
      </c>
      <c r="AD9" s="11">
        <f>SUMIFS('Base TKU'!AE:AE,'Base TKU'!$A:$A,$B9,'Base TKU'!$B:$B,"NORTE")/1000000</f>
        <v>411.59783399999998</v>
      </c>
      <c r="AE9" s="11">
        <f>SUMIFS('Base TKU'!AF:AF,'Base TKU'!$A:$A,$B9,'Base TKU'!$B:$B,"NORTE")/1000000</f>
        <v>487.85880200000003</v>
      </c>
      <c r="AF9" s="11">
        <f>SUMIFS('Base TKU'!AG:AG,'Base TKU'!$A:$A,$B9,'Base TKU'!$B:$B,"NORTE")/1000000</f>
        <v>541.37876900000003</v>
      </c>
      <c r="AG9" s="11">
        <f>SUMIFS('Base TKU'!AH:AH,'Base TKU'!$A:$A,$B9,'Base TKU'!$B:$B,"NORTE")/1000000</f>
        <v>587.36857999999995</v>
      </c>
      <c r="AH9" s="11">
        <f>SUMIFS('Base TKU'!AI:AI,'Base TKU'!$A:$A,$B9,'Base TKU'!$B:$B,"NORTE")/1000000</f>
        <v>448.93208499999997</v>
      </c>
      <c r="AI9" s="11">
        <f>SUMIFS('Base TKU'!AJ:AJ,'Base TKU'!$A:$A,$B9,'Base TKU'!$B:$B,"NORTE")/1000000</f>
        <v>535.74023799999998</v>
      </c>
      <c r="AJ9" s="11">
        <f>SUMIFS('Base TKU'!AK:AK,'Base TKU'!$A:$A,$B9,'Base TKU'!$B:$B,"NORTE")/1000000</f>
        <v>454.51641499999999</v>
      </c>
      <c r="AK9" s="11">
        <f>SUMIFS('Base TKU'!AL:AL,'Base TKU'!$A:$A,$B9,'Base TKU'!$B:$B,"NORTE")/1000000</f>
        <v>440.809483</v>
      </c>
      <c r="AL9" s="11">
        <f>SUMIFS('Base TKU'!AM:AM,'Base TKU'!$A:$A,$B9,'Base TKU'!$B:$B,"NORTE")/1000000</f>
        <v>483.76709099999999</v>
      </c>
      <c r="AM9" s="11">
        <f>SUMIFS('Base TKU'!AN:AN,'Base TKU'!$A:$A,$B9,'Base TKU'!$B:$B,"NORTE")/1000000</f>
        <v>441.058649</v>
      </c>
      <c r="AN9" s="11">
        <f>SUMIFS('Base TKU'!AO:AO,'Base TKU'!$A:$A,$B9,'Base TKU'!$B:$B,"NORTE")/1000000</f>
        <v>462.54900600000002</v>
      </c>
      <c r="AO9" s="11">
        <f>SUMIFS('Base TKU'!AP:AP,'Base TKU'!$A:$A,$B9,'Base TKU'!$B:$B,"NORTE")/1000000</f>
        <v>547.27042499000004</v>
      </c>
      <c r="AQ9" s="11">
        <f>SUMIFS('Base TKU'!AR:AR,'Base TKU'!$A:$A,$B9,'Base TKU'!$B:$B,"NORTE")/1000000</f>
        <v>423.33864199999999</v>
      </c>
      <c r="AR9" s="11">
        <f>SUMIFS('Base TKU'!AS:AS,'Base TKU'!$A:$A,$B9,'Base TKU'!$B:$B,"NORTE")/1000000</f>
        <v>410.19902200000001</v>
      </c>
      <c r="AS9" s="11">
        <f>SUMIFS('Base TKU'!AT:AT,'Base TKU'!$A:$A,$B9,'Base TKU'!$B:$B,"NORTE")/1000000</f>
        <v>570.30151499999999</v>
      </c>
      <c r="AT9" s="11">
        <f>SUMIFS('Base TKU'!AU:AU,'Base TKU'!$A:$A,$B9,'Base TKU'!$B:$B,"NORTE")/1000000</f>
        <v>578.44816500000002</v>
      </c>
      <c r="AU9" s="11">
        <f>SUMIFS('Base TKU'!AV:AV,'Base TKU'!$A:$A,$B9,'Base TKU'!$B:$B,"NORTE")/1000000</f>
        <v>529.77073700000005</v>
      </c>
      <c r="AV9" s="11">
        <f>SUMIFS('Base TKU'!AW:AW,'Base TKU'!$A:$A,$B9,'Base TKU'!$B:$B,"NORTE")/1000000</f>
        <v>548.13636899999995</v>
      </c>
      <c r="AW9" s="11">
        <f>SUMIFS('Base TKU'!AX:AX,'Base TKU'!$A:$A,$B9,'Base TKU'!$B:$B,"NORTE")/1000000</f>
        <v>520.45323299999995</v>
      </c>
      <c r="AX9" s="11">
        <f>SUMIFS('Base TKU'!AY:AY,'Base TKU'!$A:$A,$B9,'Base TKU'!$B:$B,"NORTE")/1000000</f>
        <v>445.08103299999999</v>
      </c>
      <c r="AY9" s="11">
        <f>SUMIFS('Base TKU'!AZ:AZ,'Base TKU'!$A:$A,$B9,'Base TKU'!$B:$B,"NORTE")/1000000</f>
        <v>474.59848199999999</v>
      </c>
      <c r="AZ9" s="11">
        <f>SUMIFS('Base TKU'!BA:BA,'Base TKU'!$A:$A,$B9,'Base TKU'!$B:$B,"NORTE")/1000000</f>
        <v>510.82764300000002</v>
      </c>
      <c r="BA9" s="11">
        <f>SUMIFS('Base TKU'!BB:BB,'Base TKU'!$A:$A,$B9,'Base TKU'!$B:$B,"NORTE")/1000000</f>
        <v>590.55514000000005</v>
      </c>
      <c r="BB9" s="11">
        <f>SUMIFS('Base TKU'!BC:BC,'Base TKU'!$A:$A,$B9,'Base TKU'!$B:$B,"NORTE")/1000000</f>
        <v>543.42499999999995</v>
      </c>
      <c r="BD9" s="11">
        <f>SUMIFS('Base TKU'!BE:BE,'Base TKU'!$A:$A,$B9,'Base TKU'!$B:$B,"NORTE")/1000000</f>
        <v>363.276025</v>
      </c>
      <c r="BE9" s="11">
        <f>SUMIFS('Base TKU'!BF:BF,'Base TKU'!$A:$A,$B9,'Base TKU'!$B:$B,"NORTE")/1000000</f>
        <v>509.02979099999999</v>
      </c>
      <c r="BF9" s="11">
        <f>SUMIFS('Base TKU'!BG:BG,'Base TKU'!$A:$A,$B9,'Base TKU'!$B:$B,"NORTE")/1000000</f>
        <v>486.27729799999997</v>
      </c>
      <c r="BG9" s="11">
        <f>SUMIFS('Base TKU'!BH:BH,'Base TKU'!$A:$A,$B9,'Base TKU'!$B:$B,"NORTE")/1000000</f>
        <v>631.97957799999995</v>
      </c>
      <c r="BH9" s="11">
        <f>SUMIFS('Base TKU'!BI:BI,'Base TKU'!$A:$A,$B9,'Base TKU'!$B:$B,"NORTE")/1000000</f>
        <v>560.63737400000002</v>
      </c>
      <c r="BI9" s="11">
        <f>SUMIFS('Base TKU'!BJ:BJ,'Base TKU'!$A:$A,$B9,'Base TKU'!$B:$B,"NORTE")/1000000</f>
        <v>593.68731200000002</v>
      </c>
      <c r="BJ9" s="11">
        <f>SUMIFS('Base TKU'!BK:BK,'Base TKU'!$A:$A,$B9,'Base TKU'!$B:$B,"NORTE")/1000000</f>
        <v>634.41839900000002</v>
      </c>
      <c r="BK9" s="11">
        <f>SUMIFS('Base TKU'!BL:BL,'Base TKU'!$A:$A,$B9,'Base TKU'!$B:$B,"NORTE")/1000000</f>
        <v>648.87883999999997</v>
      </c>
      <c r="BL9" s="11">
        <f>SUMIFS('Base TKU'!BM:BM,'Base TKU'!$A:$A,$B9,'Base TKU'!$B:$B,"NORTE")/1000000</f>
        <v>589.67825100000005</v>
      </c>
      <c r="BM9" s="11">
        <f>SUMIFS('Base TKU'!BN:BN,'Base TKU'!$A:$A,$B9,'Base TKU'!$B:$B,"NORTE")/1000000</f>
        <v>650.993694</v>
      </c>
      <c r="BN9" s="11">
        <f>SUMIFS('Base TKU'!BO:BO,'Base TKU'!$A:$A,$B9,'Base TKU'!$B:$B,"NORTE")/1000000</f>
        <v>569.98105999999996</v>
      </c>
      <c r="BO9" s="11">
        <f>SUMIFS('Base TKU'!BP:BP,'Base TKU'!$A:$A,$B9,'Base TKU'!$B:$B,"NORTE")/1000000</f>
        <v>647.32175700000005</v>
      </c>
      <c r="BQ9" s="11">
        <f>SUMIFS('Base TKU'!BR:BR,'Base TKU'!$A:$A,$B9,'Base TKU'!$B:$B,"NORTE")/1000000</f>
        <v>420.956546</v>
      </c>
      <c r="BR9" s="11">
        <f>SUMIFS('Base TKU'!BS:BS,'Base TKU'!$A:$A,$B9,'Base TKU'!$B:$B,"NORTE")/1000000</f>
        <v>585.14380900000003</v>
      </c>
      <c r="BS9" s="11">
        <f>SUMIFS('Base TKU'!BT:BT,'Base TKU'!$A:$A,$B9,'Base TKU'!$B:$B,"NORTE")/1000000</f>
        <v>646.23433399999999</v>
      </c>
      <c r="BT9" s="11">
        <f>SUMIFS('Base TKU'!BU:BU,'Base TKU'!$A:$A,$B9,'Base TKU'!$B:$B,"NORTE")/1000000</f>
        <v>714.94617900000003</v>
      </c>
      <c r="BU9" s="11">
        <f>SUMIFS('Base TKU'!BV:BV,'Base TKU'!$A:$A,$B9,'Base TKU'!$B:$B,"NORTE")/1000000</f>
        <v>681.84155599999997</v>
      </c>
      <c r="BV9" s="11">
        <f>SUMIFS('Base TKU'!BW:BW,'Base TKU'!$A:$A,$B9,'Base TKU'!$B:$B,"NORTE")/1000000</f>
        <v>749.918903</v>
      </c>
      <c r="BW9" s="11">
        <f>SUMIFS('Base TKU'!BX:BX,'Base TKU'!$A:$A,$B9,'Base TKU'!$B:$B,"NORTE")/1000000</f>
        <v>776.80190900000002</v>
      </c>
      <c r="BX9" s="11">
        <f>SUMIFS('Base TKU'!BY:BY,'Base TKU'!$A:$A,$B9,'Base TKU'!$B:$B,"NORTE")/1000000</f>
        <v>668.29266700000005</v>
      </c>
      <c r="BY9" s="11">
        <f>SUMIFS('Base TKU'!BZ:BZ,'Base TKU'!$A:$A,$B9,'Base TKU'!$B:$B,"NORTE")/1000000</f>
        <v>606.38820799999996</v>
      </c>
      <c r="BZ9" s="11">
        <f>SUMIFS('Base TKU'!CA:CA,'Base TKU'!$A:$A,$B9,'Base TKU'!$B:$B,"NORTE")/1000000</f>
        <v>504.97827000000001</v>
      </c>
      <c r="CA9" s="11">
        <f>SUMIFS('Base TKU'!CB:CB,'Base TKU'!$A:$A,$B9,'Base TKU'!$B:$B,"NORTE")/1000000</f>
        <v>709.67113300000005</v>
      </c>
      <c r="CB9" s="11">
        <f>SUMIFS('Base TKU'!CC:CC,'Base TKU'!$A:$A,$B9,'Base TKU'!$B:$B,"NORTE")/1000000</f>
        <v>712.10637299999996</v>
      </c>
      <c r="CD9" s="11">
        <f>SUMIFS('Base TKU'!CE:CE,'Base TKU'!$A:$A,$B9,'Base TKU'!$B:$B,"NORTE")/1000000</f>
        <v>616.91170399999999</v>
      </c>
      <c r="CE9" s="11">
        <f>SUMIFS('Base TKU'!CF:CF,'Base TKU'!$A:$A,$B9,'Base TKU'!$B:$B,"NORTE")/1000000</f>
        <v>681.60546199999999</v>
      </c>
      <c r="CF9" s="11">
        <f>SUMIFS('Base TKU'!CG:CG,'Base TKU'!$A:$A,$B9,'Base TKU'!$B:$B,"NORTE")/1000000</f>
        <v>842.747164</v>
      </c>
      <c r="CG9" s="11">
        <f>SUMIFS('Base TKU'!CH:CH,'Base TKU'!$A:$A,$B9,'Base TKU'!$B:$B,"NORTE")/1000000</f>
        <v>888.10849399999995</v>
      </c>
      <c r="CH9" s="11">
        <f>SUMIFS('Base TKU'!CI:CI,'Base TKU'!$A:$A,$B9,'Base TKU'!$B:$B,"NORTE")/1000000</f>
        <v>818.31585500000006</v>
      </c>
      <c r="CI9" s="11">
        <f>SUMIFS('Base TKU'!CJ:CJ,'Base TKU'!$A:$A,$B9,'Base TKU'!$B:$B,"NORTE")/1000000</f>
        <v>866.04548499999999</v>
      </c>
      <c r="CJ9" s="11">
        <f>SUMIFS('Base TKU'!CK:CK,'Base TKU'!$A:$A,$B9,'Base TKU'!$B:$B,"NORTE")/1000000</f>
        <v>835.61837000000003</v>
      </c>
      <c r="CK9" s="11">
        <f>SUMIFS('Base TKU'!CL:CL,'Base TKU'!$A:$A,$B9,'Base TKU'!$B:$B,"NORTE")/1000000</f>
        <v>862.06618600000002</v>
      </c>
      <c r="CL9" s="11">
        <f>SUMIFS('Base TKU'!CM:CM,'Base TKU'!$A:$A,$B9,'Base TKU'!$B:$B,"NORTE")/1000000</f>
        <v>785.57567500000005</v>
      </c>
      <c r="CM9" s="11">
        <f>SUMIFS('Base TKU'!CN:CN,'Base TKU'!$A:$A,$B9,'Base TKU'!$B:$B,"NORTE")/1000000</f>
        <v>710.59673699999996</v>
      </c>
      <c r="CN9" s="11">
        <f>SUMIFS('Base TKU'!CO:CO,'Base TKU'!$A:$A,$B9,'Base TKU'!$B:$B,"NORTE")/1000000</f>
        <v>719.60383999999999</v>
      </c>
      <c r="CO9" s="11">
        <f>SUMIFS('Base TKU'!CP:CP,'Base TKU'!$A:$A,$B9,'Base TKU'!$B:$B,"NORTE")/1000000</f>
        <v>668.45799099999999</v>
      </c>
      <c r="CQ9" s="11">
        <f>SUMIFS('Base TKU'!CR:CR,'Base TKU'!$A:$A,$B9,'Base TKU'!$B:$B,"NORTE")/1000000</f>
        <v>490.36130000000003</v>
      </c>
      <c r="CR9" s="11">
        <f>SUMIFS('Base TKU'!CS:CS,'Base TKU'!$A:$A,$B9,'Base TKU'!$B:$B,"NORTE")/1000000</f>
        <v>653.15125499999999</v>
      </c>
      <c r="CS9" s="11">
        <f>SUMIFS('Base TKU'!CT:CT,'Base TKU'!$A:$A,$B9,'Base TKU'!$B:$B,"NORTE")/1000000</f>
        <v>0</v>
      </c>
      <c r="CT9" s="11">
        <f>SUMIFS('Base TKU'!CU:CU,'Base TKU'!$A:$A,$B9,'Base TKU'!$B:$B,"NORTE")/1000000</f>
        <v>0</v>
      </c>
      <c r="CU9" s="11">
        <f>SUMIFS('Base TKU'!CV:CV,'Base TKU'!$A:$A,$B9,'Base TKU'!$B:$B,"NORTE")/1000000</f>
        <v>0</v>
      </c>
      <c r="CV9" s="11">
        <f>SUMIFS('Base TKU'!CW:CW,'Base TKU'!$A:$A,$B9,'Base TKU'!$B:$B,"NORTE")/1000000</f>
        <v>0</v>
      </c>
      <c r="CW9" s="11">
        <f>SUMIFS('Base TKU'!CX:CX,'Base TKU'!$A:$A,$B9,'Base TKU'!$B:$B,"NORTE")/1000000</f>
        <v>0</v>
      </c>
      <c r="CX9" s="11">
        <f>SUMIFS('Base TKU'!CY:CY,'Base TKU'!$A:$A,$B9,'Base TKU'!$B:$B,"NORTE")/1000000</f>
        <v>0</v>
      </c>
      <c r="CY9" s="11">
        <f>SUMIFS('Base TKU'!CZ:CZ,'Base TKU'!$A:$A,$B9,'Base TKU'!$B:$B,"NORTE")/1000000</f>
        <v>0</v>
      </c>
      <c r="CZ9" s="11">
        <f>SUMIFS('Base TKU'!DA:DA,'Base TKU'!$A:$A,$B9,'Base TKU'!$B:$B,"NORTE")/1000000</f>
        <v>0</v>
      </c>
      <c r="DA9" s="11">
        <f>SUMIFS('Base TKU'!DB:DB,'Base TKU'!$A:$A,$B9,'Base TKU'!$B:$B,"NORTE")/1000000</f>
        <v>0</v>
      </c>
      <c r="DB9" s="11">
        <f>SUMIFS('Base TKU'!DC:DC,'Base TKU'!$A:$A,$B9,'Base TKU'!$B:$B,"NORTE")/1000000</f>
        <v>0</v>
      </c>
    </row>
    <row r="10" spans="1:106" ht="15.75" x14ac:dyDescent="0.25">
      <c r="B10" s="10" t="s">
        <v>47</v>
      </c>
      <c r="D10" s="11">
        <f>SUMIFS('Base TKU'!E:E,'Base TKU'!$A:$A,$B10,'Base TKU'!$B:$B,"NORTE")/1000000</f>
        <v>1467.549536</v>
      </c>
      <c r="E10" s="11">
        <f>SUMIFS('Base TKU'!F:F,'Base TKU'!$A:$A,$B10,'Base TKU'!$B:$B,"NORTE")/1000000</f>
        <v>83.340509999999995</v>
      </c>
      <c r="F10" s="11">
        <f>SUMIFS('Base TKU'!G:G,'Base TKU'!$A:$A,$B10,'Base TKU'!$B:$B,"NORTE")/1000000</f>
        <v>0.21591099999999999</v>
      </c>
      <c r="G10" s="11">
        <f>SUMIFS('Base TKU'!H:H,'Base TKU'!$A:$A,$B10,'Base TKU'!$B:$B,"NORTE")/1000000</f>
        <v>0</v>
      </c>
      <c r="H10" s="11">
        <f>SUMIFS('Base TKU'!I:I,'Base TKU'!$A:$A,$B10,'Base TKU'!$B:$B,"NORTE")/1000000</f>
        <v>0</v>
      </c>
      <c r="I10" s="11">
        <f>SUMIFS('Base TKU'!J:J,'Base TKU'!$A:$A,$B10,'Base TKU'!$B:$B,"NORTE")/1000000</f>
        <v>342.91962100000001</v>
      </c>
      <c r="J10" s="11">
        <f>SUMIFS('Base TKU'!K:K,'Base TKU'!$A:$A,$B10,'Base TKU'!$B:$B,"NORTE")/1000000</f>
        <v>1895.2586470000001</v>
      </c>
      <c r="K10" s="11">
        <f>SUMIFS('Base TKU'!L:L,'Base TKU'!$A:$A,$B10,'Base TKU'!$B:$B,"NORTE")/1000000</f>
        <v>1995.592447</v>
      </c>
      <c r="L10" s="11">
        <f>SUMIFS('Base TKU'!M:M,'Base TKU'!$A:$A,$B10,'Base TKU'!$B:$B,"NORTE")/1000000</f>
        <v>1814.4541569999999</v>
      </c>
      <c r="M10" s="11">
        <f>SUMIFS('Base TKU'!N:N,'Base TKU'!$A:$A,$B10,'Base TKU'!$B:$B,"NORTE")/1000000</f>
        <v>625.91037900000003</v>
      </c>
      <c r="N10" s="11">
        <f>SUMIFS('Base TKU'!O:O,'Base TKU'!$A:$A,$B10,'Base TKU'!$B:$B,"NORTE")/1000000</f>
        <v>433.792284</v>
      </c>
      <c r="O10" s="11">
        <f>SUMIFS('Base TKU'!P:P,'Base TKU'!$A:$A,$B10,'Base TKU'!$B:$B,"NORTE")/1000000</f>
        <v>620.78963699999997</v>
      </c>
      <c r="Q10" s="11">
        <f>SUMIFS('Base TKU'!R:R,'Base TKU'!$A:$A,$B10,'Base TKU'!$B:$B,"NORTE")/1000000</f>
        <v>95.217815999999999</v>
      </c>
      <c r="R10" s="11">
        <f>SUMIFS('Base TKU'!S:S,'Base TKU'!$A:$A,$B10,'Base TKU'!$B:$B,"NORTE")/1000000</f>
        <v>0.23617299999999999</v>
      </c>
      <c r="S10" s="11">
        <f>SUMIFS('Base TKU'!T:T,'Base TKU'!$A:$A,$B10,'Base TKU'!$B:$B,"NORTE")/1000000</f>
        <v>0</v>
      </c>
      <c r="T10" s="11">
        <f>SUMIFS('Base TKU'!U:U,'Base TKU'!$A:$A,$B10,'Base TKU'!$B:$B,"NORTE")/1000000</f>
        <v>0</v>
      </c>
      <c r="U10" s="11">
        <f>SUMIFS('Base TKU'!V:V,'Base TKU'!$A:$A,$B10,'Base TKU'!$B:$B,"NORTE")/1000000</f>
        <v>8.5709850000000003</v>
      </c>
      <c r="V10" s="11">
        <f>SUMIFS('Base TKU'!W:W,'Base TKU'!$A:$A,$B10,'Base TKU'!$B:$B,"NORTE")/1000000</f>
        <v>1222.6267740000001</v>
      </c>
      <c r="W10" s="11">
        <f>SUMIFS('Base TKU'!X:X,'Base TKU'!$A:$A,$B10,'Base TKU'!$B:$B,"NORTE")/1000000</f>
        <v>2076.8791879999999</v>
      </c>
      <c r="X10" s="11">
        <f>SUMIFS('Base TKU'!Y:Y,'Base TKU'!$A:$A,$B10,'Base TKU'!$B:$B,"NORTE")/1000000</f>
        <v>2358.8345250000002</v>
      </c>
      <c r="Y10" s="11">
        <f>SUMIFS('Base TKU'!Z:Z,'Base TKU'!$A:$A,$B10,'Base TKU'!$B:$B,"NORTE")/1000000</f>
        <v>2268.9066379999999</v>
      </c>
      <c r="Z10" s="11">
        <f>SUMIFS('Base TKU'!AA:AA,'Base TKU'!$A:$A,$B10,'Base TKU'!$B:$B,"NORTE")/1000000</f>
        <v>2429.8285780000001</v>
      </c>
      <c r="AA10" s="11">
        <f>SUMIFS('Base TKU'!AB:AB,'Base TKU'!$A:$A,$B10,'Base TKU'!$B:$B,"NORTE")/1000000</f>
        <v>2258.73524</v>
      </c>
      <c r="AB10" s="11">
        <f>SUMIFS('Base TKU'!AC:AC,'Base TKU'!$A:$A,$B10,'Base TKU'!$B:$B,"NORTE")/1000000</f>
        <v>2030.575034</v>
      </c>
      <c r="AD10" s="11">
        <f>SUMIFS('Base TKU'!AE:AE,'Base TKU'!$A:$A,$B10,'Base TKU'!$B:$B,"NORTE")/1000000</f>
        <v>449.72612600000002</v>
      </c>
      <c r="AE10" s="11">
        <f>SUMIFS('Base TKU'!AF:AF,'Base TKU'!$A:$A,$B10,'Base TKU'!$B:$B,"NORTE")/1000000</f>
        <v>60.345404000000002</v>
      </c>
      <c r="AF10" s="11">
        <f>SUMIFS('Base TKU'!AG:AG,'Base TKU'!$A:$A,$B10,'Base TKU'!$B:$B,"NORTE")/1000000</f>
        <v>0</v>
      </c>
      <c r="AG10" s="11">
        <f>SUMIFS('Base TKU'!AH:AH,'Base TKU'!$A:$A,$B10,'Base TKU'!$B:$B,"NORTE")/1000000</f>
        <v>0</v>
      </c>
      <c r="AH10" s="11">
        <f>SUMIFS('Base TKU'!AI:AI,'Base TKU'!$A:$A,$B10,'Base TKU'!$B:$B,"NORTE")/1000000</f>
        <v>33.263967000000001</v>
      </c>
      <c r="AI10" s="11">
        <f>SUMIFS('Base TKU'!AJ:AJ,'Base TKU'!$A:$A,$B10,'Base TKU'!$B:$B,"NORTE")/1000000</f>
        <v>327.83418499999999</v>
      </c>
      <c r="AJ10" s="11">
        <f>SUMIFS('Base TKU'!AK:AK,'Base TKU'!$A:$A,$B10,'Base TKU'!$B:$B,"NORTE")/1000000</f>
        <v>2338.2847780000002</v>
      </c>
      <c r="AK10" s="11">
        <f>SUMIFS('Base TKU'!AL:AL,'Base TKU'!$A:$A,$B10,'Base TKU'!$B:$B,"NORTE")/1000000</f>
        <v>2729.3089599999998</v>
      </c>
      <c r="AL10" s="11">
        <f>SUMIFS('Base TKU'!AM:AM,'Base TKU'!$A:$A,$B10,'Base TKU'!$B:$B,"NORTE")/1000000</f>
        <v>2633.3167319999998</v>
      </c>
      <c r="AM10" s="11">
        <f>SUMIFS('Base TKU'!AN:AN,'Base TKU'!$A:$A,$B10,'Base TKU'!$B:$B,"NORTE")/1000000</f>
        <v>2236.974232</v>
      </c>
      <c r="AN10" s="11">
        <f>SUMIFS('Base TKU'!AO:AO,'Base TKU'!$A:$A,$B10,'Base TKU'!$B:$B,"NORTE")/1000000</f>
        <v>2714.7458790000001</v>
      </c>
      <c r="AO10" s="11">
        <f>SUMIFS('Base TKU'!AP:AP,'Base TKU'!$A:$A,$B10,'Base TKU'!$B:$B,"NORTE")/1000000</f>
        <v>2303.3990549999999</v>
      </c>
      <c r="AQ10" s="11">
        <f>SUMIFS('Base TKU'!AR:AR,'Base TKU'!$A:$A,$B10,'Base TKU'!$B:$B,"NORTE")/1000000</f>
        <v>311.41548299999999</v>
      </c>
      <c r="AR10" s="11">
        <f>SUMIFS('Base TKU'!AS:AS,'Base TKU'!$A:$A,$B10,'Base TKU'!$B:$B,"NORTE")/1000000</f>
        <v>0</v>
      </c>
      <c r="AS10" s="11">
        <f>SUMIFS('Base TKU'!AT:AT,'Base TKU'!$A:$A,$B10,'Base TKU'!$B:$B,"NORTE")/1000000</f>
        <v>0</v>
      </c>
      <c r="AT10" s="11">
        <f>SUMIFS('Base TKU'!AU:AU,'Base TKU'!$A:$A,$B10,'Base TKU'!$B:$B,"NORTE")/1000000</f>
        <v>0</v>
      </c>
      <c r="AU10" s="11">
        <f>SUMIFS('Base TKU'!AV:AV,'Base TKU'!$A:$A,$B10,'Base TKU'!$B:$B,"NORTE")/1000000</f>
        <v>73.686267000000001</v>
      </c>
      <c r="AV10" s="11">
        <f>SUMIFS('Base TKU'!AW:AW,'Base TKU'!$A:$A,$B10,'Base TKU'!$B:$B,"NORTE")/1000000</f>
        <v>2404.1801599999999</v>
      </c>
      <c r="AW10" s="11">
        <f>SUMIFS('Base TKU'!AX:AX,'Base TKU'!$A:$A,$B10,'Base TKU'!$B:$B,"NORTE")/1000000</f>
        <v>3047.9433779999999</v>
      </c>
      <c r="AX10" s="11">
        <f>SUMIFS('Base TKU'!AY:AY,'Base TKU'!$A:$A,$B10,'Base TKU'!$B:$B,"NORTE")/1000000</f>
        <v>2859.489239</v>
      </c>
      <c r="AY10" s="11">
        <f>SUMIFS('Base TKU'!AZ:AZ,'Base TKU'!$A:$A,$B10,'Base TKU'!$B:$B,"NORTE")/1000000</f>
        <v>2603.795059</v>
      </c>
      <c r="AZ10" s="11">
        <f>SUMIFS('Base TKU'!BA:BA,'Base TKU'!$A:$A,$B10,'Base TKU'!$B:$B,"NORTE")/1000000</f>
        <v>2501.5744679999998</v>
      </c>
      <c r="BA10" s="11">
        <f>SUMIFS('Base TKU'!BB:BB,'Base TKU'!$A:$A,$B10,'Base TKU'!$B:$B,"NORTE")/1000000</f>
        <v>2312.3222190000001</v>
      </c>
      <c r="BB10" s="11">
        <f>SUMIFS('Base TKU'!BC:BC,'Base TKU'!$A:$A,$B10,'Base TKU'!$B:$B,"NORTE")/1000000</f>
        <v>1085.7637139999999</v>
      </c>
      <c r="BD10" s="11">
        <f>SUMIFS('Base TKU'!BE:BE,'Base TKU'!$A:$A,$B10,'Base TKU'!$B:$B,"NORTE")/1000000</f>
        <v>2.2024180000000002</v>
      </c>
      <c r="BE10" s="11">
        <f>SUMIFS('Base TKU'!BF:BF,'Base TKU'!$A:$A,$B10,'Base TKU'!$B:$B,"NORTE")/1000000</f>
        <v>0</v>
      </c>
      <c r="BF10" s="11">
        <f>SUMIFS('Base TKU'!BG:BG,'Base TKU'!$A:$A,$B10,'Base TKU'!$B:$B,"NORTE")/1000000</f>
        <v>0</v>
      </c>
      <c r="BG10" s="11">
        <f>SUMIFS('Base TKU'!BH:BH,'Base TKU'!$A:$A,$B10,'Base TKU'!$B:$B,"NORTE")/1000000</f>
        <v>0</v>
      </c>
      <c r="BH10" s="11">
        <f>SUMIFS('Base TKU'!BI:BI,'Base TKU'!$A:$A,$B10,'Base TKU'!$B:$B,"NORTE")/1000000</f>
        <v>0</v>
      </c>
      <c r="BI10" s="11">
        <f>SUMIFS('Base TKU'!BJ:BJ,'Base TKU'!$A:$A,$B10,'Base TKU'!$B:$B,"NORTE")/1000000</f>
        <v>1431.483015</v>
      </c>
      <c r="BJ10" s="11">
        <f>SUMIFS('Base TKU'!BK:BK,'Base TKU'!$A:$A,$B10,'Base TKU'!$B:$B,"NORTE")/1000000</f>
        <v>2655.9033220000001</v>
      </c>
      <c r="BK10" s="11">
        <f>SUMIFS('Base TKU'!BL:BL,'Base TKU'!$A:$A,$B10,'Base TKU'!$B:$B,"NORTE")/1000000</f>
        <v>2522.5619609999999</v>
      </c>
      <c r="BL10" s="11">
        <f>SUMIFS('Base TKU'!BM:BM,'Base TKU'!$A:$A,$B10,'Base TKU'!$B:$B,"NORTE")/1000000</f>
        <v>2287.604691</v>
      </c>
      <c r="BM10" s="11">
        <f>SUMIFS('Base TKU'!BN:BN,'Base TKU'!$A:$A,$B10,'Base TKU'!$B:$B,"NORTE")/1000000</f>
        <v>2236.4918280000002</v>
      </c>
      <c r="BN10" s="11">
        <f>SUMIFS('Base TKU'!BO:BO,'Base TKU'!$A:$A,$B10,'Base TKU'!$B:$B,"NORTE")/1000000</f>
        <v>2062.6302559999999</v>
      </c>
      <c r="BO10" s="11">
        <f>SUMIFS('Base TKU'!BP:BP,'Base TKU'!$A:$A,$B10,'Base TKU'!$B:$B,"NORTE")/1000000</f>
        <v>2178.3438249999999</v>
      </c>
      <c r="BQ10" s="11">
        <f>SUMIFS('Base TKU'!BR:BR,'Base TKU'!$A:$A,$B10,'Base TKU'!$B:$B,"NORTE")/1000000</f>
        <v>46.987065999999999</v>
      </c>
      <c r="BR10" s="11">
        <f>SUMIFS('Base TKU'!BS:BS,'Base TKU'!$A:$A,$B10,'Base TKU'!$B:$B,"NORTE")/1000000</f>
        <v>-4.101496</v>
      </c>
      <c r="BS10" s="11">
        <f>SUMIFS('Base TKU'!BT:BT,'Base TKU'!$A:$A,$B10,'Base TKU'!$B:$B,"NORTE")/1000000</f>
        <v>0</v>
      </c>
      <c r="BT10" s="11">
        <f>SUMIFS('Base TKU'!BU:BU,'Base TKU'!$A:$A,$B10,'Base TKU'!$B:$B,"NORTE")/1000000</f>
        <v>0</v>
      </c>
      <c r="BU10" s="11">
        <f>SUMIFS('Base TKU'!BV:BV,'Base TKU'!$A:$A,$B10,'Base TKU'!$B:$B,"NORTE")/1000000</f>
        <v>0</v>
      </c>
      <c r="BV10" s="11">
        <f>SUMIFS('Base TKU'!BW:BW,'Base TKU'!$A:$A,$B10,'Base TKU'!$B:$B,"NORTE")/1000000</f>
        <v>507.41074200000003</v>
      </c>
      <c r="BW10" s="11">
        <f>SUMIFS('Base TKU'!BX:BX,'Base TKU'!$A:$A,$B10,'Base TKU'!$B:$B,"NORTE")/1000000</f>
        <v>2759.0410959999999</v>
      </c>
      <c r="BX10" s="11">
        <f>SUMIFS('Base TKU'!BY:BY,'Base TKU'!$A:$A,$B10,'Base TKU'!$B:$B,"NORTE")/1000000</f>
        <v>1917.279679</v>
      </c>
      <c r="BY10" s="11">
        <f>SUMIFS('Base TKU'!BZ:BZ,'Base TKU'!$A:$A,$B10,'Base TKU'!$B:$B,"NORTE")/1000000</f>
        <v>1271.0834179999999</v>
      </c>
      <c r="BZ10" s="11">
        <f>SUMIFS('Base TKU'!CA:CA,'Base TKU'!$A:$A,$B10,'Base TKU'!$B:$B,"NORTE")/1000000</f>
        <v>1665.927635</v>
      </c>
      <c r="CA10" s="11">
        <f>SUMIFS('Base TKU'!CB:CB,'Base TKU'!$A:$A,$B10,'Base TKU'!$B:$B,"NORTE")/1000000</f>
        <v>1765.2158910000001</v>
      </c>
      <c r="CB10" s="11">
        <f>SUMIFS('Base TKU'!CC:CC,'Base TKU'!$A:$A,$B10,'Base TKU'!$B:$B,"NORTE")/1000000</f>
        <v>2219.495246</v>
      </c>
      <c r="CD10" s="11">
        <f>SUMIFS('Base TKU'!CE:CE,'Base TKU'!$A:$A,$B10,'Base TKU'!$B:$B,"NORTE")/1000000</f>
        <v>902.48845100000005</v>
      </c>
      <c r="CE10" s="11">
        <f>SUMIFS('Base TKU'!CF:CF,'Base TKU'!$A:$A,$B10,'Base TKU'!$B:$B,"NORTE")/1000000</f>
        <v>68.266851000000003</v>
      </c>
      <c r="CF10" s="11">
        <f>SUMIFS('Base TKU'!CG:CG,'Base TKU'!$A:$A,$B10,'Base TKU'!$B:$B,"NORTE")/1000000</f>
        <v>0</v>
      </c>
      <c r="CG10" s="11">
        <f>SUMIFS('Base TKU'!CH:CH,'Base TKU'!$A:$A,$B10,'Base TKU'!$B:$B,"NORTE")/1000000</f>
        <v>212.22315800000001</v>
      </c>
      <c r="CH10" s="11">
        <f>SUMIFS('Base TKU'!CI:CI,'Base TKU'!$A:$A,$B10,'Base TKU'!$B:$B,"NORTE")/1000000</f>
        <v>74.181370999999999</v>
      </c>
      <c r="CI10" s="11">
        <f>SUMIFS('Base TKU'!CJ:CJ,'Base TKU'!$A:$A,$B10,'Base TKU'!$B:$B,"NORTE")/1000000</f>
        <v>1148.456042</v>
      </c>
      <c r="CJ10" s="11">
        <f>SUMIFS('Base TKU'!CK:CK,'Base TKU'!$A:$A,$B10,'Base TKU'!$B:$B,"NORTE")/1000000</f>
        <v>3038.412382</v>
      </c>
      <c r="CK10" s="11">
        <f>SUMIFS('Base TKU'!CL:CL,'Base TKU'!$A:$A,$B10,'Base TKU'!$B:$B,"NORTE")/1000000</f>
        <v>2646.2841969999999</v>
      </c>
      <c r="CL10" s="11">
        <f>SUMIFS('Base TKU'!CM:CM,'Base TKU'!$A:$A,$B10,'Base TKU'!$B:$B,"NORTE")/1000000</f>
        <v>2742.2575040000002</v>
      </c>
      <c r="CM10" s="11">
        <f>SUMIFS('Base TKU'!CN:CN,'Base TKU'!$A:$A,$B10,'Base TKU'!$B:$B,"NORTE")/1000000</f>
        <v>3151.9825839999999</v>
      </c>
      <c r="CN10" s="11">
        <f>SUMIFS('Base TKU'!CO:CO,'Base TKU'!$A:$A,$B10,'Base TKU'!$B:$B,"NORTE")/1000000</f>
        <v>2566.3106320000002</v>
      </c>
      <c r="CO10" s="11">
        <f>SUMIFS('Base TKU'!CP:CP,'Base TKU'!$A:$A,$B10,'Base TKU'!$B:$B,"NORTE")/1000000</f>
        <v>2579.1204680000001</v>
      </c>
      <c r="CQ10" s="11">
        <f>SUMIFS('Base TKU'!CR:CR,'Base TKU'!$A:$A,$B10,'Base TKU'!$B:$B,"NORTE")/1000000</f>
        <v>671.53612799999996</v>
      </c>
      <c r="CR10" s="11">
        <f>SUMIFS('Base TKU'!CS:CS,'Base TKU'!$A:$A,$B10,'Base TKU'!$B:$B,"NORTE")/1000000</f>
        <v>0</v>
      </c>
      <c r="CS10" s="11">
        <f>SUMIFS('Base TKU'!CT:CT,'Base TKU'!$A:$A,$B10,'Base TKU'!$B:$B,"NORTE")/1000000</f>
        <v>0</v>
      </c>
      <c r="CT10" s="11">
        <f>SUMIFS('Base TKU'!CU:CU,'Base TKU'!$A:$A,$B10,'Base TKU'!$B:$B,"NORTE")/1000000</f>
        <v>0</v>
      </c>
      <c r="CU10" s="11">
        <f>SUMIFS('Base TKU'!CV:CV,'Base TKU'!$A:$A,$B10,'Base TKU'!$B:$B,"NORTE")/1000000</f>
        <v>0</v>
      </c>
      <c r="CV10" s="11">
        <f>SUMIFS('Base TKU'!CW:CW,'Base TKU'!$A:$A,$B10,'Base TKU'!$B:$B,"NORTE")/1000000</f>
        <v>0</v>
      </c>
      <c r="CW10" s="11">
        <f>SUMIFS('Base TKU'!CX:CX,'Base TKU'!$A:$A,$B10,'Base TKU'!$B:$B,"NORTE")/1000000</f>
        <v>0</v>
      </c>
      <c r="CX10" s="11">
        <f>SUMIFS('Base TKU'!CY:CY,'Base TKU'!$A:$A,$B10,'Base TKU'!$B:$B,"NORTE")/1000000</f>
        <v>0</v>
      </c>
      <c r="CY10" s="11">
        <f>SUMIFS('Base TKU'!CZ:CZ,'Base TKU'!$A:$A,$B10,'Base TKU'!$B:$B,"NORTE")/1000000</f>
        <v>0</v>
      </c>
      <c r="CZ10" s="11">
        <f>SUMIFS('Base TKU'!DA:DA,'Base TKU'!$A:$A,$B10,'Base TKU'!$B:$B,"NORTE")/1000000</f>
        <v>0</v>
      </c>
      <c r="DA10" s="11">
        <f>SUMIFS('Base TKU'!DB:DB,'Base TKU'!$A:$A,$B10,'Base TKU'!$B:$B,"NORTE")/1000000</f>
        <v>0</v>
      </c>
      <c r="DB10" s="11">
        <f>SUMIFS('Base TKU'!DC:DC,'Base TKU'!$A:$A,$B10,'Base TKU'!$B:$B,"NORTE")/1000000</f>
        <v>0</v>
      </c>
    </row>
    <row r="11" spans="1:106" ht="15.75" x14ac:dyDescent="0.25">
      <c r="B11" s="10" t="s">
        <v>34</v>
      </c>
      <c r="D11" s="11">
        <f>SUMIFS('Base TKU'!E:E,'Base TKU'!$A:$A,$B11,'Base TKU'!$B:$B,"NORTE")/1000000</f>
        <v>114.162274</v>
      </c>
      <c r="E11" s="11">
        <f>SUMIFS('Base TKU'!F:F,'Base TKU'!$A:$A,$B11,'Base TKU'!$B:$B,"NORTE")/1000000</f>
        <v>130.7242</v>
      </c>
      <c r="F11" s="11">
        <f>SUMIFS('Base TKU'!G:G,'Base TKU'!$A:$A,$B11,'Base TKU'!$B:$B,"NORTE")/1000000</f>
        <v>102.56015600000001</v>
      </c>
      <c r="G11" s="11">
        <f>SUMIFS('Base TKU'!H:H,'Base TKU'!$A:$A,$B11,'Base TKU'!$B:$B,"NORTE")/1000000</f>
        <v>86.993835000000004</v>
      </c>
      <c r="H11" s="11">
        <f>SUMIFS('Base TKU'!I:I,'Base TKU'!$A:$A,$B11,'Base TKU'!$B:$B,"NORTE")/1000000</f>
        <v>242.65256600000001</v>
      </c>
      <c r="I11" s="11">
        <f>SUMIFS('Base TKU'!J:J,'Base TKU'!$A:$A,$B11,'Base TKU'!$B:$B,"NORTE")/1000000</f>
        <v>356.961659</v>
      </c>
      <c r="J11" s="11">
        <f>SUMIFS('Base TKU'!K:K,'Base TKU'!$A:$A,$B11,'Base TKU'!$B:$B,"NORTE")/1000000</f>
        <v>206.041495</v>
      </c>
      <c r="K11" s="11">
        <f>SUMIFS('Base TKU'!L:L,'Base TKU'!$A:$A,$B11,'Base TKU'!$B:$B,"NORTE")/1000000</f>
        <v>231.28015400000001</v>
      </c>
      <c r="L11" s="11">
        <f>SUMIFS('Base TKU'!M:M,'Base TKU'!$A:$A,$B11,'Base TKU'!$B:$B,"NORTE")/1000000</f>
        <v>240.73457500000001</v>
      </c>
      <c r="M11" s="11">
        <f>SUMIFS('Base TKU'!N:N,'Base TKU'!$A:$A,$B11,'Base TKU'!$B:$B,"NORTE")/1000000</f>
        <v>387.55470200000002</v>
      </c>
      <c r="N11" s="11">
        <f>SUMIFS('Base TKU'!O:O,'Base TKU'!$A:$A,$B11,'Base TKU'!$B:$B,"NORTE")/1000000</f>
        <v>330.176061</v>
      </c>
      <c r="O11" s="11">
        <f>SUMIFS('Base TKU'!P:P,'Base TKU'!$A:$A,$B11,'Base TKU'!$B:$B,"NORTE")/1000000</f>
        <v>223.725156</v>
      </c>
      <c r="Q11" s="11">
        <f>SUMIFS('Base TKU'!R:R,'Base TKU'!$A:$A,$B11,'Base TKU'!$B:$B,"NORTE")/1000000</f>
        <v>177.465428</v>
      </c>
      <c r="R11" s="11">
        <f>SUMIFS('Base TKU'!S:S,'Base TKU'!$A:$A,$B11,'Base TKU'!$B:$B,"NORTE")/1000000</f>
        <v>69.871585999999994</v>
      </c>
      <c r="S11" s="11">
        <f>SUMIFS('Base TKU'!T:T,'Base TKU'!$A:$A,$B11,'Base TKU'!$B:$B,"NORTE")/1000000</f>
        <v>41.425064999999996</v>
      </c>
      <c r="T11" s="11">
        <f>SUMIFS('Base TKU'!U:U,'Base TKU'!$A:$A,$B11,'Base TKU'!$B:$B,"NORTE")/1000000</f>
        <v>88.620569000000003</v>
      </c>
      <c r="U11" s="11">
        <f>SUMIFS('Base TKU'!V:V,'Base TKU'!$A:$A,$B11,'Base TKU'!$B:$B,"NORTE")/1000000</f>
        <v>279.49777699999999</v>
      </c>
      <c r="V11" s="11">
        <f>SUMIFS('Base TKU'!W:W,'Base TKU'!$A:$A,$B11,'Base TKU'!$B:$B,"NORTE")/1000000</f>
        <v>170.19264000000001</v>
      </c>
      <c r="W11" s="11">
        <f>SUMIFS('Base TKU'!X:X,'Base TKU'!$A:$A,$B11,'Base TKU'!$B:$B,"NORTE")/1000000</f>
        <v>84.577684000000005</v>
      </c>
      <c r="X11" s="11">
        <f>SUMIFS('Base TKU'!Y:Y,'Base TKU'!$A:$A,$B11,'Base TKU'!$B:$B,"NORTE")/1000000</f>
        <v>107.523976</v>
      </c>
      <c r="Y11" s="11">
        <f>SUMIFS('Base TKU'!Z:Z,'Base TKU'!$A:$A,$B11,'Base TKU'!$B:$B,"NORTE")/1000000</f>
        <v>116.958449</v>
      </c>
      <c r="Z11" s="11">
        <f>SUMIFS('Base TKU'!AA:AA,'Base TKU'!$A:$A,$B11,'Base TKU'!$B:$B,"NORTE")/1000000</f>
        <v>112.03851400000001</v>
      </c>
      <c r="AA11" s="11">
        <f>SUMIFS('Base TKU'!AB:AB,'Base TKU'!$A:$A,$B11,'Base TKU'!$B:$B,"NORTE")/1000000</f>
        <v>117.008639</v>
      </c>
      <c r="AB11" s="11">
        <f>SUMIFS('Base TKU'!AC:AC,'Base TKU'!$A:$A,$B11,'Base TKU'!$B:$B,"NORTE")/1000000</f>
        <v>154.01861700000001</v>
      </c>
      <c r="AD11" s="11">
        <f>SUMIFS('Base TKU'!AE:AE,'Base TKU'!$A:$A,$B11,'Base TKU'!$B:$B,"NORTE")/1000000</f>
        <v>233.97854599999999</v>
      </c>
      <c r="AE11" s="11">
        <f>SUMIFS('Base TKU'!AF:AF,'Base TKU'!$A:$A,$B11,'Base TKU'!$B:$B,"NORTE")/1000000</f>
        <v>128.99684999999999</v>
      </c>
      <c r="AF11" s="11">
        <f>SUMIFS('Base TKU'!AG:AG,'Base TKU'!$A:$A,$B11,'Base TKU'!$B:$B,"NORTE")/1000000</f>
        <v>101.513181</v>
      </c>
      <c r="AG11" s="11">
        <f>SUMIFS('Base TKU'!AH:AH,'Base TKU'!$A:$A,$B11,'Base TKU'!$B:$B,"NORTE")/1000000</f>
        <v>75.403311000000002</v>
      </c>
      <c r="AH11" s="11">
        <f>SUMIFS('Base TKU'!AI:AI,'Base TKU'!$A:$A,$B11,'Base TKU'!$B:$B,"NORTE")/1000000</f>
        <v>223.43597</v>
      </c>
      <c r="AI11" s="11">
        <f>SUMIFS('Base TKU'!AJ:AJ,'Base TKU'!$A:$A,$B11,'Base TKU'!$B:$B,"NORTE")/1000000</f>
        <v>224.783423</v>
      </c>
      <c r="AJ11" s="11">
        <f>SUMIFS('Base TKU'!AK:AK,'Base TKU'!$A:$A,$B11,'Base TKU'!$B:$B,"NORTE")/1000000</f>
        <v>115.66020399999999</v>
      </c>
      <c r="AK11" s="11">
        <f>SUMIFS('Base TKU'!AL:AL,'Base TKU'!$A:$A,$B11,'Base TKU'!$B:$B,"NORTE")/1000000</f>
        <v>104.16202699999999</v>
      </c>
      <c r="AL11" s="11">
        <f>SUMIFS('Base TKU'!AM:AM,'Base TKU'!$A:$A,$B11,'Base TKU'!$B:$B,"NORTE")/1000000</f>
        <v>149.05705800000001</v>
      </c>
      <c r="AM11" s="11">
        <f>SUMIFS('Base TKU'!AN:AN,'Base TKU'!$A:$A,$B11,'Base TKU'!$B:$B,"NORTE")/1000000</f>
        <v>188.45478499999999</v>
      </c>
      <c r="AN11" s="11">
        <f>SUMIFS('Base TKU'!AO:AO,'Base TKU'!$A:$A,$B11,'Base TKU'!$B:$B,"NORTE")/1000000</f>
        <v>107.391594</v>
      </c>
      <c r="AO11" s="11">
        <f>SUMIFS('Base TKU'!AP:AP,'Base TKU'!$A:$A,$B11,'Base TKU'!$B:$B,"NORTE")/1000000</f>
        <v>88.027102999999997</v>
      </c>
      <c r="AQ11" s="11">
        <f>SUMIFS('Base TKU'!AR:AR,'Base TKU'!$A:$A,$B11,'Base TKU'!$B:$B,"NORTE")/1000000</f>
        <v>122.351917</v>
      </c>
      <c r="AR11" s="11">
        <f>SUMIFS('Base TKU'!AS:AS,'Base TKU'!$A:$A,$B11,'Base TKU'!$B:$B,"NORTE")/1000000</f>
        <v>54.639006000000002</v>
      </c>
      <c r="AS11" s="11">
        <f>SUMIFS('Base TKU'!AT:AT,'Base TKU'!$A:$A,$B11,'Base TKU'!$B:$B,"NORTE")/1000000</f>
        <v>114.065594</v>
      </c>
      <c r="AT11" s="11">
        <f>SUMIFS('Base TKU'!AU:AU,'Base TKU'!$A:$A,$B11,'Base TKU'!$B:$B,"NORTE")/1000000</f>
        <v>140.667081</v>
      </c>
      <c r="AU11" s="11">
        <f>SUMIFS('Base TKU'!AV:AV,'Base TKU'!$A:$A,$B11,'Base TKU'!$B:$B,"NORTE")/1000000</f>
        <v>178.61028300000001</v>
      </c>
      <c r="AV11" s="11">
        <f>SUMIFS('Base TKU'!AW:AW,'Base TKU'!$A:$A,$B11,'Base TKU'!$B:$B,"NORTE")/1000000</f>
        <v>106.232936</v>
      </c>
      <c r="AW11" s="11">
        <f>SUMIFS('Base TKU'!AX:AX,'Base TKU'!$A:$A,$B11,'Base TKU'!$B:$B,"NORTE")/1000000</f>
        <v>85.466035000000005</v>
      </c>
      <c r="AX11" s="11">
        <f>SUMIFS('Base TKU'!AY:AY,'Base TKU'!$A:$A,$B11,'Base TKU'!$B:$B,"NORTE")/1000000</f>
        <v>75.016852</v>
      </c>
      <c r="AY11" s="11">
        <f>SUMIFS('Base TKU'!AZ:AZ,'Base TKU'!$A:$A,$B11,'Base TKU'!$B:$B,"NORTE")/1000000</f>
        <v>116.453372</v>
      </c>
      <c r="AZ11" s="11">
        <f>SUMIFS('Base TKU'!BA:BA,'Base TKU'!$A:$A,$B11,'Base TKU'!$B:$B,"NORTE")/1000000</f>
        <v>96.988007999999994</v>
      </c>
      <c r="BA11" s="11">
        <f>SUMIFS('Base TKU'!BB:BB,'Base TKU'!$A:$A,$B11,'Base TKU'!$B:$B,"NORTE")/1000000</f>
        <v>70.955100999999999</v>
      </c>
      <c r="BB11" s="11">
        <f>SUMIFS('Base TKU'!BC:BC,'Base TKU'!$A:$A,$B11,'Base TKU'!$B:$B,"NORTE")/1000000</f>
        <v>270.75035300000002</v>
      </c>
      <c r="BD11" s="11">
        <f>SUMIFS('Base TKU'!BE:BE,'Base TKU'!$A:$A,$B11,'Base TKU'!$B:$B,"NORTE")/1000000</f>
        <v>151.52940899999999</v>
      </c>
      <c r="BE11" s="11">
        <f>SUMIFS('Base TKU'!BF:BF,'Base TKU'!$A:$A,$B11,'Base TKU'!$B:$B,"NORTE")/1000000</f>
        <v>130.16320300000001</v>
      </c>
      <c r="BF11" s="11">
        <f>SUMIFS('Base TKU'!BG:BG,'Base TKU'!$A:$A,$B11,'Base TKU'!$B:$B,"NORTE")/1000000</f>
        <v>87.833973999999998</v>
      </c>
      <c r="BG11" s="11">
        <f>SUMIFS('Base TKU'!BH:BH,'Base TKU'!$A:$A,$B11,'Base TKU'!$B:$B,"NORTE")/1000000</f>
        <v>130.07638800000001</v>
      </c>
      <c r="BH11" s="11">
        <f>SUMIFS('Base TKU'!BI:BI,'Base TKU'!$A:$A,$B11,'Base TKU'!$B:$B,"NORTE")/1000000</f>
        <v>200.06483399999999</v>
      </c>
      <c r="BI11" s="11">
        <f>SUMIFS('Base TKU'!BJ:BJ,'Base TKU'!$A:$A,$B11,'Base TKU'!$B:$B,"NORTE")/1000000</f>
        <v>157.707584</v>
      </c>
      <c r="BJ11" s="11">
        <f>SUMIFS('Base TKU'!BK:BK,'Base TKU'!$A:$A,$B11,'Base TKU'!$B:$B,"NORTE")/1000000</f>
        <v>130.56483700000001</v>
      </c>
      <c r="BK11" s="11">
        <f>SUMIFS('Base TKU'!BL:BL,'Base TKU'!$A:$A,$B11,'Base TKU'!$B:$B,"NORTE")/1000000</f>
        <v>261.94402200000002</v>
      </c>
      <c r="BL11" s="11">
        <f>SUMIFS('Base TKU'!BM:BM,'Base TKU'!$A:$A,$B11,'Base TKU'!$B:$B,"NORTE")/1000000</f>
        <v>352.608901</v>
      </c>
      <c r="BM11" s="11">
        <f>SUMIFS('Base TKU'!BN:BN,'Base TKU'!$A:$A,$B11,'Base TKU'!$B:$B,"NORTE")/1000000</f>
        <v>427.832381</v>
      </c>
      <c r="BN11" s="11">
        <f>SUMIFS('Base TKU'!BO:BO,'Base TKU'!$A:$A,$B11,'Base TKU'!$B:$B,"NORTE")/1000000</f>
        <v>369.85554999999999</v>
      </c>
      <c r="BO11" s="11">
        <f>SUMIFS('Base TKU'!BP:BP,'Base TKU'!$A:$A,$B11,'Base TKU'!$B:$B,"NORTE")/1000000</f>
        <v>278.473344</v>
      </c>
      <c r="BQ11" s="11">
        <f>SUMIFS('Base TKU'!BR:BR,'Base TKU'!$A:$A,$B11,'Base TKU'!$B:$B,"NORTE")/1000000</f>
        <v>245.05044699999999</v>
      </c>
      <c r="BR11" s="11">
        <f>SUMIFS('Base TKU'!BS:BS,'Base TKU'!$A:$A,$B11,'Base TKU'!$B:$B,"NORTE")/1000000</f>
        <v>21.477309000000002</v>
      </c>
      <c r="BS11" s="11">
        <f>SUMIFS('Base TKU'!BT:BT,'Base TKU'!$A:$A,$B11,'Base TKU'!$B:$B,"NORTE")/1000000</f>
        <v>44.867139000000002</v>
      </c>
      <c r="BT11" s="11">
        <f>SUMIFS('Base TKU'!BU:BU,'Base TKU'!$A:$A,$B11,'Base TKU'!$B:$B,"NORTE")/1000000</f>
        <v>118.036126</v>
      </c>
      <c r="BU11" s="11">
        <f>SUMIFS('Base TKU'!BV:BV,'Base TKU'!$A:$A,$B11,'Base TKU'!$B:$B,"NORTE")/1000000</f>
        <v>284.83216199999998</v>
      </c>
      <c r="BV11" s="11">
        <f>SUMIFS('Base TKU'!BW:BW,'Base TKU'!$A:$A,$B11,'Base TKU'!$B:$B,"NORTE")/1000000</f>
        <v>271.31037600000002</v>
      </c>
      <c r="BW11" s="11">
        <f>SUMIFS('Base TKU'!BX:BX,'Base TKU'!$A:$A,$B11,'Base TKU'!$B:$B,"NORTE")/1000000</f>
        <v>112.45396</v>
      </c>
      <c r="BX11" s="11">
        <f>SUMIFS('Base TKU'!BY:BY,'Base TKU'!$A:$A,$B11,'Base TKU'!$B:$B,"NORTE")/1000000</f>
        <v>209.378479</v>
      </c>
      <c r="BY11" s="11">
        <f>SUMIFS('Base TKU'!BZ:BZ,'Base TKU'!$A:$A,$B11,'Base TKU'!$B:$B,"NORTE")/1000000</f>
        <v>318.88784299999998</v>
      </c>
      <c r="BZ11" s="11">
        <f>SUMIFS('Base TKU'!CA:CA,'Base TKU'!$A:$A,$B11,'Base TKU'!$B:$B,"NORTE")/1000000</f>
        <v>260.253693</v>
      </c>
      <c r="CA11" s="11">
        <f>SUMIFS('Base TKU'!CB:CB,'Base TKU'!$A:$A,$B11,'Base TKU'!$B:$B,"NORTE")/1000000</f>
        <v>252.157826</v>
      </c>
      <c r="CB11" s="11">
        <f>SUMIFS('Base TKU'!CC:CC,'Base TKU'!$A:$A,$B11,'Base TKU'!$B:$B,"NORTE")/1000000</f>
        <v>128.26299900000001</v>
      </c>
      <c r="CD11" s="11">
        <f>SUMIFS('Base TKU'!CE:CE,'Base TKU'!$A:$A,$B11,'Base TKU'!$B:$B,"NORTE")/1000000</f>
        <v>111.891079</v>
      </c>
      <c r="CE11" s="11">
        <f>SUMIFS('Base TKU'!CF:CF,'Base TKU'!$A:$A,$B11,'Base TKU'!$B:$B,"NORTE")/1000000</f>
        <v>21.725376000000001</v>
      </c>
      <c r="CF11" s="11">
        <f>SUMIFS('Base TKU'!CG:CG,'Base TKU'!$A:$A,$B11,'Base TKU'!$B:$B,"NORTE")/1000000</f>
        <v>74.732006999999996</v>
      </c>
      <c r="CG11" s="11">
        <f>SUMIFS('Base TKU'!CH:CH,'Base TKU'!$A:$A,$B11,'Base TKU'!$B:$B,"NORTE")/1000000</f>
        <v>42.339317999999999</v>
      </c>
      <c r="CH11" s="11">
        <f>SUMIFS('Base TKU'!CI:CI,'Base TKU'!$A:$A,$B11,'Base TKU'!$B:$B,"NORTE")/1000000</f>
        <v>157.84815800000001</v>
      </c>
      <c r="CI11" s="11">
        <f>SUMIFS('Base TKU'!CJ:CJ,'Base TKU'!$A:$A,$B11,'Base TKU'!$B:$B,"NORTE")/1000000</f>
        <v>163.51262199999999</v>
      </c>
      <c r="CJ11" s="11">
        <f>SUMIFS('Base TKU'!CK:CK,'Base TKU'!$A:$A,$B11,'Base TKU'!$B:$B,"NORTE")/1000000</f>
        <v>137.647347</v>
      </c>
      <c r="CK11" s="11">
        <f>SUMIFS('Base TKU'!CL:CL,'Base TKU'!$A:$A,$B11,'Base TKU'!$B:$B,"NORTE")/1000000</f>
        <v>187.992109</v>
      </c>
      <c r="CL11" s="11">
        <f>SUMIFS('Base TKU'!CM:CM,'Base TKU'!$A:$A,$B11,'Base TKU'!$B:$B,"NORTE")/1000000</f>
        <v>223.922033</v>
      </c>
      <c r="CM11" s="11">
        <f>SUMIFS('Base TKU'!CN:CN,'Base TKU'!$A:$A,$B11,'Base TKU'!$B:$B,"NORTE")/1000000</f>
        <v>189.271736</v>
      </c>
      <c r="CN11" s="11">
        <f>SUMIFS('Base TKU'!CO:CO,'Base TKU'!$A:$A,$B11,'Base TKU'!$B:$B,"NORTE")/1000000</f>
        <v>243.89530600000001</v>
      </c>
      <c r="CO11" s="11">
        <f>SUMIFS('Base TKU'!CP:CP,'Base TKU'!$A:$A,$B11,'Base TKU'!$B:$B,"NORTE")/1000000</f>
        <v>176.89460800000001</v>
      </c>
      <c r="CQ11" s="11">
        <f>SUMIFS('Base TKU'!CR:CR,'Base TKU'!$A:$A,$B11,'Base TKU'!$B:$B,"NORTE")/1000000</f>
        <v>99.545636999999999</v>
      </c>
      <c r="CR11" s="11">
        <f>SUMIFS('Base TKU'!CS:CS,'Base TKU'!$A:$A,$B11,'Base TKU'!$B:$B,"NORTE")/1000000</f>
        <v>86.924366000000006</v>
      </c>
      <c r="CS11" s="11">
        <f>SUMIFS('Base TKU'!CT:CT,'Base TKU'!$A:$A,$B11,'Base TKU'!$B:$B,"NORTE")/1000000</f>
        <v>0</v>
      </c>
      <c r="CT11" s="11">
        <f>SUMIFS('Base TKU'!CU:CU,'Base TKU'!$A:$A,$B11,'Base TKU'!$B:$B,"NORTE")/1000000</f>
        <v>0</v>
      </c>
      <c r="CU11" s="11">
        <f>SUMIFS('Base TKU'!CV:CV,'Base TKU'!$A:$A,$B11,'Base TKU'!$B:$B,"NORTE")/1000000</f>
        <v>0</v>
      </c>
      <c r="CV11" s="11">
        <f>SUMIFS('Base TKU'!CW:CW,'Base TKU'!$A:$A,$B11,'Base TKU'!$B:$B,"NORTE")/1000000</f>
        <v>0</v>
      </c>
      <c r="CW11" s="11">
        <f>SUMIFS('Base TKU'!CX:CX,'Base TKU'!$A:$A,$B11,'Base TKU'!$B:$B,"NORTE")/1000000</f>
        <v>0</v>
      </c>
      <c r="CX11" s="11">
        <f>SUMIFS('Base TKU'!CY:CY,'Base TKU'!$A:$A,$B11,'Base TKU'!$B:$B,"NORTE")/1000000</f>
        <v>0</v>
      </c>
      <c r="CY11" s="11">
        <f>SUMIFS('Base TKU'!CZ:CZ,'Base TKU'!$A:$A,$B11,'Base TKU'!$B:$B,"NORTE")/1000000</f>
        <v>0</v>
      </c>
      <c r="CZ11" s="11">
        <f>SUMIFS('Base TKU'!DA:DA,'Base TKU'!$A:$A,$B11,'Base TKU'!$B:$B,"NORTE")/1000000</f>
        <v>0</v>
      </c>
      <c r="DA11" s="11">
        <f>SUMIFS('Base TKU'!DB:DB,'Base TKU'!$A:$A,$B11,'Base TKU'!$B:$B,"NORTE")/1000000</f>
        <v>0</v>
      </c>
      <c r="DB11" s="11">
        <f>SUMIFS('Base TKU'!DC:DC,'Base TKU'!$A:$A,$B11,'Base TKU'!$B:$B,"NORTE")/1000000</f>
        <v>0</v>
      </c>
    </row>
    <row r="12" spans="1:106" ht="15.75" x14ac:dyDescent="0.25">
      <c r="B12" s="10" t="s">
        <v>38</v>
      </c>
      <c r="D12" s="11">
        <f>SUMIFS('Base TKU'!E:E,'Base TKU'!$A:$A,$B12,'Base TKU'!$B:$B,"NORTE")/1000000</f>
        <v>0</v>
      </c>
      <c r="E12" s="11">
        <f>SUMIFS('Base TKU'!F:F,'Base TKU'!$A:$A,$B12,'Base TKU'!$B:$B,"NORTE")/1000000</f>
        <v>0</v>
      </c>
      <c r="F12" s="11">
        <f>SUMIFS('Base TKU'!G:G,'Base TKU'!$A:$A,$B12,'Base TKU'!$B:$B,"NORTE")/1000000</f>
        <v>0</v>
      </c>
      <c r="G12" s="11">
        <f>SUMIFS('Base TKU'!H:H,'Base TKU'!$A:$A,$B12,'Base TKU'!$B:$B,"NORTE")/1000000</f>
        <v>0</v>
      </c>
      <c r="H12" s="11">
        <f>SUMIFS('Base TKU'!I:I,'Base TKU'!$A:$A,$B12,'Base TKU'!$B:$B,"NORTE")/1000000</f>
        <v>0</v>
      </c>
      <c r="I12" s="11">
        <f>SUMIFS('Base TKU'!J:J,'Base TKU'!$A:$A,$B12,'Base TKU'!$B:$B,"NORTE")/1000000</f>
        <v>0</v>
      </c>
      <c r="J12" s="11">
        <f>SUMIFS('Base TKU'!K:K,'Base TKU'!$A:$A,$B12,'Base TKU'!$B:$B,"NORTE")/1000000</f>
        <v>0</v>
      </c>
      <c r="K12" s="11">
        <f>SUMIFS('Base TKU'!L:L,'Base TKU'!$A:$A,$B12,'Base TKU'!$B:$B,"NORTE")/1000000</f>
        <v>0</v>
      </c>
      <c r="L12" s="11">
        <f>SUMIFS('Base TKU'!M:M,'Base TKU'!$A:$A,$B12,'Base TKU'!$B:$B,"NORTE")/1000000</f>
        <v>0</v>
      </c>
      <c r="M12" s="11">
        <f>SUMIFS('Base TKU'!N:N,'Base TKU'!$A:$A,$B12,'Base TKU'!$B:$B,"NORTE")/1000000</f>
        <v>0</v>
      </c>
      <c r="N12" s="11">
        <f>SUMIFS('Base TKU'!O:O,'Base TKU'!$A:$A,$B12,'Base TKU'!$B:$B,"NORTE")/1000000</f>
        <v>0</v>
      </c>
      <c r="O12" s="11">
        <f>SUMIFS('Base TKU'!P:P,'Base TKU'!$A:$A,$B12,'Base TKU'!$B:$B,"NORTE")/1000000</f>
        <v>0</v>
      </c>
      <c r="Q12" s="11">
        <f>SUMIFS('Base TKU'!R:R,'Base TKU'!$A:$A,$B12,'Base TKU'!$B:$B,"NORTE")/1000000</f>
        <v>0</v>
      </c>
      <c r="R12" s="11">
        <f>SUMIFS('Base TKU'!S:S,'Base TKU'!$A:$A,$B12,'Base TKU'!$B:$B,"NORTE")/1000000</f>
        <v>0</v>
      </c>
      <c r="S12" s="11">
        <f>SUMIFS('Base TKU'!T:T,'Base TKU'!$A:$A,$B12,'Base TKU'!$B:$B,"NORTE")/1000000</f>
        <v>0</v>
      </c>
      <c r="T12" s="11">
        <f>SUMIFS('Base TKU'!U:U,'Base TKU'!$A:$A,$B12,'Base TKU'!$B:$B,"NORTE")/1000000</f>
        <v>0</v>
      </c>
      <c r="U12" s="11">
        <f>SUMIFS('Base TKU'!V:V,'Base TKU'!$A:$A,$B12,'Base TKU'!$B:$B,"NORTE")/1000000</f>
        <v>0</v>
      </c>
      <c r="V12" s="11">
        <f>SUMIFS('Base TKU'!W:W,'Base TKU'!$A:$A,$B12,'Base TKU'!$B:$B,"NORTE")/1000000</f>
        <v>0</v>
      </c>
      <c r="W12" s="11">
        <f>SUMIFS('Base TKU'!X:X,'Base TKU'!$A:$A,$B12,'Base TKU'!$B:$B,"NORTE")/1000000</f>
        <v>0</v>
      </c>
      <c r="X12" s="11">
        <f>SUMIFS('Base TKU'!Y:Y,'Base TKU'!$A:$A,$B12,'Base TKU'!$B:$B,"NORTE")/1000000</f>
        <v>0</v>
      </c>
      <c r="Y12" s="11">
        <f>SUMIFS('Base TKU'!Z:Z,'Base TKU'!$A:$A,$B12,'Base TKU'!$B:$B,"NORTE")/1000000</f>
        <v>0</v>
      </c>
      <c r="Z12" s="11">
        <f>SUMIFS('Base TKU'!AA:AA,'Base TKU'!$A:$A,$B12,'Base TKU'!$B:$B,"NORTE")/1000000</f>
        <v>0</v>
      </c>
      <c r="AA12" s="11">
        <f>SUMIFS('Base TKU'!AB:AB,'Base TKU'!$A:$A,$B12,'Base TKU'!$B:$B,"NORTE")/1000000</f>
        <v>0</v>
      </c>
      <c r="AB12" s="11">
        <f>SUMIFS('Base TKU'!AC:AC,'Base TKU'!$A:$A,$B12,'Base TKU'!$B:$B,"NORTE")/1000000</f>
        <v>0</v>
      </c>
      <c r="AD12" s="11">
        <f>SUMIFS('Base TKU'!AE:AE,'Base TKU'!$A:$A,$B12,'Base TKU'!$B:$B,"NORTE")/1000000</f>
        <v>0</v>
      </c>
      <c r="AE12" s="11">
        <f>SUMIFS('Base TKU'!AF:AF,'Base TKU'!$A:$A,$B12,'Base TKU'!$B:$B,"NORTE")/1000000</f>
        <v>0</v>
      </c>
      <c r="AF12" s="11">
        <f>SUMIFS('Base TKU'!AG:AG,'Base TKU'!$A:$A,$B12,'Base TKU'!$B:$B,"NORTE")/1000000</f>
        <v>0</v>
      </c>
      <c r="AG12" s="11">
        <f>SUMIFS('Base TKU'!AH:AH,'Base TKU'!$A:$A,$B12,'Base TKU'!$B:$B,"NORTE")/1000000</f>
        <v>2.467047</v>
      </c>
      <c r="AH12" s="11">
        <f>SUMIFS('Base TKU'!AI:AI,'Base TKU'!$A:$A,$B12,'Base TKU'!$B:$B,"NORTE")/1000000</f>
        <v>64.802734000000001</v>
      </c>
      <c r="AI12" s="11">
        <f>SUMIFS('Base TKU'!AJ:AJ,'Base TKU'!$A:$A,$B12,'Base TKU'!$B:$B,"NORTE")/1000000</f>
        <v>75.318218000000002</v>
      </c>
      <c r="AJ12" s="11">
        <f>SUMIFS('Base TKU'!AK:AK,'Base TKU'!$A:$A,$B12,'Base TKU'!$B:$B,"NORTE")/1000000</f>
        <v>184.06398100000001</v>
      </c>
      <c r="AK12" s="11">
        <f>SUMIFS('Base TKU'!AL:AL,'Base TKU'!$A:$A,$B12,'Base TKU'!$B:$B,"NORTE")/1000000</f>
        <v>180.525442</v>
      </c>
      <c r="AL12" s="11">
        <f>SUMIFS('Base TKU'!AM:AM,'Base TKU'!$A:$A,$B12,'Base TKU'!$B:$B,"NORTE")/1000000</f>
        <v>87.010830999999996</v>
      </c>
      <c r="AM12" s="11">
        <f>SUMIFS('Base TKU'!AN:AN,'Base TKU'!$A:$A,$B12,'Base TKU'!$B:$B,"NORTE")/1000000</f>
        <v>116.635802</v>
      </c>
      <c r="AN12" s="11">
        <f>SUMIFS('Base TKU'!AO:AO,'Base TKU'!$A:$A,$B12,'Base TKU'!$B:$B,"NORTE")/1000000</f>
        <v>172.10250199999999</v>
      </c>
      <c r="AO12" s="11">
        <f>SUMIFS('Base TKU'!AP:AP,'Base TKU'!$A:$A,$B12,'Base TKU'!$B:$B,"NORTE")/1000000</f>
        <v>274.72367800000001</v>
      </c>
      <c r="AQ12" s="11">
        <f>SUMIFS('Base TKU'!AR:AR,'Base TKU'!$A:$A,$B12,'Base TKU'!$B:$B,"NORTE")/1000000</f>
        <v>177.62847400000001</v>
      </c>
      <c r="AR12" s="11">
        <f>SUMIFS('Base TKU'!AS:AS,'Base TKU'!$A:$A,$B12,'Base TKU'!$B:$B,"NORTE")/1000000</f>
        <v>123.625083</v>
      </c>
      <c r="AS12" s="11">
        <f>SUMIFS('Base TKU'!AT:AT,'Base TKU'!$A:$A,$B12,'Base TKU'!$B:$B,"NORTE")/1000000</f>
        <v>164.55745999999999</v>
      </c>
      <c r="AT12" s="11">
        <f>SUMIFS('Base TKU'!AU:AU,'Base TKU'!$A:$A,$B12,'Base TKU'!$B:$B,"NORTE")/1000000</f>
        <v>216.85239799999999</v>
      </c>
      <c r="AU12" s="11">
        <f>SUMIFS('Base TKU'!AV:AV,'Base TKU'!$A:$A,$B12,'Base TKU'!$B:$B,"NORTE")/1000000</f>
        <v>305.83135600000003</v>
      </c>
      <c r="AV12" s="11">
        <f>SUMIFS('Base TKU'!AW:AW,'Base TKU'!$A:$A,$B12,'Base TKU'!$B:$B,"NORTE")/1000000</f>
        <v>290.61581899999999</v>
      </c>
      <c r="AW12" s="11">
        <f>SUMIFS('Base TKU'!AX:AX,'Base TKU'!$A:$A,$B12,'Base TKU'!$B:$B,"NORTE")/1000000</f>
        <v>335.41827899999998</v>
      </c>
      <c r="AX12" s="11">
        <f>SUMIFS('Base TKU'!AY:AY,'Base TKU'!$A:$A,$B12,'Base TKU'!$B:$B,"NORTE")/1000000</f>
        <v>267.33974999999998</v>
      </c>
      <c r="AY12" s="11">
        <f>SUMIFS('Base TKU'!AZ:AZ,'Base TKU'!$A:$A,$B12,'Base TKU'!$B:$B,"NORTE")/1000000</f>
        <v>106.771666</v>
      </c>
      <c r="AZ12" s="11">
        <f>SUMIFS('Base TKU'!BA:BA,'Base TKU'!$A:$A,$B12,'Base TKU'!$B:$B,"NORTE")/1000000</f>
        <v>225.66275200000001</v>
      </c>
      <c r="BA12" s="11">
        <f>SUMIFS('Base TKU'!BB:BB,'Base TKU'!$A:$A,$B12,'Base TKU'!$B:$B,"NORTE")/1000000</f>
        <v>274.70464099999998</v>
      </c>
      <c r="BB12" s="11">
        <f>SUMIFS('Base TKU'!BC:BC,'Base TKU'!$A:$A,$B12,'Base TKU'!$B:$B,"NORTE")/1000000</f>
        <v>376.81260900000001</v>
      </c>
      <c r="BD12" s="11">
        <f>SUMIFS('Base TKU'!BE:BE,'Base TKU'!$A:$A,$B12,'Base TKU'!$B:$B,"NORTE")/1000000</f>
        <v>302.45168699999999</v>
      </c>
      <c r="BE12" s="11">
        <f>SUMIFS('Base TKU'!BF:BF,'Base TKU'!$A:$A,$B12,'Base TKU'!$B:$B,"NORTE")/1000000</f>
        <v>248.77863400000001</v>
      </c>
      <c r="BF12" s="11">
        <f>SUMIFS('Base TKU'!BG:BG,'Base TKU'!$A:$A,$B12,'Base TKU'!$B:$B,"NORTE")/1000000</f>
        <v>117.89880700000001</v>
      </c>
      <c r="BG12" s="11">
        <f>SUMIFS('Base TKU'!BH:BH,'Base TKU'!$A:$A,$B12,'Base TKU'!$B:$B,"NORTE")/1000000</f>
        <v>295.67354899999998</v>
      </c>
      <c r="BH12" s="11">
        <f>SUMIFS('Base TKU'!BI:BI,'Base TKU'!$A:$A,$B12,'Base TKU'!$B:$B,"NORTE")/1000000</f>
        <v>393.42908999999997</v>
      </c>
      <c r="BI12" s="11">
        <f>SUMIFS('Base TKU'!BJ:BJ,'Base TKU'!$A:$A,$B12,'Base TKU'!$B:$B,"NORTE")/1000000</f>
        <v>366.36778800000002</v>
      </c>
      <c r="BJ12" s="11">
        <f>SUMIFS('Base TKU'!BK:BK,'Base TKU'!$A:$A,$B12,'Base TKU'!$B:$B,"NORTE")/1000000</f>
        <v>392.95637099999999</v>
      </c>
      <c r="BK12" s="11">
        <f>SUMIFS('Base TKU'!BL:BL,'Base TKU'!$A:$A,$B12,'Base TKU'!$B:$B,"NORTE")/1000000</f>
        <v>264.29264599999999</v>
      </c>
      <c r="BL12" s="11">
        <f>SUMIFS('Base TKU'!BM:BM,'Base TKU'!$A:$A,$B12,'Base TKU'!$B:$B,"NORTE")/1000000</f>
        <v>290.31470200000001</v>
      </c>
      <c r="BM12" s="11">
        <f>SUMIFS('Base TKU'!BN:BN,'Base TKU'!$A:$A,$B12,'Base TKU'!$B:$B,"NORTE")/1000000</f>
        <v>419.98549400000002</v>
      </c>
      <c r="BN12" s="11">
        <f>SUMIFS('Base TKU'!BO:BO,'Base TKU'!$A:$A,$B12,'Base TKU'!$B:$B,"NORTE")/1000000</f>
        <v>407.36287800000002</v>
      </c>
      <c r="BO12" s="11">
        <f>SUMIFS('Base TKU'!BP:BP,'Base TKU'!$A:$A,$B12,'Base TKU'!$B:$B,"NORTE")/1000000</f>
        <v>409.10729500000002</v>
      </c>
      <c r="BQ12" s="11">
        <f>SUMIFS('Base TKU'!BR:BR,'Base TKU'!$A:$A,$B12,'Base TKU'!$B:$B,"NORTE")/1000000</f>
        <v>427.86078199999997</v>
      </c>
      <c r="BR12" s="11">
        <f>SUMIFS('Base TKU'!BS:BS,'Base TKU'!$A:$A,$B12,'Base TKU'!$B:$B,"NORTE")/1000000</f>
        <v>368.10275300000001</v>
      </c>
      <c r="BS12" s="11">
        <f>SUMIFS('Base TKU'!BT:BT,'Base TKU'!$A:$A,$B12,'Base TKU'!$B:$B,"NORTE")/1000000</f>
        <v>242.23755700000001</v>
      </c>
      <c r="BT12" s="11">
        <f>SUMIFS('Base TKU'!BU:BU,'Base TKU'!$A:$A,$B12,'Base TKU'!$B:$B,"NORTE")/1000000</f>
        <v>248.889003</v>
      </c>
      <c r="BU12" s="11">
        <f>SUMIFS('Base TKU'!BV:BV,'Base TKU'!$A:$A,$B12,'Base TKU'!$B:$B,"NORTE")/1000000</f>
        <v>256.37743799999998</v>
      </c>
      <c r="BV12" s="11">
        <f>SUMIFS('Base TKU'!BW:BW,'Base TKU'!$A:$A,$B12,'Base TKU'!$B:$B,"NORTE")/1000000</f>
        <v>257.53743200000002</v>
      </c>
      <c r="BW12" s="11">
        <f>SUMIFS('Base TKU'!BX:BX,'Base TKU'!$A:$A,$B12,'Base TKU'!$B:$B,"NORTE")/1000000</f>
        <v>538.96807100000001</v>
      </c>
      <c r="BX12" s="11">
        <f>SUMIFS('Base TKU'!BY:BY,'Base TKU'!$A:$A,$B12,'Base TKU'!$B:$B,"NORTE")/1000000</f>
        <v>522.331728</v>
      </c>
      <c r="BY12" s="11">
        <f>SUMIFS('Base TKU'!BZ:BZ,'Base TKU'!$A:$A,$B12,'Base TKU'!$B:$B,"NORTE")/1000000</f>
        <v>391.92602199999999</v>
      </c>
      <c r="BZ12" s="11">
        <f>SUMIFS('Base TKU'!CA:CA,'Base TKU'!$A:$A,$B12,'Base TKU'!$B:$B,"NORTE")/1000000</f>
        <v>431.44853499999999</v>
      </c>
      <c r="CA12" s="11">
        <f>SUMIFS('Base TKU'!CB:CB,'Base TKU'!$A:$A,$B12,'Base TKU'!$B:$B,"NORTE")/1000000</f>
        <v>359.76248500000003</v>
      </c>
      <c r="CB12" s="11">
        <f>SUMIFS('Base TKU'!CC:CC,'Base TKU'!$A:$A,$B12,'Base TKU'!$B:$B,"NORTE")/1000000</f>
        <v>364.64612699999998</v>
      </c>
      <c r="CD12" s="11">
        <f>SUMIFS('Base TKU'!CE:CE,'Base TKU'!$A:$A,$B12,'Base TKU'!$B:$B,"NORTE")/1000000</f>
        <v>296.68763999999999</v>
      </c>
      <c r="CE12" s="11">
        <f>SUMIFS('Base TKU'!CF:CF,'Base TKU'!$A:$A,$B12,'Base TKU'!$B:$B,"NORTE")/1000000</f>
        <v>377.22101199999997</v>
      </c>
      <c r="CF12" s="11">
        <f>SUMIFS('Base TKU'!CG:CG,'Base TKU'!$A:$A,$B12,'Base TKU'!$B:$B,"NORTE")/1000000</f>
        <v>353.822115</v>
      </c>
      <c r="CG12" s="11">
        <f>SUMIFS('Base TKU'!CH:CH,'Base TKU'!$A:$A,$B12,'Base TKU'!$B:$B,"NORTE")/1000000</f>
        <v>155.81518199999999</v>
      </c>
      <c r="CH12" s="11">
        <f>SUMIFS('Base TKU'!CI:CI,'Base TKU'!$A:$A,$B12,'Base TKU'!$B:$B,"NORTE")/1000000</f>
        <v>434.98695800000002</v>
      </c>
      <c r="CI12" s="11">
        <f>SUMIFS('Base TKU'!CJ:CJ,'Base TKU'!$A:$A,$B12,'Base TKU'!$B:$B,"NORTE")/1000000</f>
        <v>510.863497</v>
      </c>
      <c r="CJ12" s="11">
        <f>SUMIFS('Base TKU'!CK:CK,'Base TKU'!$A:$A,$B12,'Base TKU'!$B:$B,"NORTE")/1000000</f>
        <v>502.25698</v>
      </c>
      <c r="CK12" s="11">
        <f>SUMIFS('Base TKU'!CL:CL,'Base TKU'!$A:$A,$B12,'Base TKU'!$B:$B,"NORTE")/1000000</f>
        <v>452.59481599999998</v>
      </c>
      <c r="CL12" s="11">
        <f>SUMIFS('Base TKU'!CM:CM,'Base TKU'!$A:$A,$B12,'Base TKU'!$B:$B,"NORTE")/1000000</f>
        <v>257.644364</v>
      </c>
      <c r="CM12" s="11">
        <f>SUMIFS('Base TKU'!CN:CN,'Base TKU'!$A:$A,$B12,'Base TKU'!$B:$B,"NORTE")/1000000</f>
        <v>445.58261800000002</v>
      </c>
      <c r="CN12" s="11">
        <f>SUMIFS('Base TKU'!CO:CO,'Base TKU'!$A:$A,$B12,'Base TKU'!$B:$B,"NORTE")/1000000</f>
        <v>461.90929199999999</v>
      </c>
      <c r="CO12" s="11">
        <f>SUMIFS('Base TKU'!CP:CP,'Base TKU'!$A:$A,$B12,'Base TKU'!$B:$B,"NORTE")/1000000</f>
        <v>281.72813200000002</v>
      </c>
      <c r="CQ12" s="11">
        <f>SUMIFS('Base TKU'!CR:CR,'Base TKU'!$A:$A,$B12,'Base TKU'!$B:$B,"NORTE")/1000000</f>
        <v>399.07738899999998</v>
      </c>
      <c r="CR12" s="11">
        <f>SUMIFS('Base TKU'!CS:CS,'Base TKU'!$A:$A,$B12,'Base TKU'!$B:$B,"NORTE")/1000000</f>
        <v>375.74877300000003</v>
      </c>
      <c r="CS12" s="11">
        <f>SUMIFS('Base TKU'!CT:CT,'Base TKU'!$A:$A,$B12,'Base TKU'!$B:$B,"NORTE")/1000000</f>
        <v>0</v>
      </c>
      <c r="CT12" s="11">
        <f>SUMIFS('Base TKU'!CU:CU,'Base TKU'!$A:$A,$B12,'Base TKU'!$B:$B,"NORTE")/1000000</f>
        <v>0</v>
      </c>
      <c r="CU12" s="11">
        <f>SUMIFS('Base TKU'!CV:CV,'Base TKU'!$A:$A,$B12,'Base TKU'!$B:$B,"NORTE")/1000000</f>
        <v>0</v>
      </c>
      <c r="CV12" s="11">
        <f>SUMIFS('Base TKU'!CW:CW,'Base TKU'!$A:$A,$B12,'Base TKU'!$B:$B,"NORTE")/1000000</f>
        <v>0</v>
      </c>
      <c r="CW12" s="11">
        <f>SUMIFS('Base TKU'!CX:CX,'Base TKU'!$A:$A,$B12,'Base TKU'!$B:$B,"NORTE")/1000000</f>
        <v>0</v>
      </c>
      <c r="CX12" s="11">
        <f>SUMIFS('Base TKU'!CY:CY,'Base TKU'!$A:$A,$B12,'Base TKU'!$B:$B,"NORTE")/1000000</f>
        <v>0</v>
      </c>
      <c r="CY12" s="11">
        <f>SUMIFS('Base TKU'!CZ:CZ,'Base TKU'!$A:$A,$B12,'Base TKU'!$B:$B,"NORTE")/1000000</f>
        <v>0</v>
      </c>
      <c r="CZ12" s="11">
        <f>SUMIFS('Base TKU'!DA:DA,'Base TKU'!$A:$A,$B12,'Base TKU'!$B:$B,"NORTE")/1000000</f>
        <v>0</v>
      </c>
      <c r="DA12" s="11">
        <f>SUMIFS('Base TKU'!DB:DB,'Base TKU'!$A:$A,$B12,'Base TKU'!$B:$B,"NORTE")/1000000</f>
        <v>0</v>
      </c>
      <c r="DB12" s="11">
        <f>SUMIFS('Base TKU'!DC:DC,'Base TKU'!$A:$A,$B12,'Base TKU'!$B:$B,"NORTE")/1000000</f>
        <v>0</v>
      </c>
    </row>
    <row r="13" spans="1:106" ht="15.75" x14ac:dyDescent="0.25">
      <c r="B13" s="10" t="s">
        <v>209</v>
      </c>
      <c r="D13" s="11">
        <f>SUMIFS('Base TKU'!E:E,'Base TKU'!$A:$A,$B13,'Base TKU'!$B:$B,"NORTE")/1000000</f>
        <v>0</v>
      </c>
      <c r="E13" s="11">
        <f>SUMIFS('Base TKU'!F:F,'Base TKU'!$A:$A,$B13,'Base TKU'!$B:$B,"NORTE")/1000000</f>
        <v>0</v>
      </c>
      <c r="F13" s="11">
        <f>SUMIFS('Base TKU'!G:G,'Base TKU'!$A:$A,$B13,'Base TKU'!$B:$B,"NORTE")/1000000</f>
        <v>0</v>
      </c>
      <c r="G13" s="11">
        <f>SUMIFS('Base TKU'!H:H,'Base TKU'!$A:$A,$B13,'Base TKU'!$B:$B,"NORTE")/1000000</f>
        <v>0</v>
      </c>
      <c r="H13" s="11">
        <f>SUMIFS('Base TKU'!I:I,'Base TKU'!$A:$A,$B13,'Base TKU'!$B:$B,"NORTE")/1000000</f>
        <v>0</v>
      </c>
      <c r="I13" s="11">
        <f>SUMIFS('Base TKU'!J:J,'Base TKU'!$A:$A,$B13,'Base TKU'!$B:$B,"NORTE")/1000000</f>
        <v>0</v>
      </c>
      <c r="J13" s="11">
        <f>SUMIFS('Base TKU'!K:K,'Base TKU'!$A:$A,$B13,'Base TKU'!$B:$B,"NORTE")/1000000</f>
        <v>0</v>
      </c>
      <c r="K13" s="11">
        <f>SUMIFS('Base TKU'!L:L,'Base TKU'!$A:$A,$B13,'Base TKU'!$B:$B,"NORTE")/1000000</f>
        <v>0</v>
      </c>
      <c r="L13" s="11">
        <f>SUMIFS('Base TKU'!M:M,'Base TKU'!$A:$A,$B13,'Base TKU'!$B:$B,"NORTE")/1000000</f>
        <v>0</v>
      </c>
      <c r="M13" s="11">
        <f>SUMIFS('Base TKU'!N:N,'Base TKU'!$A:$A,$B13,'Base TKU'!$B:$B,"NORTE")/1000000</f>
        <v>0</v>
      </c>
      <c r="N13" s="11">
        <f>SUMIFS('Base TKU'!O:O,'Base TKU'!$A:$A,$B13,'Base TKU'!$B:$B,"NORTE")/1000000</f>
        <v>0</v>
      </c>
      <c r="O13" s="11">
        <f>SUMIFS('Base TKU'!P:P,'Base TKU'!$A:$A,$B13,'Base TKU'!$B:$B,"NORTE")/1000000</f>
        <v>0</v>
      </c>
      <c r="Q13" s="11">
        <f>SUMIFS('Base TKU'!R:R,'Base TKU'!$A:$A,$B13,'Base TKU'!$B:$B,"NORTE")/1000000</f>
        <v>0</v>
      </c>
      <c r="R13" s="11">
        <f>SUMIFS('Base TKU'!S:S,'Base TKU'!$A:$A,$B13,'Base TKU'!$B:$B,"NORTE")/1000000</f>
        <v>0</v>
      </c>
      <c r="S13" s="11">
        <f>SUMIFS('Base TKU'!T:T,'Base TKU'!$A:$A,$B13,'Base TKU'!$B:$B,"NORTE")/1000000</f>
        <v>0</v>
      </c>
      <c r="T13" s="11">
        <f>SUMIFS('Base TKU'!U:U,'Base TKU'!$A:$A,$B13,'Base TKU'!$B:$B,"NORTE")/1000000</f>
        <v>0</v>
      </c>
      <c r="U13" s="11">
        <f>SUMIFS('Base TKU'!V:V,'Base TKU'!$A:$A,$B13,'Base TKU'!$B:$B,"NORTE")/1000000</f>
        <v>0</v>
      </c>
      <c r="V13" s="11">
        <f>SUMIFS('Base TKU'!W:W,'Base TKU'!$A:$A,$B13,'Base TKU'!$B:$B,"NORTE")/1000000</f>
        <v>0</v>
      </c>
      <c r="W13" s="11">
        <f>SUMIFS('Base TKU'!X:X,'Base TKU'!$A:$A,$B13,'Base TKU'!$B:$B,"NORTE")/1000000</f>
        <v>0</v>
      </c>
      <c r="X13" s="11">
        <f>SUMIFS('Base TKU'!Y:Y,'Base TKU'!$A:$A,$B13,'Base TKU'!$B:$B,"NORTE")/1000000</f>
        <v>0</v>
      </c>
      <c r="Y13" s="11">
        <f>SUMIFS('Base TKU'!Z:Z,'Base TKU'!$A:$A,$B13,'Base TKU'!$B:$B,"NORTE")/1000000</f>
        <v>0</v>
      </c>
      <c r="Z13" s="11">
        <f>SUMIFS('Base TKU'!AA:AA,'Base TKU'!$A:$A,$B13,'Base TKU'!$B:$B,"NORTE")/1000000</f>
        <v>0</v>
      </c>
      <c r="AA13" s="11">
        <f>SUMIFS('Base TKU'!AB:AB,'Base TKU'!$A:$A,$B13,'Base TKU'!$B:$B,"NORTE")/1000000</f>
        <v>0</v>
      </c>
      <c r="AB13" s="11">
        <f>SUMIFS('Base TKU'!AC:AC,'Base TKU'!$A:$A,$B13,'Base TKU'!$B:$B,"NORTE")/1000000</f>
        <v>0</v>
      </c>
      <c r="AD13" s="11">
        <f>SUMIFS('Base TKU'!AE:AE,'Base TKU'!$A:$A,$B13,'Base TKU'!$B:$B,"NORTE")/1000000</f>
        <v>0</v>
      </c>
      <c r="AE13" s="11">
        <f>SUMIFS('Base TKU'!AF:AF,'Base TKU'!$A:$A,$B13,'Base TKU'!$B:$B,"NORTE")/1000000</f>
        <v>0</v>
      </c>
      <c r="AF13" s="11">
        <f>SUMIFS('Base TKU'!AG:AG,'Base TKU'!$A:$A,$B13,'Base TKU'!$B:$B,"NORTE")/1000000</f>
        <v>0</v>
      </c>
      <c r="AG13" s="11">
        <f>SUMIFS('Base TKU'!AH:AH,'Base TKU'!$A:$A,$B13,'Base TKU'!$B:$B,"NORTE")/1000000</f>
        <v>0</v>
      </c>
      <c r="AH13" s="11">
        <f>SUMIFS('Base TKU'!AI:AI,'Base TKU'!$A:$A,$B13,'Base TKU'!$B:$B,"NORTE")/1000000</f>
        <v>0</v>
      </c>
      <c r="AI13" s="11">
        <f>SUMIFS('Base TKU'!AJ:AJ,'Base TKU'!$A:$A,$B13,'Base TKU'!$B:$B,"NORTE")/1000000</f>
        <v>0</v>
      </c>
      <c r="AJ13" s="11">
        <f>SUMIFS('Base TKU'!AK:AK,'Base TKU'!$A:$A,$B13,'Base TKU'!$B:$B,"NORTE")/1000000</f>
        <v>0</v>
      </c>
      <c r="AK13" s="11">
        <f>SUMIFS('Base TKU'!AL:AL,'Base TKU'!$A:$A,$B13,'Base TKU'!$B:$B,"NORTE")/1000000</f>
        <v>0</v>
      </c>
      <c r="AL13" s="11">
        <f>SUMIFS('Base TKU'!AM:AM,'Base TKU'!$A:$A,$B13,'Base TKU'!$B:$B,"NORTE")/1000000</f>
        <v>0</v>
      </c>
      <c r="AM13" s="11">
        <f>SUMIFS('Base TKU'!AN:AN,'Base TKU'!$A:$A,$B13,'Base TKU'!$B:$B,"NORTE")/1000000</f>
        <v>0</v>
      </c>
      <c r="AN13" s="11">
        <f>SUMIFS('Base TKU'!AO:AO,'Base TKU'!$A:$A,$B13,'Base TKU'!$B:$B,"NORTE")/1000000</f>
        <v>0</v>
      </c>
      <c r="AO13" s="11">
        <f>SUMIFS('Base TKU'!AP:AP,'Base TKU'!$A:$A,$B13,'Base TKU'!$B:$B,"NORTE")/1000000</f>
        <v>0</v>
      </c>
      <c r="AQ13" s="11">
        <f>SUMIFS('Base TKU'!AR:AR,'Base TKU'!$A:$A,$B13,'Base TKU'!$B:$B,"NORTE")/1000000</f>
        <v>0</v>
      </c>
      <c r="AR13" s="11">
        <f>SUMIFS('Base TKU'!AS:AS,'Base TKU'!$A:$A,$B13,'Base TKU'!$B:$B,"NORTE")/1000000</f>
        <v>0</v>
      </c>
      <c r="AS13" s="11">
        <f>SUMIFS('Base TKU'!AT:AT,'Base TKU'!$A:$A,$B13,'Base TKU'!$B:$B,"NORTE")/1000000</f>
        <v>0</v>
      </c>
      <c r="AT13" s="11">
        <f>SUMIFS('Base TKU'!AU:AU,'Base TKU'!$A:$A,$B13,'Base TKU'!$B:$B,"NORTE")/1000000</f>
        <v>0</v>
      </c>
      <c r="AU13" s="11">
        <f>SUMIFS('Base TKU'!AV:AV,'Base TKU'!$A:$A,$B13,'Base TKU'!$B:$B,"NORTE")/1000000</f>
        <v>0</v>
      </c>
      <c r="AV13" s="11">
        <f>SUMIFS('Base TKU'!AW:AW,'Base TKU'!$A:$A,$B13,'Base TKU'!$B:$B,"NORTE")/1000000</f>
        <v>0</v>
      </c>
      <c r="AW13" s="11">
        <f>SUMIFS('Base TKU'!AX:AX,'Base TKU'!$A:$A,$B13,'Base TKU'!$B:$B,"NORTE")/1000000</f>
        <v>0</v>
      </c>
      <c r="AX13" s="11">
        <f>SUMIFS('Base TKU'!AY:AY,'Base TKU'!$A:$A,$B13,'Base TKU'!$B:$B,"NORTE")/1000000</f>
        <v>0</v>
      </c>
      <c r="AY13" s="11">
        <f>SUMIFS('Base TKU'!AZ:AZ,'Base TKU'!$A:$A,$B13,'Base TKU'!$B:$B,"NORTE")/1000000</f>
        <v>0</v>
      </c>
      <c r="AZ13" s="11">
        <f>SUMIFS('Base TKU'!BA:BA,'Base TKU'!$A:$A,$B13,'Base TKU'!$B:$B,"NORTE")/1000000</f>
        <v>0</v>
      </c>
      <c r="BA13" s="11">
        <f>SUMIFS('Base TKU'!BB:BB,'Base TKU'!$A:$A,$B13,'Base TKU'!$B:$B,"NORTE")/1000000</f>
        <v>0</v>
      </c>
      <c r="BB13" s="11">
        <f>SUMIFS('Base TKU'!BC:BC,'Base TKU'!$A:$A,$B13,'Base TKU'!$B:$B,"NORTE")/1000000</f>
        <v>20.738520000000001</v>
      </c>
      <c r="BD13" s="11">
        <f>SUMIFS('Base TKU'!BE:BE,'Base TKU'!$A:$A,$B13,'Base TKU'!$B:$B,"NORTE")/1000000</f>
        <v>18.105539</v>
      </c>
      <c r="BE13" s="11">
        <f>SUMIFS('Base TKU'!BF:BF,'Base TKU'!$A:$A,$B13,'Base TKU'!$B:$B,"NORTE")/1000000</f>
        <v>0</v>
      </c>
      <c r="BF13" s="11">
        <f>SUMIFS('Base TKU'!BG:BG,'Base TKU'!$A:$A,$B13,'Base TKU'!$B:$B,"NORTE")/1000000</f>
        <v>0</v>
      </c>
      <c r="BG13" s="11">
        <f>SUMIFS('Base TKU'!BH:BH,'Base TKU'!$A:$A,$B13,'Base TKU'!$B:$B,"NORTE")/1000000</f>
        <v>0</v>
      </c>
      <c r="BH13" s="11">
        <f>SUMIFS('Base TKU'!BI:BI,'Base TKU'!$A:$A,$B13,'Base TKU'!$B:$B,"NORTE")/1000000</f>
        <v>0</v>
      </c>
      <c r="BI13" s="11">
        <f>SUMIFS('Base TKU'!BJ:BJ,'Base TKU'!$A:$A,$B13,'Base TKU'!$B:$B,"NORTE")/1000000</f>
        <v>0</v>
      </c>
      <c r="BJ13" s="11">
        <f>SUMIFS('Base TKU'!BK:BK,'Base TKU'!$A:$A,$B13,'Base TKU'!$B:$B,"NORTE")/1000000</f>
        <v>0</v>
      </c>
      <c r="BK13" s="11">
        <f>SUMIFS('Base TKU'!BL:BL,'Base TKU'!$A:$A,$B13,'Base TKU'!$B:$B,"NORTE")/1000000</f>
        <v>0</v>
      </c>
      <c r="BL13" s="11">
        <f>SUMIFS('Base TKU'!BM:BM,'Base TKU'!$A:$A,$B13,'Base TKU'!$B:$B,"NORTE")/1000000</f>
        <v>0</v>
      </c>
      <c r="BM13" s="11">
        <f>SUMIFS('Base TKU'!BN:BN,'Base TKU'!$A:$A,$B13,'Base TKU'!$B:$B,"NORTE")/1000000</f>
        <v>0</v>
      </c>
      <c r="BN13" s="11">
        <f>SUMIFS('Base TKU'!BO:BO,'Base TKU'!$A:$A,$B13,'Base TKU'!$B:$B,"NORTE")/1000000</f>
        <v>0</v>
      </c>
      <c r="BO13" s="11">
        <f>SUMIFS('Base TKU'!BP:BP,'Base TKU'!$A:$A,$B13,'Base TKU'!$B:$B,"NORTE")/1000000</f>
        <v>0</v>
      </c>
      <c r="BQ13" s="11">
        <f>SUMIFS('Base TKU'!BR:BR,'Base TKU'!$A:$A,$B13,'Base TKU'!$B:$B,"NORTE")/1000000</f>
        <v>0</v>
      </c>
      <c r="BR13" s="11">
        <f>SUMIFS('Base TKU'!BS:BS,'Base TKU'!$A:$A,$B13,'Base TKU'!$B:$B,"NORTE")/1000000</f>
        <v>0</v>
      </c>
      <c r="BS13" s="11">
        <f>SUMIFS('Base TKU'!BT:BT,'Base TKU'!$A:$A,$B13,'Base TKU'!$B:$B,"NORTE")/1000000</f>
        <v>0</v>
      </c>
      <c r="BT13" s="11">
        <f>SUMIFS('Base TKU'!BU:BU,'Base TKU'!$A:$A,$B13,'Base TKU'!$B:$B,"NORTE")/1000000</f>
        <v>0</v>
      </c>
      <c r="BU13" s="11">
        <f>SUMIFS('Base TKU'!BV:BV,'Base TKU'!$A:$A,$B13,'Base TKU'!$B:$B,"NORTE")/1000000</f>
        <v>0</v>
      </c>
      <c r="BV13" s="11">
        <f>SUMIFS('Base TKU'!BW:BW,'Base TKU'!$A:$A,$B13,'Base TKU'!$B:$B,"NORTE")/1000000</f>
        <v>0</v>
      </c>
      <c r="BW13" s="11">
        <f>SUMIFS('Base TKU'!BX:BX,'Base TKU'!$A:$A,$B13,'Base TKU'!$B:$B,"NORTE")/1000000</f>
        <v>0</v>
      </c>
      <c r="BX13" s="11">
        <f>SUMIFS('Base TKU'!BY:BY,'Base TKU'!$A:$A,$B13,'Base TKU'!$B:$B,"NORTE")/1000000</f>
        <v>0</v>
      </c>
      <c r="BY13" s="11">
        <f>SUMIFS('Base TKU'!BZ:BZ,'Base TKU'!$A:$A,$B13,'Base TKU'!$B:$B,"NORTE")/1000000</f>
        <v>0</v>
      </c>
      <c r="BZ13" s="11">
        <f>SUMIFS('Base TKU'!CA:CA,'Base TKU'!$A:$A,$B13,'Base TKU'!$B:$B,"NORTE")/1000000</f>
        <v>0</v>
      </c>
      <c r="CA13" s="11">
        <f>SUMIFS('Base TKU'!CB:CB,'Base TKU'!$A:$A,$B13,'Base TKU'!$B:$B,"NORTE")/1000000</f>
        <v>0</v>
      </c>
      <c r="CB13" s="11">
        <f>SUMIFS('Base TKU'!CC:CC,'Base TKU'!$A:$A,$B13,'Base TKU'!$B:$B,"NORTE")/1000000</f>
        <v>0</v>
      </c>
      <c r="CD13" s="11">
        <f>SUMIFS('Base TKU'!CE:CE,'Base TKU'!$A:$A,$B13,'Base TKU'!$B:$B,"NORTE")/1000000</f>
        <v>0</v>
      </c>
      <c r="CE13" s="11">
        <f>SUMIFS('Base TKU'!CF:CF,'Base TKU'!$A:$A,$B13,'Base TKU'!$B:$B,"NORTE")/1000000</f>
        <v>0</v>
      </c>
      <c r="CF13" s="11">
        <f>SUMIFS('Base TKU'!CG:CG,'Base TKU'!$A:$A,$B13,'Base TKU'!$B:$B,"NORTE")/1000000</f>
        <v>0</v>
      </c>
      <c r="CG13" s="11">
        <f>SUMIFS('Base TKU'!CH:CH,'Base TKU'!$A:$A,$B13,'Base TKU'!$B:$B,"NORTE")/1000000</f>
        <v>0</v>
      </c>
      <c r="CH13" s="11">
        <f>SUMIFS('Base TKU'!CI:CI,'Base TKU'!$A:$A,$B13,'Base TKU'!$B:$B,"NORTE")/1000000</f>
        <v>0</v>
      </c>
      <c r="CI13" s="11">
        <f>SUMIFS('Base TKU'!CJ:CJ,'Base TKU'!$A:$A,$B13,'Base TKU'!$B:$B,"NORTE")/1000000</f>
        <v>0</v>
      </c>
      <c r="CJ13" s="11">
        <f>SUMIFS('Base TKU'!CK:CK,'Base TKU'!$A:$A,$B13,'Base TKU'!$B:$B,"NORTE")/1000000</f>
        <v>0</v>
      </c>
      <c r="CK13" s="11">
        <f>SUMIFS('Base TKU'!CL:CL,'Base TKU'!$A:$A,$B13,'Base TKU'!$B:$B,"NORTE")/1000000</f>
        <v>0</v>
      </c>
      <c r="CL13" s="11">
        <f>SUMIFS('Base TKU'!CM:CM,'Base TKU'!$A:$A,$B13,'Base TKU'!$B:$B,"NORTE")/1000000</f>
        <v>0</v>
      </c>
      <c r="CM13" s="11">
        <f>SUMIFS('Base TKU'!CN:CN,'Base TKU'!$A:$A,$B13,'Base TKU'!$B:$B,"NORTE")/1000000</f>
        <v>0</v>
      </c>
      <c r="CN13" s="11">
        <f>SUMIFS('Base TKU'!CO:CO,'Base TKU'!$A:$A,$B13,'Base TKU'!$B:$B,"NORTE")/1000000</f>
        <v>0</v>
      </c>
      <c r="CO13" s="11">
        <f>SUMIFS('Base TKU'!CP:CP,'Base TKU'!$A:$A,$B13,'Base TKU'!$B:$B,"NORTE")/1000000</f>
        <v>0</v>
      </c>
      <c r="CQ13" s="11">
        <f>SUMIFS('Base TKU'!CR:CR,'Base TKU'!$A:$A,$B13,'Base TKU'!$B:$B,"NORTE")/1000000</f>
        <v>0</v>
      </c>
      <c r="CR13" s="11">
        <f>SUMIFS('Base TKU'!CS:CS,'Base TKU'!$A:$A,$B13,'Base TKU'!$B:$B,"NORTE")/1000000</f>
        <v>0</v>
      </c>
      <c r="CS13" s="11">
        <f>SUMIFS('Base TKU'!CT:CT,'Base TKU'!$A:$A,$B13,'Base TKU'!$B:$B,"NORTE")/1000000</f>
        <v>0</v>
      </c>
      <c r="CT13" s="11">
        <f>SUMIFS('Base TKU'!CU:CU,'Base TKU'!$A:$A,$B13,'Base TKU'!$B:$B,"NORTE")/1000000</f>
        <v>0</v>
      </c>
      <c r="CU13" s="11">
        <f>SUMIFS('Base TKU'!CV:CV,'Base TKU'!$A:$A,$B13,'Base TKU'!$B:$B,"NORTE")/1000000</f>
        <v>0</v>
      </c>
      <c r="CV13" s="11">
        <f>SUMIFS('Base TKU'!CW:CW,'Base TKU'!$A:$A,$B13,'Base TKU'!$B:$B,"NORTE")/1000000</f>
        <v>0</v>
      </c>
      <c r="CW13" s="11">
        <f>SUMIFS('Base TKU'!CX:CX,'Base TKU'!$A:$A,$B13,'Base TKU'!$B:$B,"NORTE")/1000000</f>
        <v>0</v>
      </c>
      <c r="CX13" s="11">
        <f>SUMIFS('Base TKU'!CY:CY,'Base TKU'!$A:$A,$B13,'Base TKU'!$B:$B,"NORTE")/1000000</f>
        <v>0</v>
      </c>
      <c r="CY13" s="11">
        <f>SUMIFS('Base TKU'!CZ:CZ,'Base TKU'!$A:$A,$B13,'Base TKU'!$B:$B,"NORTE")/1000000</f>
        <v>0</v>
      </c>
      <c r="CZ13" s="11">
        <f>SUMIFS('Base TKU'!DA:DA,'Base TKU'!$A:$A,$B13,'Base TKU'!$B:$B,"NORTE")/1000000</f>
        <v>0</v>
      </c>
      <c r="DA13" s="11">
        <f>SUMIFS('Base TKU'!DB:DB,'Base TKU'!$A:$A,$B13,'Base TKU'!$B:$B,"NORTE")/1000000</f>
        <v>0</v>
      </c>
      <c r="DB13" s="11">
        <f>SUMIFS('Base TKU'!DC:DC,'Base TKU'!$A:$A,$B13,'Base TKU'!$B:$B,"NORTE")/1000000</f>
        <v>0</v>
      </c>
    </row>
    <row r="14" spans="1:106" ht="15.75" x14ac:dyDescent="0.25">
      <c r="B14" s="8" t="s">
        <v>36</v>
      </c>
      <c r="D14" s="9">
        <f>SUMIFS('Base TKU'!E:E,'Base TKU'!$A:$A,$B14,'Base TKU'!$B:$B,"NORTE")/1000000</f>
        <v>80.313918999999999</v>
      </c>
      <c r="E14" s="9">
        <f>SUMIFS('Base TKU'!F:F,'Base TKU'!$A:$A,$B14,'Base TKU'!$B:$B,"NORTE")/1000000</f>
        <v>89.996015999999997</v>
      </c>
      <c r="F14" s="9">
        <f>SUMIFS('Base TKU'!G:G,'Base TKU'!$A:$A,$B14,'Base TKU'!$B:$B,"NORTE")/1000000</f>
        <v>100.31127499999999</v>
      </c>
      <c r="G14" s="9">
        <f>SUMIFS('Base TKU'!H:H,'Base TKU'!$A:$A,$B14,'Base TKU'!$B:$B,"NORTE")/1000000</f>
        <v>91.571785000000006</v>
      </c>
      <c r="H14" s="9">
        <f>SUMIFS('Base TKU'!I:I,'Base TKU'!$A:$A,$B14,'Base TKU'!$B:$B,"NORTE")/1000000</f>
        <v>97.752009999999999</v>
      </c>
      <c r="I14" s="9">
        <f>SUMIFS('Base TKU'!J:J,'Base TKU'!$A:$A,$B14,'Base TKU'!$B:$B,"NORTE")/1000000</f>
        <v>83.559245000000004</v>
      </c>
      <c r="J14" s="9">
        <f>SUMIFS('Base TKU'!K:K,'Base TKU'!$A:$A,$B14,'Base TKU'!$B:$B,"NORTE")/1000000</f>
        <v>89.412357</v>
      </c>
      <c r="K14" s="9">
        <f>SUMIFS('Base TKU'!L:L,'Base TKU'!$A:$A,$B14,'Base TKU'!$B:$B,"NORTE")/1000000</f>
        <v>75.172216000000006</v>
      </c>
      <c r="L14" s="9">
        <f>SUMIFS('Base TKU'!M:M,'Base TKU'!$A:$A,$B14,'Base TKU'!$B:$B,"NORTE")/1000000</f>
        <v>69.164680000000004</v>
      </c>
      <c r="M14" s="9">
        <f>SUMIFS('Base TKU'!N:N,'Base TKU'!$A:$A,$B14,'Base TKU'!$B:$B,"NORTE")/1000000</f>
        <v>75.906739000000002</v>
      </c>
      <c r="N14" s="9">
        <f>SUMIFS('Base TKU'!O:O,'Base TKU'!$A:$A,$B14,'Base TKU'!$B:$B,"NORTE")/1000000</f>
        <v>80.897017000000005</v>
      </c>
      <c r="O14" s="9">
        <f>SUMIFS('Base TKU'!P:P,'Base TKU'!$A:$A,$B14,'Base TKU'!$B:$B,"NORTE")/1000000</f>
        <v>72.590843000000007</v>
      </c>
      <c r="Q14" s="9">
        <f>SUMIFS('Base TKU'!R:R,'Base TKU'!$A:$A,$B14,'Base TKU'!$B:$B,"NORTE")/1000000</f>
        <v>87.411944000000005</v>
      </c>
      <c r="R14" s="9">
        <f>SUMIFS('Base TKU'!S:S,'Base TKU'!$A:$A,$B14,'Base TKU'!$B:$B,"NORTE")/1000000</f>
        <v>63.344560999999999</v>
      </c>
      <c r="S14" s="9">
        <f>SUMIFS('Base TKU'!T:T,'Base TKU'!$A:$A,$B14,'Base TKU'!$B:$B,"NORTE")/1000000</f>
        <v>65.941494000000006</v>
      </c>
      <c r="T14" s="9">
        <f>SUMIFS('Base TKU'!U:U,'Base TKU'!$A:$A,$B14,'Base TKU'!$B:$B,"NORTE")/1000000</f>
        <v>89.891549999999995</v>
      </c>
      <c r="U14" s="9">
        <f>SUMIFS('Base TKU'!V:V,'Base TKU'!$A:$A,$B14,'Base TKU'!$B:$B,"NORTE")/1000000</f>
        <v>115.268207</v>
      </c>
      <c r="V14" s="9">
        <f>SUMIFS('Base TKU'!W:W,'Base TKU'!$A:$A,$B14,'Base TKU'!$B:$B,"NORTE")/1000000</f>
        <v>123.953</v>
      </c>
      <c r="W14" s="9">
        <f>SUMIFS('Base TKU'!X:X,'Base TKU'!$A:$A,$B14,'Base TKU'!$B:$B,"NORTE")/1000000</f>
        <v>128.02637100000001</v>
      </c>
      <c r="X14" s="9">
        <f>SUMIFS('Base TKU'!Y:Y,'Base TKU'!$A:$A,$B14,'Base TKU'!$B:$B,"NORTE")/1000000</f>
        <v>145.190832</v>
      </c>
      <c r="Y14" s="9">
        <f>SUMIFS('Base TKU'!Z:Z,'Base TKU'!$A:$A,$B14,'Base TKU'!$B:$B,"NORTE")/1000000</f>
        <v>130.634109</v>
      </c>
      <c r="Z14" s="9">
        <f>SUMIFS('Base TKU'!AA:AA,'Base TKU'!$A:$A,$B14,'Base TKU'!$B:$B,"NORTE")/1000000</f>
        <v>135.36413099999999</v>
      </c>
      <c r="AA14" s="9">
        <f>SUMIFS('Base TKU'!AB:AB,'Base TKU'!$A:$A,$B14,'Base TKU'!$B:$B,"NORTE")/1000000</f>
        <v>110.149416</v>
      </c>
      <c r="AB14" s="9">
        <f>SUMIFS('Base TKU'!AC:AC,'Base TKU'!$A:$A,$B14,'Base TKU'!$B:$B,"NORTE")/1000000</f>
        <v>95.406892999999997</v>
      </c>
      <c r="AD14" s="9">
        <f>SUMIFS('Base TKU'!AE:AE,'Base TKU'!$A:$A,$B14,'Base TKU'!$B:$B,"NORTE")/1000000</f>
        <v>44.228946000000001</v>
      </c>
      <c r="AE14" s="9">
        <f>SUMIFS('Base TKU'!AF:AF,'Base TKU'!$A:$A,$B14,'Base TKU'!$B:$B,"NORTE")/1000000</f>
        <v>163.76929100000001</v>
      </c>
      <c r="AF14" s="9">
        <f>SUMIFS('Base TKU'!AG:AG,'Base TKU'!$A:$A,$B14,'Base TKU'!$B:$B,"NORTE")/1000000</f>
        <v>157.47645199999999</v>
      </c>
      <c r="AG14" s="9">
        <f>SUMIFS('Base TKU'!AH:AH,'Base TKU'!$A:$A,$B14,'Base TKU'!$B:$B,"NORTE")/1000000</f>
        <v>163.118955</v>
      </c>
      <c r="AH14" s="9">
        <f>SUMIFS('Base TKU'!AI:AI,'Base TKU'!$A:$A,$B14,'Base TKU'!$B:$B,"NORTE")/1000000</f>
        <v>127.68886500000001</v>
      </c>
      <c r="AI14" s="9">
        <f>SUMIFS('Base TKU'!AJ:AJ,'Base TKU'!$A:$A,$B14,'Base TKU'!$B:$B,"NORTE")/1000000</f>
        <v>128.94168500000001</v>
      </c>
      <c r="AJ14" s="9">
        <f>SUMIFS('Base TKU'!AK:AK,'Base TKU'!$A:$A,$B14,'Base TKU'!$B:$B,"NORTE")/1000000</f>
        <v>176.46661800000001</v>
      </c>
      <c r="AK14" s="9">
        <f>SUMIFS('Base TKU'!AL:AL,'Base TKU'!$A:$A,$B14,'Base TKU'!$B:$B,"NORTE")/1000000</f>
        <v>179.56003100000001</v>
      </c>
      <c r="AL14" s="9">
        <f>SUMIFS('Base TKU'!AM:AM,'Base TKU'!$A:$A,$B14,'Base TKU'!$B:$B,"NORTE")/1000000</f>
        <v>159.88930300000001</v>
      </c>
      <c r="AM14" s="9">
        <f>SUMIFS('Base TKU'!AN:AN,'Base TKU'!$A:$A,$B14,'Base TKU'!$B:$B,"NORTE")/1000000</f>
        <v>147.09750600000001</v>
      </c>
      <c r="AN14" s="9">
        <f>SUMIFS('Base TKU'!AO:AO,'Base TKU'!$A:$A,$B14,'Base TKU'!$B:$B,"NORTE")/1000000</f>
        <v>139.53465499999999</v>
      </c>
      <c r="AO14" s="9">
        <f>SUMIFS('Base TKU'!AP:AP,'Base TKU'!$A:$A,$B14,'Base TKU'!$B:$B,"NORTE")/1000000</f>
        <v>144.369145</v>
      </c>
      <c r="AQ14" s="9">
        <f>SUMIFS('Base TKU'!AR:AR,'Base TKU'!$A:$A,$B14,'Base TKU'!$B:$B,"NORTE")/1000000</f>
        <v>133.64774600000001</v>
      </c>
      <c r="AR14" s="9">
        <f>SUMIFS('Base TKU'!AS:AS,'Base TKU'!$A:$A,$B14,'Base TKU'!$B:$B,"NORTE")/1000000</f>
        <v>120.81084</v>
      </c>
      <c r="AS14" s="9">
        <f>SUMIFS('Base TKU'!AT:AT,'Base TKU'!$A:$A,$B14,'Base TKU'!$B:$B,"NORTE")/1000000</f>
        <v>180.56366199999999</v>
      </c>
      <c r="AT14" s="9">
        <f>SUMIFS('Base TKU'!AU:AU,'Base TKU'!$A:$A,$B14,'Base TKU'!$B:$B,"NORTE")/1000000</f>
        <v>174.52824100000001</v>
      </c>
      <c r="AU14" s="9">
        <f>SUMIFS('Base TKU'!AV:AV,'Base TKU'!$A:$A,$B14,'Base TKU'!$B:$B,"NORTE")/1000000</f>
        <v>169.21150700000001</v>
      </c>
      <c r="AV14" s="9">
        <f>SUMIFS('Base TKU'!AW:AW,'Base TKU'!$A:$A,$B14,'Base TKU'!$B:$B,"NORTE")/1000000</f>
        <v>150.20623399999999</v>
      </c>
      <c r="AW14" s="9">
        <f>SUMIFS('Base TKU'!AX:AX,'Base TKU'!$A:$A,$B14,'Base TKU'!$B:$B,"NORTE")/1000000</f>
        <v>176.77675500000001</v>
      </c>
      <c r="AX14" s="9">
        <f>SUMIFS('Base TKU'!AY:AY,'Base TKU'!$A:$A,$B14,'Base TKU'!$B:$B,"NORTE")/1000000</f>
        <v>192.41224299999999</v>
      </c>
      <c r="AY14" s="9">
        <f>SUMIFS('Base TKU'!AZ:AZ,'Base TKU'!$A:$A,$B14,'Base TKU'!$B:$B,"NORTE")/1000000</f>
        <v>186.46196800000001</v>
      </c>
      <c r="AZ14" s="9">
        <f>SUMIFS('Base TKU'!BA:BA,'Base TKU'!$A:$A,$B14,'Base TKU'!$B:$B,"NORTE")/1000000</f>
        <v>179.93737300000001</v>
      </c>
      <c r="BA14" s="9">
        <f>SUMIFS('Base TKU'!BB:BB,'Base TKU'!$A:$A,$B14,'Base TKU'!$B:$B,"NORTE")/1000000</f>
        <v>199.21485100000001</v>
      </c>
      <c r="BB14" s="9">
        <f>SUMIFS('Base TKU'!BC:BC,'Base TKU'!$A:$A,$B14,'Base TKU'!$B:$B,"NORTE")/1000000</f>
        <v>184.44444799999999</v>
      </c>
      <c r="BD14" s="9">
        <f>SUMIFS('Base TKU'!BE:BE,'Base TKU'!$A:$A,$B14,'Base TKU'!$B:$B,"NORTE")/1000000</f>
        <v>164.52949799999999</v>
      </c>
      <c r="BE14" s="9">
        <f>SUMIFS('Base TKU'!BF:BF,'Base TKU'!$A:$A,$B14,'Base TKU'!$B:$B,"NORTE")/1000000</f>
        <v>163.33302</v>
      </c>
      <c r="BF14" s="9">
        <f>SUMIFS('Base TKU'!BG:BG,'Base TKU'!$A:$A,$B14,'Base TKU'!$B:$B,"NORTE")/1000000</f>
        <v>172.20104499999999</v>
      </c>
      <c r="BG14" s="9">
        <f>SUMIFS('Base TKU'!BH:BH,'Base TKU'!$A:$A,$B14,'Base TKU'!$B:$B,"NORTE")/1000000</f>
        <v>124.373599</v>
      </c>
      <c r="BH14" s="9">
        <f>SUMIFS('Base TKU'!BI:BI,'Base TKU'!$A:$A,$B14,'Base TKU'!$B:$B,"NORTE")/1000000</f>
        <v>112.287685</v>
      </c>
      <c r="BI14" s="9">
        <f>SUMIFS('Base TKU'!BJ:BJ,'Base TKU'!$A:$A,$B14,'Base TKU'!$B:$B,"NORTE")/1000000</f>
        <v>171.10955899999999</v>
      </c>
      <c r="BJ14" s="9">
        <f>SUMIFS('Base TKU'!BK:BK,'Base TKU'!$A:$A,$B14,'Base TKU'!$B:$B,"NORTE")/1000000</f>
        <v>181.07323500000001</v>
      </c>
      <c r="BK14" s="9">
        <f>SUMIFS('Base TKU'!BL:BL,'Base TKU'!$A:$A,$B14,'Base TKU'!$B:$B,"NORTE")/1000000</f>
        <v>178.257746</v>
      </c>
      <c r="BL14" s="9">
        <f>SUMIFS('Base TKU'!BM:BM,'Base TKU'!$A:$A,$B14,'Base TKU'!$B:$B,"NORTE")/1000000</f>
        <v>193.70859200000001</v>
      </c>
      <c r="BM14" s="9">
        <f>SUMIFS('Base TKU'!BN:BN,'Base TKU'!$A:$A,$B14,'Base TKU'!$B:$B,"NORTE")/1000000</f>
        <v>192.47615999999999</v>
      </c>
      <c r="BN14" s="9">
        <f>SUMIFS('Base TKU'!BO:BO,'Base TKU'!$A:$A,$B14,'Base TKU'!$B:$B,"NORTE")/1000000</f>
        <v>213.07659799999999</v>
      </c>
      <c r="BO14" s="9">
        <f>SUMIFS('Base TKU'!BP:BP,'Base TKU'!$A:$A,$B14,'Base TKU'!$B:$B,"NORTE")/1000000</f>
        <v>199.32824299999999</v>
      </c>
      <c r="BQ14" s="9">
        <f>SUMIFS('Base TKU'!BR:BR,'Base TKU'!$A:$A,$B14,'Base TKU'!$B:$B,"NORTE")/1000000</f>
        <v>172.370169</v>
      </c>
      <c r="BR14" s="9">
        <f>SUMIFS('Base TKU'!BS:BS,'Base TKU'!$A:$A,$B14,'Base TKU'!$B:$B,"NORTE")/1000000</f>
        <v>161.96500700000001</v>
      </c>
      <c r="BS14" s="9">
        <f>SUMIFS('Base TKU'!BT:BT,'Base TKU'!$A:$A,$B14,'Base TKU'!$B:$B,"NORTE")/1000000</f>
        <v>166.56570600000001</v>
      </c>
      <c r="BT14" s="9">
        <f>SUMIFS('Base TKU'!BU:BU,'Base TKU'!$A:$A,$B14,'Base TKU'!$B:$B,"NORTE")/1000000</f>
        <v>204.52103399999999</v>
      </c>
      <c r="BU14" s="9">
        <f>SUMIFS('Base TKU'!BV:BV,'Base TKU'!$A:$A,$B14,'Base TKU'!$B:$B,"NORTE")/1000000</f>
        <v>199.751544</v>
      </c>
      <c r="BV14" s="9">
        <f>SUMIFS('Base TKU'!BW:BW,'Base TKU'!$A:$A,$B14,'Base TKU'!$B:$B,"NORTE")/1000000</f>
        <v>219.82129900000001</v>
      </c>
      <c r="BW14" s="9">
        <f>SUMIFS('Base TKU'!BX:BX,'Base TKU'!$A:$A,$B14,'Base TKU'!$B:$B,"NORTE")/1000000</f>
        <v>224.51829699999999</v>
      </c>
      <c r="BX14" s="9">
        <f>SUMIFS('Base TKU'!BY:BY,'Base TKU'!$A:$A,$B14,'Base TKU'!$B:$B,"NORTE")/1000000</f>
        <v>254.207065</v>
      </c>
      <c r="BY14" s="9">
        <f>SUMIFS('Base TKU'!BZ:BZ,'Base TKU'!$A:$A,$B14,'Base TKU'!$B:$B,"NORTE")/1000000</f>
        <v>225.18443600000001</v>
      </c>
      <c r="BZ14" s="9">
        <f>SUMIFS('Base TKU'!CA:CA,'Base TKU'!$A:$A,$B14,'Base TKU'!$B:$B,"NORTE")/1000000</f>
        <v>212.11105800000001</v>
      </c>
      <c r="CA14" s="9">
        <f>SUMIFS('Base TKU'!CB:CB,'Base TKU'!$A:$A,$B14,'Base TKU'!$B:$B,"NORTE")/1000000</f>
        <v>208.27721399999999</v>
      </c>
      <c r="CB14" s="9">
        <f>SUMIFS('Base TKU'!CC:CC,'Base TKU'!$A:$A,$B14,'Base TKU'!$B:$B,"NORTE")/1000000</f>
        <v>228.44357199999999</v>
      </c>
      <c r="CD14" s="9">
        <f>SUMIFS('Base TKU'!CE:CE,'Base TKU'!$A:$A,$B14,'Base TKU'!$B:$B,"NORTE")/1000000</f>
        <v>190.346306</v>
      </c>
      <c r="CE14" s="9">
        <f>SUMIFS('Base TKU'!CF:CF,'Base TKU'!$A:$A,$B14,'Base TKU'!$B:$B,"NORTE")/1000000</f>
        <v>215.85358299999999</v>
      </c>
      <c r="CF14" s="9">
        <f>SUMIFS('Base TKU'!CG:CG,'Base TKU'!$A:$A,$B14,'Base TKU'!$B:$B,"NORTE")/1000000</f>
        <v>233.815236</v>
      </c>
      <c r="CG14" s="9">
        <f>SUMIFS('Base TKU'!CH:CH,'Base TKU'!$A:$A,$B14,'Base TKU'!$B:$B,"NORTE")/1000000</f>
        <v>217.93113700000001</v>
      </c>
      <c r="CH14" s="9">
        <f>SUMIFS('Base TKU'!CI:CI,'Base TKU'!$A:$A,$B14,'Base TKU'!$B:$B,"NORTE")/1000000</f>
        <v>224.973726</v>
      </c>
      <c r="CI14" s="9">
        <f>SUMIFS('Base TKU'!CJ:CJ,'Base TKU'!$A:$A,$B14,'Base TKU'!$B:$B,"NORTE")/1000000</f>
        <v>193.530191</v>
      </c>
      <c r="CJ14" s="9">
        <f>SUMIFS('Base TKU'!CK:CK,'Base TKU'!$A:$A,$B14,'Base TKU'!$B:$B,"NORTE")/1000000</f>
        <v>214.51680300000001</v>
      </c>
      <c r="CK14" s="9">
        <f>SUMIFS('Base TKU'!CL:CL,'Base TKU'!$A:$A,$B14,'Base TKU'!$B:$B,"NORTE")/1000000</f>
        <v>240.98777899999999</v>
      </c>
      <c r="CL14" s="9">
        <f>SUMIFS('Base TKU'!CM:CM,'Base TKU'!$A:$A,$B14,'Base TKU'!$B:$B,"NORTE")/1000000</f>
        <v>257.93966599999999</v>
      </c>
      <c r="CM14" s="9">
        <f>SUMIFS('Base TKU'!CN:CN,'Base TKU'!$A:$A,$B14,'Base TKU'!$B:$B,"NORTE")/1000000</f>
        <v>256.31008500000002</v>
      </c>
      <c r="CN14" s="9">
        <f>SUMIFS('Base TKU'!CO:CO,'Base TKU'!$A:$A,$B14,'Base TKU'!$B:$B,"NORTE")/1000000</f>
        <v>256.98368199999999</v>
      </c>
      <c r="CO14" s="9">
        <f>SUMIFS('Base TKU'!CP:CP,'Base TKU'!$A:$A,$B14,'Base TKU'!$B:$B,"NORTE")/1000000</f>
        <v>225.99600100000001</v>
      </c>
      <c r="CQ14" s="9">
        <f>SUMIFS('Base TKU'!CR:CR,'Base TKU'!$A:$A,$B14,'Base TKU'!$B:$B,"NORTE")/1000000</f>
        <v>158.90572</v>
      </c>
      <c r="CR14" s="9">
        <f>SUMIFS('Base TKU'!CS:CS,'Base TKU'!$A:$A,$B14,'Base TKU'!$B:$B,"NORTE")/1000000</f>
        <v>209.140084</v>
      </c>
      <c r="CS14" s="9">
        <f>SUMIFS('Base TKU'!CT:CT,'Base TKU'!$A:$A,$B14,'Base TKU'!$B:$B,"NORTE")/1000000</f>
        <v>0</v>
      </c>
      <c r="CT14" s="9">
        <f>SUMIFS('Base TKU'!CU:CU,'Base TKU'!$A:$A,$B14,'Base TKU'!$B:$B,"NORTE")/1000000</f>
        <v>0</v>
      </c>
      <c r="CU14" s="9">
        <f>SUMIFS('Base TKU'!CV:CV,'Base TKU'!$A:$A,$B14,'Base TKU'!$B:$B,"NORTE")/1000000</f>
        <v>0</v>
      </c>
      <c r="CV14" s="9">
        <f>SUMIFS('Base TKU'!CW:CW,'Base TKU'!$A:$A,$B14,'Base TKU'!$B:$B,"NORTE")/1000000</f>
        <v>0</v>
      </c>
      <c r="CW14" s="9">
        <f>SUMIFS('Base TKU'!CX:CX,'Base TKU'!$A:$A,$B14,'Base TKU'!$B:$B,"NORTE")/1000000</f>
        <v>0</v>
      </c>
      <c r="CX14" s="9">
        <f>SUMIFS('Base TKU'!CY:CY,'Base TKU'!$A:$A,$B14,'Base TKU'!$B:$B,"NORTE")/1000000</f>
        <v>0</v>
      </c>
      <c r="CY14" s="9">
        <f>SUMIFS('Base TKU'!CZ:CZ,'Base TKU'!$A:$A,$B14,'Base TKU'!$B:$B,"NORTE")/1000000</f>
        <v>0</v>
      </c>
      <c r="CZ14" s="9">
        <f>SUMIFS('Base TKU'!DA:DA,'Base TKU'!$A:$A,$B14,'Base TKU'!$B:$B,"NORTE")/1000000</f>
        <v>0</v>
      </c>
      <c r="DA14" s="9">
        <f>SUMIFS('Base TKU'!DB:DB,'Base TKU'!$A:$A,$B14,'Base TKU'!$B:$B,"NORTE")/1000000</f>
        <v>0</v>
      </c>
      <c r="DB14" s="9">
        <f>SUMIFS('Base TKU'!DC:DC,'Base TKU'!$A:$A,$B14,'Base TKU'!$B:$B,"NORTE")/1000000</f>
        <v>0</v>
      </c>
    </row>
    <row r="15" spans="1:106" ht="15.75" x14ac:dyDescent="0.25">
      <c r="B15" s="8" t="s">
        <v>94</v>
      </c>
      <c r="D15" s="9">
        <f>SUM(D16:D19)</f>
        <v>177.33295699999999</v>
      </c>
      <c r="E15" s="9">
        <f t="shared" ref="E15:BO15" si="15">SUM(E16:E19)</f>
        <v>169.88723999999999</v>
      </c>
      <c r="F15" s="9">
        <f t="shared" si="15"/>
        <v>181.76594699999998</v>
      </c>
      <c r="G15" s="9">
        <f t="shared" si="15"/>
        <v>174.84392199999999</v>
      </c>
      <c r="H15" s="9">
        <f t="shared" si="15"/>
        <v>186.59553199999999</v>
      </c>
      <c r="I15" s="9">
        <f t="shared" si="15"/>
        <v>205.499932</v>
      </c>
      <c r="J15" s="9">
        <f t="shared" si="15"/>
        <v>200.24381600000001</v>
      </c>
      <c r="K15" s="9">
        <f t="shared" si="15"/>
        <v>217.12668300000001</v>
      </c>
      <c r="L15" s="9">
        <f t="shared" si="15"/>
        <v>235.69294600000001</v>
      </c>
      <c r="M15" s="9">
        <f t="shared" si="15"/>
        <v>228.40213700000001</v>
      </c>
      <c r="N15" s="9">
        <f t="shared" si="15"/>
        <v>184.0061</v>
      </c>
      <c r="O15" s="9">
        <f t="shared" si="15"/>
        <v>190.88840400000001</v>
      </c>
      <c r="Q15" s="9">
        <f t="shared" si="15"/>
        <v>216.34381099999999</v>
      </c>
      <c r="R15" s="9">
        <f t="shared" si="15"/>
        <v>200.28066000000001</v>
      </c>
      <c r="S15" s="9">
        <f t="shared" si="15"/>
        <v>209.53282999999999</v>
      </c>
      <c r="T15" s="9">
        <f t="shared" si="15"/>
        <v>172.57740699999999</v>
      </c>
      <c r="U15" s="9">
        <f t="shared" si="15"/>
        <v>187.91377600000001</v>
      </c>
      <c r="V15" s="9">
        <f t="shared" si="15"/>
        <v>213.543205</v>
      </c>
      <c r="W15" s="9">
        <f t="shared" si="15"/>
        <v>213.885738</v>
      </c>
      <c r="X15" s="9">
        <f t="shared" si="15"/>
        <v>213.73236299999999</v>
      </c>
      <c r="Y15" s="9">
        <f t="shared" si="15"/>
        <v>186.95747900000001</v>
      </c>
      <c r="Z15" s="9">
        <f t="shared" si="15"/>
        <v>260.372389</v>
      </c>
      <c r="AA15" s="9">
        <f t="shared" si="15"/>
        <v>234.50074899999998</v>
      </c>
      <c r="AB15" s="9">
        <f t="shared" si="15"/>
        <v>251.127816</v>
      </c>
      <c r="AC15">
        <f t="shared" si="15"/>
        <v>0</v>
      </c>
      <c r="AD15" s="9">
        <f t="shared" si="15"/>
        <v>252.95376199999998</v>
      </c>
      <c r="AE15" s="9">
        <f t="shared" si="15"/>
        <v>264.58987300000001</v>
      </c>
      <c r="AF15" s="9">
        <f t="shared" si="15"/>
        <v>294.80632900000001</v>
      </c>
      <c r="AG15" s="9">
        <f t="shared" si="15"/>
        <v>227.458799</v>
      </c>
      <c r="AH15" s="9">
        <f t="shared" si="15"/>
        <v>262.89546300000001</v>
      </c>
      <c r="AI15" s="9">
        <f t="shared" si="15"/>
        <v>345.74850300000003</v>
      </c>
      <c r="AJ15" s="9">
        <f t="shared" si="15"/>
        <v>342.411833</v>
      </c>
      <c r="AK15" s="9">
        <f t="shared" si="15"/>
        <v>339.55378200000001</v>
      </c>
      <c r="AL15" s="9">
        <f t="shared" si="15"/>
        <v>332.93307299999998</v>
      </c>
      <c r="AM15" s="9">
        <f t="shared" si="15"/>
        <v>332.45453599999996</v>
      </c>
      <c r="AN15" s="9">
        <f t="shared" si="15"/>
        <v>327.86153899999999</v>
      </c>
      <c r="AO15" s="9">
        <f t="shared" si="15"/>
        <v>326.93122800000003</v>
      </c>
      <c r="AQ15" s="9">
        <f t="shared" si="15"/>
        <v>332.56469099999998</v>
      </c>
      <c r="AR15" s="9">
        <f t="shared" si="15"/>
        <v>278.61865499999999</v>
      </c>
      <c r="AS15" s="9">
        <f t="shared" si="15"/>
        <v>306.48253399999999</v>
      </c>
      <c r="AT15" s="9">
        <f t="shared" si="15"/>
        <v>289.40691800000002</v>
      </c>
      <c r="AU15" s="9">
        <f t="shared" si="15"/>
        <v>312.55984899999999</v>
      </c>
      <c r="AV15" s="9">
        <f t="shared" si="15"/>
        <v>318.93784799999997</v>
      </c>
      <c r="AW15" s="9">
        <f t="shared" si="15"/>
        <v>341.492975</v>
      </c>
      <c r="AX15" s="9">
        <f t="shared" si="15"/>
        <v>329.07675700000004</v>
      </c>
      <c r="AY15" s="9">
        <f t="shared" si="15"/>
        <v>339.454387</v>
      </c>
      <c r="AZ15" s="9">
        <f t="shared" si="15"/>
        <v>355.08237399999996</v>
      </c>
      <c r="BA15" s="9">
        <f t="shared" si="15"/>
        <v>327.59637299999997</v>
      </c>
      <c r="BB15" s="9">
        <f t="shared" si="15"/>
        <v>320.71328499999998</v>
      </c>
      <c r="BD15" s="9">
        <f t="shared" si="15"/>
        <v>339.551244</v>
      </c>
      <c r="BE15" s="9">
        <f t="shared" si="15"/>
        <v>341.335803</v>
      </c>
      <c r="BF15" s="9">
        <f t="shared" si="15"/>
        <v>308.17456300000003</v>
      </c>
      <c r="BG15" s="9">
        <f t="shared" si="15"/>
        <v>236.33757499999999</v>
      </c>
      <c r="BH15" s="9">
        <f t="shared" si="15"/>
        <v>378.17567500000001</v>
      </c>
      <c r="BI15" s="9">
        <f t="shared" si="15"/>
        <v>358.46293000000003</v>
      </c>
      <c r="BJ15" s="9">
        <f t="shared" si="15"/>
        <v>393.08536600000002</v>
      </c>
      <c r="BK15" s="9">
        <f t="shared" si="15"/>
        <v>389.31667099999999</v>
      </c>
      <c r="BL15" s="9">
        <f t="shared" si="15"/>
        <v>428.49429699999996</v>
      </c>
      <c r="BM15" s="9">
        <f t="shared" si="15"/>
        <v>453.130763</v>
      </c>
      <c r="BN15" s="9">
        <f t="shared" si="15"/>
        <v>434.85917000000001</v>
      </c>
      <c r="BO15" s="9">
        <f t="shared" si="15"/>
        <v>365.04928000000001</v>
      </c>
      <c r="BQ15" s="9">
        <f t="shared" ref="BQ15:CB15" si="16">SUM(BQ16:BQ19)</f>
        <v>390.68746899999996</v>
      </c>
      <c r="BR15" s="9">
        <f t="shared" si="16"/>
        <v>396.01445000000001</v>
      </c>
      <c r="BS15" s="9">
        <f t="shared" si="16"/>
        <v>409.87306999999998</v>
      </c>
      <c r="BT15" s="9">
        <f t="shared" si="16"/>
        <v>413.17425800000001</v>
      </c>
      <c r="BU15" s="9">
        <f t="shared" si="16"/>
        <v>432.76581999999996</v>
      </c>
      <c r="BV15" s="9">
        <f t="shared" si="16"/>
        <v>435.27166399999999</v>
      </c>
      <c r="BW15" s="9">
        <f t="shared" si="16"/>
        <v>461.56664599999999</v>
      </c>
      <c r="BX15" s="9">
        <f t="shared" si="16"/>
        <v>491.41031900000002</v>
      </c>
      <c r="BY15" s="9">
        <f t="shared" si="16"/>
        <v>468.74907699999994</v>
      </c>
      <c r="BZ15" s="9">
        <f t="shared" si="16"/>
        <v>493.03100800000004</v>
      </c>
      <c r="CA15" s="9">
        <f t="shared" si="16"/>
        <v>431.81241399999999</v>
      </c>
      <c r="CB15" s="9">
        <f t="shared" si="16"/>
        <v>451.11402899999996</v>
      </c>
      <c r="CD15" s="9">
        <f t="shared" ref="CD15:CO15" si="17">SUM(CD16:CD19)</f>
        <v>470.24818400000004</v>
      </c>
      <c r="CE15" s="9">
        <f t="shared" si="17"/>
        <v>495.15792599999997</v>
      </c>
      <c r="CF15" s="9">
        <f t="shared" si="17"/>
        <v>528.28796499999999</v>
      </c>
      <c r="CG15" s="9">
        <f t="shared" si="17"/>
        <v>493.60423300000002</v>
      </c>
      <c r="CH15" s="9">
        <f t="shared" si="17"/>
        <v>533.82766400000003</v>
      </c>
      <c r="CI15" s="9">
        <f t="shared" si="17"/>
        <v>557.22735399999999</v>
      </c>
      <c r="CJ15" s="9">
        <f t="shared" si="17"/>
        <v>583.33576300000004</v>
      </c>
      <c r="CK15" s="9">
        <f t="shared" si="17"/>
        <v>579.07080800000006</v>
      </c>
      <c r="CL15" s="9">
        <f t="shared" si="17"/>
        <v>545.35114399999998</v>
      </c>
      <c r="CM15" s="9">
        <f t="shared" si="17"/>
        <v>567.40448800000001</v>
      </c>
      <c r="CN15" s="9">
        <f t="shared" si="17"/>
        <v>517.98481300000003</v>
      </c>
      <c r="CO15" s="9">
        <f t="shared" si="17"/>
        <v>475.84081299999997</v>
      </c>
      <c r="CQ15" s="9">
        <f t="shared" ref="CQ15:DB15" si="18">SUM(CQ16:CQ19)</f>
        <v>360.004751</v>
      </c>
      <c r="CR15" s="9">
        <f t="shared" si="18"/>
        <v>513.18829200000005</v>
      </c>
      <c r="CS15" s="9">
        <f t="shared" si="18"/>
        <v>0</v>
      </c>
      <c r="CT15" s="9">
        <f t="shared" si="18"/>
        <v>0</v>
      </c>
      <c r="CU15" s="9">
        <f t="shared" si="18"/>
        <v>0</v>
      </c>
      <c r="CV15" s="9">
        <f t="shared" si="18"/>
        <v>0</v>
      </c>
      <c r="CW15" s="9">
        <f t="shared" si="18"/>
        <v>0</v>
      </c>
      <c r="CX15" s="9">
        <f t="shared" si="18"/>
        <v>0</v>
      </c>
      <c r="CY15" s="9">
        <f t="shared" si="18"/>
        <v>0</v>
      </c>
      <c r="CZ15" s="9">
        <f t="shared" si="18"/>
        <v>0</v>
      </c>
      <c r="DA15" s="9">
        <f t="shared" si="18"/>
        <v>0</v>
      </c>
      <c r="DB15" s="9">
        <f t="shared" si="18"/>
        <v>0</v>
      </c>
    </row>
    <row r="16" spans="1:106" ht="15.75" x14ac:dyDescent="0.25">
      <c r="B16" s="10" t="s">
        <v>67</v>
      </c>
      <c r="D16" s="11">
        <f>SUMIFS('Base TKU'!E:E,'Base TKU'!$A:$A,$B16,'Base TKU'!$B:$B,"NORTE")/1000000</f>
        <v>163.50134299999999</v>
      </c>
      <c r="E16" s="11">
        <f>SUMIFS('Base TKU'!F:F,'Base TKU'!$A:$A,$B16,'Base TKU'!$B:$B,"NORTE")/1000000</f>
        <v>155.48599100000001</v>
      </c>
      <c r="F16" s="11">
        <f>SUMIFS('Base TKU'!G:G,'Base TKU'!$A:$A,$B16,'Base TKU'!$B:$B,"NORTE")/1000000</f>
        <v>180.90504899999999</v>
      </c>
      <c r="G16" s="11">
        <f>SUMIFS('Base TKU'!H:H,'Base TKU'!$A:$A,$B16,'Base TKU'!$B:$B,"NORTE")/1000000</f>
        <v>174.40585999999999</v>
      </c>
      <c r="H16" s="11">
        <f>SUMIFS('Base TKU'!I:I,'Base TKU'!$A:$A,$B16,'Base TKU'!$B:$B,"NORTE")/1000000</f>
        <v>186.59553199999999</v>
      </c>
      <c r="I16" s="11">
        <f>SUMIFS('Base TKU'!J:J,'Base TKU'!$A:$A,$B16,'Base TKU'!$B:$B,"NORTE")/1000000</f>
        <v>205.499932</v>
      </c>
      <c r="J16" s="11">
        <f>SUMIFS('Base TKU'!K:K,'Base TKU'!$A:$A,$B16,'Base TKU'!$B:$B,"NORTE")/1000000</f>
        <v>200.24381600000001</v>
      </c>
      <c r="K16" s="11">
        <f>SUMIFS('Base TKU'!L:L,'Base TKU'!$A:$A,$B16,'Base TKU'!$B:$B,"NORTE")/1000000</f>
        <v>217.12668300000001</v>
      </c>
      <c r="L16" s="11">
        <f>SUMIFS('Base TKU'!M:M,'Base TKU'!$A:$A,$B16,'Base TKU'!$B:$B,"NORTE")/1000000</f>
        <v>235.69294600000001</v>
      </c>
      <c r="M16" s="11">
        <f>SUMIFS('Base TKU'!N:N,'Base TKU'!$A:$A,$B16,'Base TKU'!$B:$B,"NORTE")/1000000</f>
        <v>228.40213700000001</v>
      </c>
      <c r="N16" s="11">
        <f>SUMIFS('Base TKU'!O:O,'Base TKU'!$A:$A,$B16,'Base TKU'!$B:$B,"NORTE")/1000000</f>
        <v>184.0061</v>
      </c>
      <c r="O16" s="11">
        <f>SUMIFS('Base TKU'!P:P,'Base TKU'!$A:$A,$B16,'Base TKU'!$B:$B,"NORTE")/1000000</f>
        <v>190.88840400000001</v>
      </c>
      <c r="Q16" s="11">
        <f>SUMIFS('Base TKU'!R:R,'Base TKU'!$A:$A,$B16,'Base TKU'!$B:$B,"NORTE")/1000000</f>
        <v>216.34381099999999</v>
      </c>
      <c r="R16" s="11">
        <f>SUMIFS('Base TKU'!S:S,'Base TKU'!$A:$A,$B16,'Base TKU'!$B:$B,"NORTE")/1000000</f>
        <v>200.28066000000001</v>
      </c>
      <c r="S16" s="11">
        <f>SUMIFS('Base TKU'!T:T,'Base TKU'!$A:$A,$B16,'Base TKU'!$B:$B,"NORTE")/1000000</f>
        <v>209.53282999999999</v>
      </c>
      <c r="T16" s="11">
        <f>SUMIFS('Base TKU'!U:U,'Base TKU'!$A:$A,$B16,'Base TKU'!$B:$B,"NORTE")/1000000</f>
        <v>172.57740699999999</v>
      </c>
      <c r="U16" s="11">
        <f>SUMIFS('Base TKU'!V:V,'Base TKU'!$A:$A,$B16,'Base TKU'!$B:$B,"NORTE")/1000000</f>
        <v>187.91377600000001</v>
      </c>
      <c r="V16" s="11">
        <f>SUMIFS('Base TKU'!W:W,'Base TKU'!$A:$A,$B16,'Base TKU'!$B:$B,"NORTE")/1000000</f>
        <v>213.543205</v>
      </c>
      <c r="W16" s="11">
        <f>SUMIFS('Base TKU'!X:X,'Base TKU'!$A:$A,$B16,'Base TKU'!$B:$B,"NORTE")/1000000</f>
        <v>213.885738</v>
      </c>
      <c r="X16" s="11">
        <f>SUMIFS('Base TKU'!Y:Y,'Base TKU'!$A:$A,$B16,'Base TKU'!$B:$B,"NORTE")/1000000</f>
        <v>213.73236299999999</v>
      </c>
      <c r="Y16" s="11">
        <f>SUMIFS('Base TKU'!Z:Z,'Base TKU'!$A:$A,$B16,'Base TKU'!$B:$B,"NORTE")/1000000</f>
        <v>186.95747900000001</v>
      </c>
      <c r="Z16" s="11">
        <f>SUMIFS('Base TKU'!AA:AA,'Base TKU'!$A:$A,$B16,'Base TKU'!$B:$B,"NORTE")/1000000</f>
        <v>231.94573500000001</v>
      </c>
      <c r="AA16" s="11">
        <f>SUMIFS('Base TKU'!AB:AB,'Base TKU'!$A:$A,$B16,'Base TKU'!$B:$B,"NORTE")/1000000</f>
        <v>171.77247199999999</v>
      </c>
      <c r="AB16" s="11">
        <f>SUMIFS('Base TKU'!AC:AC,'Base TKU'!$A:$A,$B16,'Base TKU'!$B:$B,"NORTE")/1000000</f>
        <v>174.090316</v>
      </c>
      <c r="AD16" s="11">
        <f>SUMIFS('Base TKU'!AE:AE,'Base TKU'!$A:$A,$B16,'Base TKU'!$B:$B,"NORTE")/1000000</f>
        <v>184.661204</v>
      </c>
      <c r="AE16" s="11">
        <f>SUMIFS('Base TKU'!AF:AF,'Base TKU'!$A:$A,$B16,'Base TKU'!$B:$B,"NORTE")/1000000</f>
        <v>196.61362</v>
      </c>
      <c r="AF16" s="11">
        <f>SUMIFS('Base TKU'!AG:AG,'Base TKU'!$A:$A,$B16,'Base TKU'!$B:$B,"NORTE")/1000000</f>
        <v>199.541382</v>
      </c>
      <c r="AG16" s="11">
        <f>SUMIFS('Base TKU'!AH:AH,'Base TKU'!$A:$A,$B16,'Base TKU'!$B:$B,"NORTE")/1000000</f>
        <v>163.413611</v>
      </c>
      <c r="AH16" s="11">
        <f>SUMIFS('Base TKU'!AI:AI,'Base TKU'!$A:$A,$B16,'Base TKU'!$B:$B,"NORTE")/1000000</f>
        <v>178.57885300000001</v>
      </c>
      <c r="AI16" s="11">
        <f>SUMIFS('Base TKU'!AJ:AJ,'Base TKU'!$A:$A,$B16,'Base TKU'!$B:$B,"NORTE")/1000000</f>
        <v>250.73196799999999</v>
      </c>
      <c r="AJ16" s="11">
        <f>SUMIFS('Base TKU'!AK:AK,'Base TKU'!$A:$A,$B16,'Base TKU'!$B:$B,"NORTE")/1000000</f>
        <v>247.23356699999999</v>
      </c>
      <c r="AK16" s="11">
        <f>SUMIFS('Base TKU'!AL:AL,'Base TKU'!$A:$A,$B16,'Base TKU'!$B:$B,"NORTE")/1000000</f>
        <v>220.87092000000001</v>
      </c>
      <c r="AL16" s="11">
        <f>SUMIFS('Base TKU'!AM:AM,'Base TKU'!$A:$A,$B16,'Base TKU'!$B:$B,"NORTE")/1000000</f>
        <v>224.573791</v>
      </c>
      <c r="AM16" s="11">
        <f>SUMIFS('Base TKU'!AN:AN,'Base TKU'!$A:$A,$B16,'Base TKU'!$B:$B,"NORTE")/1000000</f>
        <v>210.833372</v>
      </c>
      <c r="AN16" s="11">
        <f>SUMIFS('Base TKU'!AO:AO,'Base TKU'!$A:$A,$B16,'Base TKU'!$B:$B,"NORTE")/1000000</f>
        <v>206.240374</v>
      </c>
      <c r="AO16" s="11">
        <f>SUMIFS('Base TKU'!AP:AP,'Base TKU'!$A:$A,$B16,'Base TKU'!$B:$B,"NORTE")/1000000</f>
        <v>203.94893400000001</v>
      </c>
      <c r="AQ16" s="11">
        <f>SUMIFS('Base TKU'!AR:AR,'Base TKU'!$A:$A,$B16,'Base TKU'!$B:$B,"NORTE")/1000000</f>
        <v>214.72762399999999</v>
      </c>
      <c r="AR16" s="11">
        <f>SUMIFS('Base TKU'!AS:AS,'Base TKU'!$A:$A,$B16,'Base TKU'!$B:$B,"NORTE")/1000000</f>
        <v>190.747151</v>
      </c>
      <c r="AS16" s="11">
        <f>SUMIFS('Base TKU'!AT:AT,'Base TKU'!$A:$A,$B16,'Base TKU'!$B:$B,"NORTE")/1000000</f>
        <v>186.11794399999999</v>
      </c>
      <c r="AT16" s="11">
        <f>SUMIFS('Base TKU'!AU:AU,'Base TKU'!$A:$A,$B16,'Base TKU'!$B:$B,"NORTE")/1000000</f>
        <v>161.57840999999999</v>
      </c>
      <c r="AU16" s="11">
        <f>SUMIFS('Base TKU'!AV:AV,'Base TKU'!$A:$A,$B16,'Base TKU'!$B:$B,"NORTE")/1000000</f>
        <v>188.917056</v>
      </c>
      <c r="AV16" s="11">
        <f>SUMIFS('Base TKU'!AW:AW,'Base TKU'!$A:$A,$B16,'Base TKU'!$B:$B,"NORTE")/1000000</f>
        <v>207.26309499999999</v>
      </c>
      <c r="AW16" s="11">
        <f>SUMIFS('Base TKU'!AX:AX,'Base TKU'!$A:$A,$B16,'Base TKU'!$B:$B,"NORTE")/1000000</f>
        <v>223.91506799999999</v>
      </c>
      <c r="AX16" s="11">
        <f>SUMIFS('Base TKU'!AY:AY,'Base TKU'!$A:$A,$B16,'Base TKU'!$B:$B,"NORTE")/1000000</f>
        <v>217.61805000000001</v>
      </c>
      <c r="AY16" s="11">
        <f>SUMIFS('Base TKU'!AZ:AZ,'Base TKU'!$A:$A,$B16,'Base TKU'!$B:$B,"NORTE")/1000000</f>
        <v>212.12754100000001</v>
      </c>
      <c r="AZ16" s="11">
        <f>SUMIFS('Base TKU'!BA:BA,'Base TKU'!$A:$A,$B16,'Base TKU'!$B:$B,"NORTE")/1000000</f>
        <v>214.96096399999999</v>
      </c>
      <c r="BA16" s="11">
        <f>SUMIFS('Base TKU'!BB:BB,'Base TKU'!$A:$A,$B16,'Base TKU'!$B:$B,"NORTE")/1000000</f>
        <v>196.630596</v>
      </c>
      <c r="BB16" s="11">
        <f>SUMIFS('Base TKU'!BC:BC,'Base TKU'!$A:$A,$B16,'Base TKU'!$B:$B,"NORTE")/1000000</f>
        <v>180.25054399999999</v>
      </c>
      <c r="BD16" s="11">
        <f>SUMIFS('Base TKU'!BE:BE,'Base TKU'!$A:$A,$B16,'Base TKU'!$B:$B,"NORTE")/1000000</f>
        <v>199.57399799999999</v>
      </c>
      <c r="BE16" s="11">
        <f>SUMIFS('Base TKU'!BF:BF,'Base TKU'!$A:$A,$B16,'Base TKU'!$B:$B,"NORTE")/1000000</f>
        <v>204.431127</v>
      </c>
      <c r="BF16" s="11">
        <f>SUMIFS('Base TKU'!BG:BG,'Base TKU'!$A:$A,$B16,'Base TKU'!$B:$B,"NORTE")/1000000</f>
        <v>180.157173</v>
      </c>
      <c r="BG16" s="11">
        <f>SUMIFS('Base TKU'!BH:BH,'Base TKU'!$A:$A,$B16,'Base TKU'!$B:$B,"NORTE")/1000000</f>
        <v>86.776950999999997</v>
      </c>
      <c r="BH16" s="11">
        <f>SUMIFS('Base TKU'!BI:BI,'Base TKU'!$A:$A,$B16,'Base TKU'!$B:$B,"NORTE")/1000000</f>
        <v>212.114092</v>
      </c>
      <c r="BI16" s="11">
        <f>SUMIFS('Base TKU'!BJ:BJ,'Base TKU'!$A:$A,$B16,'Base TKU'!$B:$B,"NORTE")/1000000</f>
        <v>194.23801499999999</v>
      </c>
      <c r="BJ16" s="11">
        <f>SUMIFS('Base TKU'!BK:BK,'Base TKU'!$A:$A,$B16,'Base TKU'!$B:$B,"NORTE")/1000000</f>
        <v>236.819648</v>
      </c>
      <c r="BK16" s="11">
        <f>SUMIFS('Base TKU'!BL:BL,'Base TKU'!$A:$A,$B16,'Base TKU'!$B:$B,"NORTE")/1000000</f>
        <v>235.78306599999999</v>
      </c>
      <c r="BL16" s="11">
        <f>SUMIFS('Base TKU'!BM:BM,'Base TKU'!$A:$A,$B16,'Base TKU'!$B:$B,"NORTE")/1000000</f>
        <v>268.569389</v>
      </c>
      <c r="BM16" s="11">
        <f>SUMIFS('Base TKU'!BN:BN,'Base TKU'!$A:$A,$B16,'Base TKU'!$B:$B,"NORTE")/1000000</f>
        <v>287.46051299999999</v>
      </c>
      <c r="BN16" s="11">
        <f>SUMIFS('Base TKU'!BO:BO,'Base TKU'!$A:$A,$B16,'Base TKU'!$B:$B,"NORTE")/1000000</f>
        <v>264.05765500000001</v>
      </c>
      <c r="BO16" s="11">
        <f>SUMIFS('Base TKU'!BP:BP,'Base TKU'!$A:$A,$B16,'Base TKU'!$B:$B,"NORTE")/1000000</f>
        <v>253.202361</v>
      </c>
      <c r="BQ16" s="11">
        <f>SUMIFS('Base TKU'!BR:BR,'Base TKU'!$A:$A,$B16,'Base TKU'!$B:$B,"NORTE")/1000000</f>
        <v>253.80615</v>
      </c>
      <c r="BR16" s="11">
        <f>SUMIFS('Base TKU'!BS:BS,'Base TKU'!$A:$A,$B16,'Base TKU'!$B:$B,"NORTE")/1000000</f>
        <v>258.48140899999999</v>
      </c>
      <c r="BS16" s="11">
        <f>SUMIFS('Base TKU'!BT:BT,'Base TKU'!$A:$A,$B16,'Base TKU'!$B:$B,"NORTE")/1000000</f>
        <v>247.41916900000001</v>
      </c>
      <c r="BT16" s="11">
        <f>SUMIFS('Base TKU'!BU:BU,'Base TKU'!$A:$A,$B16,'Base TKU'!$B:$B,"NORTE")/1000000</f>
        <v>265.066802</v>
      </c>
      <c r="BU16" s="11">
        <f>SUMIFS('Base TKU'!BV:BV,'Base TKU'!$A:$A,$B16,'Base TKU'!$B:$B,"NORTE")/1000000</f>
        <v>277.627364</v>
      </c>
      <c r="BV16" s="11">
        <f>SUMIFS('Base TKU'!BW:BW,'Base TKU'!$A:$A,$B16,'Base TKU'!$B:$B,"NORTE")/1000000</f>
        <v>291.84605199999999</v>
      </c>
      <c r="BW16" s="11">
        <f>SUMIFS('Base TKU'!BX:BX,'Base TKU'!$A:$A,$B16,'Base TKU'!$B:$B,"NORTE")/1000000</f>
        <v>302.54666300000002</v>
      </c>
      <c r="BX16" s="11">
        <f>SUMIFS('Base TKU'!BY:BY,'Base TKU'!$A:$A,$B16,'Base TKU'!$B:$B,"NORTE")/1000000</f>
        <v>311.74647900000002</v>
      </c>
      <c r="BY16" s="11">
        <f>SUMIFS('Base TKU'!BZ:BZ,'Base TKU'!$A:$A,$B16,'Base TKU'!$B:$B,"NORTE")/1000000</f>
        <v>302.41839099999999</v>
      </c>
      <c r="BZ16" s="11">
        <f>SUMIFS('Base TKU'!CA:CA,'Base TKU'!$A:$A,$B16,'Base TKU'!$B:$B,"NORTE")/1000000</f>
        <v>314.30067300000002</v>
      </c>
      <c r="CA16" s="11">
        <f>SUMIFS('Base TKU'!CB:CB,'Base TKU'!$A:$A,$B16,'Base TKU'!$B:$B,"NORTE")/1000000</f>
        <v>265.17036100000001</v>
      </c>
      <c r="CB16" s="11">
        <f>SUMIFS('Base TKU'!CC:CC,'Base TKU'!$A:$A,$B16,'Base TKU'!$B:$B,"NORTE")/1000000</f>
        <v>290.427369</v>
      </c>
      <c r="CD16" s="11">
        <f>SUMIFS('Base TKU'!CE:CE,'Base TKU'!$A:$A,$B16,'Base TKU'!$B:$B,"NORTE")/1000000</f>
        <v>309.632296</v>
      </c>
      <c r="CE16" s="11">
        <f>SUMIFS('Base TKU'!CF:CF,'Base TKU'!$A:$A,$B16,'Base TKU'!$B:$B,"NORTE")/1000000</f>
        <v>319.69687499999998</v>
      </c>
      <c r="CF16" s="11">
        <f>SUMIFS('Base TKU'!CG:CG,'Base TKU'!$A:$A,$B16,'Base TKU'!$B:$B,"NORTE")/1000000</f>
        <v>318.01488999999998</v>
      </c>
      <c r="CG16" s="11">
        <f>SUMIFS('Base TKU'!CH:CH,'Base TKU'!$A:$A,$B16,'Base TKU'!$B:$B,"NORTE")/1000000</f>
        <v>309.10212999999999</v>
      </c>
      <c r="CH16" s="11">
        <f>SUMIFS('Base TKU'!CI:CI,'Base TKU'!$A:$A,$B16,'Base TKU'!$B:$B,"NORTE")/1000000</f>
        <v>338.83302900000001</v>
      </c>
      <c r="CI16" s="11">
        <f>SUMIFS('Base TKU'!CJ:CJ,'Base TKU'!$A:$A,$B16,'Base TKU'!$B:$B,"NORTE")/1000000</f>
        <v>341.58705700000002</v>
      </c>
      <c r="CJ16" s="11">
        <f>SUMIFS('Base TKU'!CK:CK,'Base TKU'!$A:$A,$B16,'Base TKU'!$B:$B,"NORTE")/1000000</f>
        <v>376.55764299999998</v>
      </c>
      <c r="CK16" s="11">
        <f>SUMIFS('Base TKU'!CL:CL,'Base TKU'!$A:$A,$B16,'Base TKU'!$B:$B,"NORTE")/1000000</f>
        <v>361.46090400000003</v>
      </c>
      <c r="CL16" s="11">
        <f>SUMIFS('Base TKU'!CM:CM,'Base TKU'!$A:$A,$B16,'Base TKU'!$B:$B,"NORTE")/1000000</f>
        <v>334.75311099999999</v>
      </c>
      <c r="CM16" s="11">
        <f>SUMIFS('Base TKU'!CN:CN,'Base TKU'!$A:$A,$B16,'Base TKU'!$B:$B,"NORTE")/1000000</f>
        <v>355.19430299999999</v>
      </c>
      <c r="CN16" s="11">
        <f>SUMIFS('Base TKU'!CO:CO,'Base TKU'!$A:$A,$B16,'Base TKU'!$B:$B,"NORTE")/1000000</f>
        <v>318.79997500000002</v>
      </c>
      <c r="CO16" s="11">
        <f>SUMIFS('Base TKU'!CP:CP,'Base TKU'!$A:$A,$B16,'Base TKU'!$B:$B,"NORTE")/1000000</f>
        <v>289.59668399999998</v>
      </c>
      <c r="CQ16" s="11">
        <f>SUMIFS('Base TKU'!CR:CR,'Base TKU'!$A:$A,$B16,'Base TKU'!$B:$B,"NORTE")/1000000</f>
        <v>218.359441</v>
      </c>
      <c r="CR16" s="11">
        <f>SUMIFS('Base TKU'!CS:CS,'Base TKU'!$A:$A,$B16,'Base TKU'!$B:$B,"NORTE")/1000000</f>
        <v>332.08741600000002</v>
      </c>
      <c r="CS16" s="11">
        <f>SUMIFS('Base TKU'!CT:CT,'Base TKU'!$A:$A,$B16,'Base TKU'!$B:$B,"NORTE")/1000000</f>
        <v>0</v>
      </c>
      <c r="CT16" s="11">
        <f>SUMIFS('Base TKU'!CU:CU,'Base TKU'!$A:$A,$B16,'Base TKU'!$B:$B,"NORTE")/1000000</f>
        <v>0</v>
      </c>
      <c r="CU16" s="11">
        <f>SUMIFS('Base TKU'!CV:CV,'Base TKU'!$A:$A,$B16,'Base TKU'!$B:$B,"NORTE")/1000000</f>
        <v>0</v>
      </c>
      <c r="CV16" s="11">
        <f>SUMIFS('Base TKU'!CW:CW,'Base TKU'!$A:$A,$B16,'Base TKU'!$B:$B,"NORTE")/1000000</f>
        <v>0</v>
      </c>
      <c r="CW16" s="11">
        <f>SUMIFS('Base TKU'!CX:CX,'Base TKU'!$A:$A,$B16,'Base TKU'!$B:$B,"NORTE")/1000000</f>
        <v>0</v>
      </c>
      <c r="CX16" s="11">
        <f>SUMIFS('Base TKU'!CY:CY,'Base TKU'!$A:$A,$B16,'Base TKU'!$B:$B,"NORTE")/1000000</f>
        <v>0</v>
      </c>
      <c r="CY16" s="11">
        <f>SUMIFS('Base TKU'!CZ:CZ,'Base TKU'!$A:$A,$B16,'Base TKU'!$B:$B,"NORTE")/1000000</f>
        <v>0</v>
      </c>
      <c r="CZ16" s="11">
        <f>SUMIFS('Base TKU'!DA:DA,'Base TKU'!$A:$A,$B16,'Base TKU'!$B:$B,"NORTE")/1000000</f>
        <v>0</v>
      </c>
      <c r="DA16" s="11">
        <f>SUMIFS('Base TKU'!DB:DB,'Base TKU'!$A:$A,$B16,'Base TKU'!$B:$B,"NORTE")/1000000</f>
        <v>0</v>
      </c>
      <c r="DB16" s="11">
        <f>SUMIFS('Base TKU'!DC:DC,'Base TKU'!$A:$A,$B16,'Base TKU'!$B:$B,"NORTE")/1000000</f>
        <v>0</v>
      </c>
    </row>
    <row r="17" spans="1:106" ht="15.75" x14ac:dyDescent="0.25">
      <c r="B17" s="10" t="s">
        <v>54</v>
      </c>
      <c r="D17" s="11">
        <f>SUMIFS('Base TKU'!E:E,'Base TKU'!$A:$A,$B17,'Base TKU'!$B:$B,"NORTE")/1000000</f>
        <v>13.831614</v>
      </c>
      <c r="E17" s="11">
        <f>SUMIFS('Base TKU'!F:F,'Base TKU'!$A:$A,$B17,'Base TKU'!$B:$B,"NORTE")/1000000</f>
        <v>13.905127999999999</v>
      </c>
      <c r="F17" s="11">
        <f>SUMIFS('Base TKU'!G:G,'Base TKU'!$A:$A,$B17,'Base TKU'!$B:$B,"NORTE")/1000000</f>
        <v>0</v>
      </c>
      <c r="G17" s="11">
        <f>SUMIFS('Base TKU'!H:H,'Base TKU'!$A:$A,$B17,'Base TKU'!$B:$B,"NORTE")/1000000</f>
        <v>0</v>
      </c>
      <c r="H17" s="11">
        <f>SUMIFS('Base TKU'!I:I,'Base TKU'!$A:$A,$B17,'Base TKU'!$B:$B,"NORTE")/1000000</f>
        <v>0</v>
      </c>
      <c r="I17" s="11">
        <f>SUMIFS('Base TKU'!J:J,'Base TKU'!$A:$A,$B17,'Base TKU'!$B:$B,"NORTE")/1000000</f>
        <v>0</v>
      </c>
      <c r="J17" s="11">
        <f>SUMIFS('Base TKU'!K:K,'Base TKU'!$A:$A,$B17,'Base TKU'!$B:$B,"NORTE")/1000000</f>
        <v>0</v>
      </c>
      <c r="K17" s="11">
        <f>SUMIFS('Base TKU'!L:L,'Base TKU'!$A:$A,$B17,'Base TKU'!$B:$B,"NORTE")/1000000</f>
        <v>0</v>
      </c>
      <c r="L17" s="11">
        <f>SUMIFS('Base TKU'!M:M,'Base TKU'!$A:$A,$B17,'Base TKU'!$B:$B,"NORTE")/1000000</f>
        <v>0</v>
      </c>
      <c r="M17" s="11">
        <f>SUMIFS('Base TKU'!N:N,'Base TKU'!$A:$A,$B17,'Base TKU'!$B:$B,"NORTE")/1000000</f>
        <v>0</v>
      </c>
      <c r="N17" s="11">
        <f>SUMIFS('Base TKU'!O:O,'Base TKU'!$A:$A,$B17,'Base TKU'!$B:$B,"NORTE")/1000000</f>
        <v>0</v>
      </c>
      <c r="O17" s="11">
        <f>SUMIFS('Base TKU'!P:P,'Base TKU'!$A:$A,$B17,'Base TKU'!$B:$B,"NORTE")/1000000</f>
        <v>0</v>
      </c>
      <c r="Q17" s="11">
        <f>SUMIFS('Base TKU'!R:R,'Base TKU'!$A:$A,$B17,'Base TKU'!$B:$B,"NORTE")/1000000</f>
        <v>0</v>
      </c>
      <c r="R17" s="11">
        <f>SUMIFS('Base TKU'!S:S,'Base TKU'!$A:$A,$B17,'Base TKU'!$B:$B,"NORTE")/1000000</f>
        <v>0</v>
      </c>
      <c r="S17" s="11">
        <f>SUMIFS('Base TKU'!T:T,'Base TKU'!$A:$A,$B17,'Base TKU'!$B:$B,"NORTE")/1000000</f>
        <v>0</v>
      </c>
      <c r="T17" s="11">
        <f>SUMIFS('Base TKU'!U:U,'Base TKU'!$A:$A,$B17,'Base TKU'!$B:$B,"NORTE")/1000000</f>
        <v>0</v>
      </c>
      <c r="U17" s="11">
        <f>SUMIFS('Base TKU'!V:V,'Base TKU'!$A:$A,$B17,'Base TKU'!$B:$B,"NORTE")/1000000</f>
        <v>0</v>
      </c>
      <c r="V17" s="11">
        <f>SUMIFS('Base TKU'!W:W,'Base TKU'!$A:$A,$B17,'Base TKU'!$B:$B,"NORTE")/1000000</f>
        <v>0</v>
      </c>
      <c r="W17" s="11">
        <f>SUMIFS('Base TKU'!X:X,'Base TKU'!$A:$A,$B17,'Base TKU'!$B:$B,"NORTE")/1000000</f>
        <v>0</v>
      </c>
      <c r="X17" s="11">
        <f>SUMIFS('Base TKU'!Y:Y,'Base TKU'!$A:$A,$B17,'Base TKU'!$B:$B,"NORTE")/1000000</f>
        <v>0</v>
      </c>
      <c r="Y17" s="11">
        <f>SUMIFS('Base TKU'!Z:Z,'Base TKU'!$A:$A,$B17,'Base TKU'!$B:$B,"NORTE")/1000000</f>
        <v>0</v>
      </c>
      <c r="Z17" s="11">
        <f>SUMIFS('Base TKU'!AA:AA,'Base TKU'!$A:$A,$B17,'Base TKU'!$B:$B,"NORTE")/1000000</f>
        <v>28.426653999999999</v>
      </c>
      <c r="AA17" s="11">
        <f>SUMIFS('Base TKU'!AB:AB,'Base TKU'!$A:$A,$B17,'Base TKU'!$B:$B,"NORTE")/1000000</f>
        <v>62.728276999999999</v>
      </c>
      <c r="AB17" s="11">
        <f>SUMIFS('Base TKU'!AC:AC,'Base TKU'!$A:$A,$B17,'Base TKU'!$B:$B,"NORTE")/1000000</f>
        <v>77.037499999999994</v>
      </c>
      <c r="AD17" s="11">
        <f>SUMIFS('Base TKU'!AE:AE,'Base TKU'!$A:$A,$B17,'Base TKU'!$B:$B,"NORTE")/1000000</f>
        <v>68.292558</v>
      </c>
      <c r="AE17" s="11">
        <f>SUMIFS('Base TKU'!AF:AF,'Base TKU'!$A:$A,$B17,'Base TKU'!$B:$B,"NORTE")/1000000</f>
        <v>67.976253</v>
      </c>
      <c r="AF17" s="11">
        <f>SUMIFS('Base TKU'!AG:AG,'Base TKU'!$A:$A,$B17,'Base TKU'!$B:$B,"NORTE")/1000000</f>
        <v>95.264947000000006</v>
      </c>
      <c r="AG17" s="11">
        <f>SUMIFS('Base TKU'!AH:AH,'Base TKU'!$A:$A,$B17,'Base TKU'!$B:$B,"NORTE")/1000000</f>
        <v>64.045187999999996</v>
      </c>
      <c r="AH17" s="11">
        <f>SUMIFS('Base TKU'!AI:AI,'Base TKU'!$A:$A,$B17,'Base TKU'!$B:$B,"NORTE")/1000000</f>
        <v>84.316609999999997</v>
      </c>
      <c r="AI17" s="11">
        <f>SUMIFS('Base TKU'!AJ:AJ,'Base TKU'!$A:$A,$B17,'Base TKU'!$B:$B,"NORTE")/1000000</f>
        <v>95.016535000000005</v>
      </c>
      <c r="AJ17" s="11">
        <f>SUMIFS('Base TKU'!AK:AK,'Base TKU'!$A:$A,$B17,'Base TKU'!$B:$B,"NORTE")/1000000</f>
        <v>95.178265999999994</v>
      </c>
      <c r="AK17" s="11">
        <f>SUMIFS('Base TKU'!AL:AL,'Base TKU'!$A:$A,$B17,'Base TKU'!$B:$B,"NORTE")/1000000</f>
        <v>118.682862</v>
      </c>
      <c r="AL17" s="11">
        <f>SUMIFS('Base TKU'!AM:AM,'Base TKU'!$A:$A,$B17,'Base TKU'!$B:$B,"NORTE")/1000000</f>
        <v>108.35928199999999</v>
      </c>
      <c r="AM17" s="11">
        <f>SUMIFS('Base TKU'!AN:AN,'Base TKU'!$A:$A,$B17,'Base TKU'!$B:$B,"NORTE")/1000000</f>
        <v>121.62116399999999</v>
      </c>
      <c r="AN17" s="11">
        <f>SUMIFS('Base TKU'!AO:AO,'Base TKU'!$A:$A,$B17,'Base TKU'!$B:$B,"NORTE")/1000000</f>
        <v>121.621165</v>
      </c>
      <c r="AO17" s="11">
        <f>SUMIFS('Base TKU'!AP:AP,'Base TKU'!$A:$A,$B17,'Base TKU'!$B:$B,"NORTE")/1000000</f>
        <v>122.982294</v>
      </c>
      <c r="AQ17" s="11">
        <f>SUMIFS('Base TKU'!AR:AR,'Base TKU'!$A:$A,$B17,'Base TKU'!$B:$B,"NORTE")/1000000</f>
        <v>117.837067</v>
      </c>
      <c r="AR17" s="11">
        <f>SUMIFS('Base TKU'!AS:AS,'Base TKU'!$A:$A,$B17,'Base TKU'!$B:$B,"NORTE")/1000000</f>
        <v>87.871504000000002</v>
      </c>
      <c r="AS17" s="11">
        <f>SUMIFS('Base TKU'!AT:AT,'Base TKU'!$A:$A,$B17,'Base TKU'!$B:$B,"NORTE")/1000000</f>
        <v>120.36459000000001</v>
      </c>
      <c r="AT17" s="11">
        <f>SUMIFS('Base TKU'!AU:AU,'Base TKU'!$A:$A,$B17,'Base TKU'!$B:$B,"NORTE")/1000000</f>
        <v>127.828508</v>
      </c>
      <c r="AU17" s="11">
        <f>SUMIFS('Base TKU'!AV:AV,'Base TKU'!$A:$A,$B17,'Base TKU'!$B:$B,"NORTE")/1000000</f>
        <v>123.642793</v>
      </c>
      <c r="AV17" s="11">
        <f>SUMIFS('Base TKU'!AW:AW,'Base TKU'!$A:$A,$B17,'Base TKU'!$B:$B,"NORTE")/1000000</f>
        <v>111.674753</v>
      </c>
      <c r="AW17" s="11">
        <f>SUMIFS('Base TKU'!AX:AX,'Base TKU'!$A:$A,$B17,'Base TKU'!$B:$B,"NORTE")/1000000</f>
        <v>117.577907</v>
      </c>
      <c r="AX17" s="11">
        <f>SUMIFS('Base TKU'!AY:AY,'Base TKU'!$A:$A,$B17,'Base TKU'!$B:$B,"NORTE")/1000000</f>
        <v>111.458707</v>
      </c>
      <c r="AY17" s="11">
        <f>SUMIFS('Base TKU'!AZ:AZ,'Base TKU'!$A:$A,$B17,'Base TKU'!$B:$B,"NORTE")/1000000</f>
        <v>127.326846</v>
      </c>
      <c r="AZ17" s="11">
        <f>SUMIFS('Base TKU'!BA:BA,'Base TKU'!$A:$A,$B17,'Base TKU'!$B:$B,"NORTE")/1000000</f>
        <v>140.12141</v>
      </c>
      <c r="BA17" s="11">
        <f>SUMIFS('Base TKU'!BB:BB,'Base TKU'!$A:$A,$B17,'Base TKU'!$B:$B,"NORTE")/1000000</f>
        <v>130.965777</v>
      </c>
      <c r="BB17" s="11">
        <f>SUMIFS('Base TKU'!BC:BC,'Base TKU'!$A:$A,$B17,'Base TKU'!$B:$B,"NORTE")/1000000</f>
        <v>140.46274099999999</v>
      </c>
      <c r="BD17" s="11">
        <f>SUMIFS('Base TKU'!BE:BE,'Base TKU'!$A:$A,$B17,'Base TKU'!$B:$B,"NORTE")/1000000</f>
        <v>139.97724600000001</v>
      </c>
      <c r="BE17" s="11">
        <f>SUMIFS('Base TKU'!BF:BF,'Base TKU'!$A:$A,$B17,'Base TKU'!$B:$B,"NORTE")/1000000</f>
        <v>136.90467599999999</v>
      </c>
      <c r="BF17" s="11">
        <f>SUMIFS('Base TKU'!BG:BG,'Base TKU'!$A:$A,$B17,'Base TKU'!$B:$B,"NORTE")/1000000</f>
        <v>128.01739000000001</v>
      </c>
      <c r="BG17" s="11">
        <f>SUMIFS('Base TKU'!BH:BH,'Base TKU'!$A:$A,$B17,'Base TKU'!$B:$B,"NORTE")/1000000</f>
        <v>149.56062399999999</v>
      </c>
      <c r="BH17" s="11">
        <f>SUMIFS('Base TKU'!BI:BI,'Base TKU'!$A:$A,$B17,'Base TKU'!$B:$B,"NORTE")/1000000</f>
        <v>166.06158300000001</v>
      </c>
      <c r="BI17" s="11">
        <f>SUMIFS('Base TKU'!BJ:BJ,'Base TKU'!$A:$A,$B17,'Base TKU'!$B:$B,"NORTE")/1000000</f>
        <v>164.22491500000001</v>
      </c>
      <c r="BJ17" s="11">
        <f>SUMIFS('Base TKU'!BK:BK,'Base TKU'!$A:$A,$B17,'Base TKU'!$B:$B,"NORTE")/1000000</f>
        <v>156.26571799999999</v>
      </c>
      <c r="BK17" s="11">
        <f>SUMIFS('Base TKU'!BL:BL,'Base TKU'!$A:$A,$B17,'Base TKU'!$B:$B,"NORTE")/1000000</f>
        <v>153.53360499999999</v>
      </c>
      <c r="BL17" s="11">
        <f>SUMIFS('Base TKU'!BM:BM,'Base TKU'!$A:$A,$B17,'Base TKU'!$B:$B,"NORTE")/1000000</f>
        <v>159.92490799999999</v>
      </c>
      <c r="BM17" s="11">
        <f>SUMIFS('Base TKU'!BN:BN,'Base TKU'!$A:$A,$B17,'Base TKU'!$B:$B,"NORTE")/1000000</f>
        <v>165.67025000000001</v>
      </c>
      <c r="BN17" s="11">
        <f>SUMIFS('Base TKU'!BO:BO,'Base TKU'!$A:$A,$B17,'Base TKU'!$B:$B,"NORTE")/1000000</f>
        <v>170.80151499999999</v>
      </c>
      <c r="BO17" s="11">
        <f>SUMIFS('Base TKU'!BP:BP,'Base TKU'!$A:$A,$B17,'Base TKU'!$B:$B,"NORTE")/1000000</f>
        <v>111.846919</v>
      </c>
      <c r="BQ17" s="11">
        <f>SUMIFS('Base TKU'!BR:BR,'Base TKU'!$A:$A,$B17,'Base TKU'!$B:$B,"NORTE")/1000000</f>
        <v>136.88131899999999</v>
      </c>
      <c r="BR17" s="11">
        <f>SUMIFS('Base TKU'!BS:BS,'Base TKU'!$A:$A,$B17,'Base TKU'!$B:$B,"NORTE")/1000000</f>
        <v>137.533041</v>
      </c>
      <c r="BS17" s="11">
        <f>SUMIFS('Base TKU'!BT:BT,'Base TKU'!$A:$A,$B17,'Base TKU'!$B:$B,"NORTE")/1000000</f>
        <v>162.453901</v>
      </c>
      <c r="BT17" s="11">
        <f>SUMIFS('Base TKU'!BU:BU,'Base TKU'!$A:$A,$B17,'Base TKU'!$B:$B,"NORTE")/1000000</f>
        <v>148.10745600000001</v>
      </c>
      <c r="BU17" s="11">
        <f>SUMIFS('Base TKU'!BV:BV,'Base TKU'!$A:$A,$B17,'Base TKU'!$B:$B,"NORTE")/1000000</f>
        <v>155.13845599999999</v>
      </c>
      <c r="BV17" s="11">
        <f>SUMIFS('Base TKU'!BW:BW,'Base TKU'!$A:$A,$B17,'Base TKU'!$B:$B,"NORTE")/1000000</f>
        <v>143.425612</v>
      </c>
      <c r="BW17" s="11">
        <f>SUMIFS('Base TKU'!BX:BX,'Base TKU'!$A:$A,$B17,'Base TKU'!$B:$B,"NORTE")/1000000</f>
        <v>159.019983</v>
      </c>
      <c r="BX17" s="11">
        <f>SUMIFS('Base TKU'!BY:BY,'Base TKU'!$A:$A,$B17,'Base TKU'!$B:$B,"NORTE")/1000000</f>
        <v>179.66383999999999</v>
      </c>
      <c r="BY17" s="11">
        <f>SUMIFS('Base TKU'!BZ:BZ,'Base TKU'!$A:$A,$B17,'Base TKU'!$B:$B,"NORTE")/1000000</f>
        <v>166.33068599999999</v>
      </c>
      <c r="BZ17" s="11">
        <f>SUMIFS('Base TKU'!CA:CA,'Base TKU'!$A:$A,$B17,'Base TKU'!$B:$B,"NORTE")/1000000</f>
        <v>178.730335</v>
      </c>
      <c r="CA17" s="11">
        <f>SUMIFS('Base TKU'!CB:CB,'Base TKU'!$A:$A,$B17,'Base TKU'!$B:$B,"NORTE")/1000000</f>
        <v>166.642053</v>
      </c>
      <c r="CB17" s="11">
        <f>SUMIFS('Base TKU'!CC:CC,'Base TKU'!$A:$A,$B17,'Base TKU'!$B:$B,"NORTE")/1000000</f>
        <v>160.68665999999999</v>
      </c>
      <c r="CD17" s="11">
        <f>SUMIFS('Base TKU'!CE:CE,'Base TKU'!$A:$A,$B17,'Base TKU'!$B:$B,"NORTE")/1000000</f>
        <v>160.61588800000001</v>
      </c>
      <c r="CE17" s="11">
        <f>SUMIFS('Base TKU'!CF:CF,'Base TKU'!$A:$A,$B17,'Base TKU'!$B:$B,"NORTE")/1000000</f>
        <v>175.461051</v>
      </c>
      <c r="CF17" s="11">
        <f>SUMIFS('Base TKU'!CG:CG,'Base TKU'!$A:$A,$B17,'Base TKU'!$B:$B,"NORTE")/1000000</f>
        <v>210.27307500000001</v>
      </c>
      <c r="CG17" s="11">
        <f>SUMIFS('Base TKU'!CH:CH,'Base TKU'!$A:$A,$B17,'Base TKU'!$B:$B,"NORTE")/1000000</f>
        <v>184.50210300000001</v>
      </c>
      <c r="CH17" s="11">
        <f>SUMIFS('Base TKU'!CI:CI,'Base TKU'!$A:$A,$B17,'Base TKU'!$B:$B,"NORTE")/1000000</f>
        <v>194.99463499999999</v>
      </c>
      <c r="CI17" s="11">
        <f>SUMIFS('Base TKU'!CJ:CJ,'Base TKU'!$A:$A,$B17,'Base TKU'!$B:$B,"NORTE")/1000000</f>
        <v>215.640297</v>
      </c>
      <c r="CJ17" s="11">
        <f>SUMIFS('Base TKU'!CK:CK,'Base TKU'!$A:$A,$B17,'Base TKU'!$B:$B,"NORTE")/1000000</f>
        <v>206.77812</v>
      </c>
      <c r="CK17" s="11">
        <f>SUMIFS('Base TKU'!CL:CL,'Base TKU'!$A:$A,$B17,'Base TKU'!$B:$B,"NORTE")/1000000</f>
        <v>217.609904</v>
      </c>
      <c r="CL17" s="11">
        <f>SUMIFS('Base TKU'!CM:CM,'Base TKU'!$A:$A,$B17,'Base TKU'!$B:$B,"NORTE")/1000000</f>
        <v>210.59803299999999</v>
      </c>
      <c r="CM17" s="11">
        <f>SUMIFS('Base TKU'!CN:CN,'Base TKU'!$A:$A,$B17,'Base TKU'!$B:$B,"NORTE")/1000000</f>
        <v>212.210185</v>
      </c>
      <c r="CN17" s="11">
        <f>SUMIFS('Base TKU'!CO:CO,'Base TKU'!$A:$A,$B17,'Base TKU'!$B:$B,"NORTE")/1000000</f>
        <v>199.18483800000001</v>
      </c>
      <c r="CO17" s="11">
        <f>SUMIFS('Base TKU'!CP:CP,'Base TKU'!$A:$A,$B17,'Base TKU'!$B:$B,"NORTE")/1000000</f>
        <v>186.24412899999999</v>
      </c>
      <c r="CQ17" s="11">
        <f>SUMIFS('Base TKU'!CR:CR,'Base TKU'!$A:$A,$B17,'Base TKU'!$B:$B,"NORTE")/1000000</f>
        <v>141.64530999999999</v>
      </c>
      <c r="CR17" s="11">
        <f>SUMIFS('Base TKU'!CS:CS,'Base TKU'!$A:$A,$B17,'Base TKU'!$B:$B,"NORTE")/1000000</f>
        <v>181.100876</v>
      </c>
      <c r="CS17" s="11">
        <f>SUMIFS('Base TKU'!CT:CT,'Base TKU'!$A:$A,$B17,'Base TKU'!$B:$B,"NORTE")/1000000</f>
        <v>0</v>
      </c>
      <c r="CT17" s="11">
        <f>SUMIFS('Base TKU'!CU:CU,'Base TKU'!$A:$A,$B17,'Base TKU'!$B:$B,"NORTE")/1000000</f>
        <v>0</v>
      </c>
      <c r="CU17" s="11">
        <f>SUMIFS('Base TKU'!CV:CV,'Base TKU'!$A:$A,$B17,'Base TKU'!$B:$B,"NORTE")/1000000</f>
        <v>0</v>
      </c>
      <c r="CV17" s="11">
        <f>SUMIFS('Base TKU'!CW:CW,'Base TKU'!$A:$A,$B17,'Base TKU'!$B:$B,"NORTE")/1000000</f>
        <v>0</v>
      </c>
      <c r="CW17" s="11">
        <f>SUMIFS('Base TKU'!CX:CX,'Base TKU'!$A:$A,$B17,'Base TKU'!$B:$B,"NORTE")/1000000</f>
        <v>0</v>
      </c>
      <c r="CX17" s="11">
        <f>SUMIFS('Base TKU'!CY:CY,'Base TKU'!$A:$A,$B17,'Base TKU'!$B:$B,"NORTE")/1000000</f>
        <v>0</v>
      </c>
      <c r="CY17" s="11">
        <f>SUMIFS('Base TKU'!CZ:CZ,'Base TKU'!$A:$A,$B17,'Base TKU'!$B:$B,"NORTE")/1000000</f>
        <v>0</v>
      </c>
      <c r="CZ17" s="11">
        <f>SUMIFS('Base TKU'!DA:DA,'Base TKU'!$A:$A,$B17,'Base TKU'!$B:$B,"NORTE")/1000000</f>
        <v>0</v>
      </c>
      <c r="DA17" s="11">
        <f>SUMIFS('Base TKU'!DB:DB,'Base TKU'!$A:$A,$B17,'Base TKU'!$B:$B,"NORTE")/1000000</f>
        <v>0</v>
      </c>
      <c r="DB17" s="11">
        <f>SUMIFS('Base TKU'!DC:DC,'Base TKU'!$A:$A,$B17,'Base TKU'!$B:$B,"NORTE")/1000000</f>
        <v>0</v>
      </c>
    </row>
    <row r="18" spans="1:106" ht="15.75" x14ac:dyDescent="0.25">
      <c r="B18" s="10" t="s">
        <v>58</v>
      </c>
      <c r="D18" s="11">
        <f>SUMIFS('Base TKU'!E:E,'Base TKU'!$A:$A,$B18,'Base TKU'!$B:$B,"NORTE")/1000000</f>
        <v>0</v>
      </c>
      <c r="E18" s="11">
        <f>SUMIFS('Base TKU'!F:F,'Base TKU'!$A:$A,$B18,'Base TKU'!$B:$B,"NORTE")/1000000</f>
        <v>0</v>
      </c>
      <c r="F18" s="11">
        <f>SUMIFS('Base TKU'!G:G,'Base TKU'!$A:$A,$B18,'Base TKU'!$B:$B,"NORTE")/1000000</f>
        <v>0</v>
      </c>
      <c r="G18" s="11">
        <f>SUMIFS('Base TKU'!H:H,'Base TKU'!$A:$A,$B18,'Base TKU'!$B:$B,"NORTE")/1000000</f>
        <v>0</v>
      </c>
      <c r="H18" s="11">
        <f>SUMIFS('Base TKU'!I:I,'Base TKU'!$A:$A,$B18,'Base TKU'!$B:$B,"NORTE")/1000000</f>
        <v>0</v>
      </c>
      <c r="I18" s="11">
        <f>SUMIFS('Base TKU'!J:J,'Base TKU'!$A:$A,$B18,'Base TKU'!$B:$B,"NORTE")/1000000</f>
        <v>0</v>
      </c>
      <c r="J18" s="11">
        <f>SUMIFS('Base TKU'!K:K,'Base TKU'!$A:$A,$B18,'Base TKU'!$B:$B,"NORTE")/1000000</f>
        <v>0</v>
      </c>
      <c r="K18" s="11">
        <f>SUMIFS('Base TKU'!L:L,'Base TKU'!$A:$A,$B18,'Base TKU'!$B:$B,"NORTE")/1000000</f>
        <v>0</v>
      </c>
      <c r="L18" s="11">
        <f>SUMIFS('Base TKU'!M:M,'Base TKU'!$A:$A,$B18,'Base TKU'!$B:$B,"NORTE")/1000000</f>
        <v>0</v>
      </c>
      <c r="M18" s="11">
        <f>SUMIFS('Base TKU'!N:N,'Base TKU'!$A:$A,$B18,'Base TKU'!$B:$B,"NORTE")/1000000</f>
        <v>0</v>
      </c>
      <c r="N18" s="11">
        <f>SUMIFS('Base TKU'!O:O,'Base TKU'!$A:$A,$B18,'Base TKU'!$B:$B,"NORTE")/1000000</f>
        <v>0</v>
      </c>
      <c r="O18" s="11">
        <f>SUMIFS('Base TKU'!P:P,'Base TKU'!$A:$A,$B18,'Base TKU'!$B:$B,"NORTE")/1000000</f>
        <v>0</v>
      </c>
      <c r="Q18" s="11">
        <f>SUMIFS('Base TKU'!R:R,'Base TKU'!$A:$A,$B18,'Base TKU'!$B:$B,"NORTE")/1000000</f>
        <v>0</v>
      </c>
      <c r="R18" s="11">
        <f>SUMIFS('Base TKU'!S:S,'Base TKU'!$A:$A,$B18,'Base TKU'!$B:$B,"NORTE")/1000000</f>
        <v>0</v>
      </c>
      <c r="S18" s="11">
        <f>SUMIFS('Base TKU'!T:T,'Base TKU'!$A:$A,$B18,'Base TKU'!$B:$B,"NORTE")/1000000</f>
        <v>0</v>
      </c>
      <c r="T18" s="11">
        <f>SUMIFS('Base TKU'!U:U,'Base TKU'!$A:$A,$B18,'Base TKU'!$B:$B,"NORTE")/1000000</f>
        <v>0</v>
      </c>
      <c r="U18" s="11">
        <f>SUMIFS('Base TKU'!V:V,'Base TKU'!$A:$A,$B18,'Base TKU'!$B:$B,"NORTE")/1000000</f>
        <v>0</v>
      </c>
      <c r="V18" s="11">
        <f>SUMIFS('Base TKU'!W:W,'Base TKU'!$A:$A,$B18,'Base TKU'!$B:$B,"NORTE")/1000000</f>
        <v>0</v>
      </c>
      <c r="W18" s="11">
        <f>SUMIFS('Base TKU'!X:X,'Base TKU'!$A:$A,$B18,'Base TKU'!$B:$B,"NORTE")/1000000</f>
        <v>0</v>
      </c>
      <c r="X18" s="11">
        <f>SUMIFS('Base TKU'!Y:Y,'Base TKU'!$A:$A,$B18,'Base TKU'!$B:$B,"NORTE")/1000000</f>
        <v>0</v>
      </c>
      <c r="Y18" s="11">
        <f>SUMIFS('Base TKU'!Z:Z,'Base TKU'!$A:$A,$B18,'Base TKU'!$B:$B,"NORTE")/1000000</f>
        <v>0</v>
      </c>
      <c r="Z18" s="11">
        <f>SUMIFS('Base TKU'!AA:AA,'Base TKU'!$A:$A,$B18,'Base TKU'!$B:$B,"NORTE")/1000000</f>
        <v>0</v>
      </c>
      <c r="AA18" s="11">
        <f>SUMIFS('Base TKU'!AB:AB,'Base TKU'!$A:$A,$B18,'Base TKU'!$B:$B,"NORTE")/1000000</f>
        <v>0</v>
      </c>
      <c r="AB18" s="11">
        <f>SUMIFS('Base TKU'!AC:AC,'Base TKU'!$A:$A,$B18,'Base TKU'!$B:$B,"NORTE")/1000000</f>
        <v>0</v>
      </c>
      <c r="AD18" s="11">
        <f>SUMIFS('Base TKU'!AE:AE,'Base TKU'!$A:$A,$B18,'Base TKU'!$B:$B,"NORTE")/1000000</f>
        <v>0</v>
      </c>
      <c r="AE18" s="11">
        <f>SUMIFS('Base TKU'!AF:AF,'Base TKU'!$A:$A,$B18,'Base TKU'!$B:$B,"NORTE")/1000000</f>
        <v>0</v>
      </c>
      <c r="AF18" s="11">
        <f>SUMIFS('Base TKU'!AG:AG,'Base TKU'!$A:$A,$B18,'Base TKU'!$B:$B,"NORTE")/1000000</f>
        <v>0</v>
      </c>
      <c r="AG18" s="11">
        <f>SUMIFS('Base TKU'!AH:AH,'Base TKU'!$A:$A,$B18,'Base TKU'!$B:$B,"NORTE")/1000000</f>
        <v>0</v>
      </c>
      <c r="AH18" s="11">
        <f>SUMIFS('Base TKU'!AI:AI,'Base TKU'!$A:$A,$B18,'Base TKU'!$B:$B,"NORTE")/1000000</f>
        <v>0</v>
      </c>
      <c r="AI18" s="11">
        <f>SUMIFS('Base TKU'!AJ:AJ,'Base TKU'!$A:$A,$B18,'Base TKU'!$B:$B,"NORTE")/1000000</f>
        <v>0</v>
      </c>
      <c r="AJ18" s="11">
        <f>SUMIFS('Base TKU'!AK:AK,'Base TKU'!$A:$A,$B18,'Base TKU'!$B:$B,"NORTE")/1000000</f>
        <v>0</v>
      </c>
      <c r="AK18" s="11">
        <f>SUMIFS('Base TKU'!AL:AL,'Base TKU'!$A:$A,$B18,'Base TKU'!$B:$B,"NORTE")/1000000</f>
        <v>0</v>
      </c>
      <c r="AL18" s="11">
        <f>SUMIFS('Base TKU'!AM:AM,'Base TKU'!$A:$A,$B18,'Base TKU'!$B:$B,"NORTE")/1000000</f>
        <v>0</v>
      </c>
      <c r="AM18" s="11">
        <f>SUMIFS('Base TKU'!AN:AN,'Base TKU'!$A:$A,$B18,'Base TKU'!$B:$B,"NORTE")/1000000</f>
        <v>0</v>
      </c>
      <c r="AN18" s="11">
        <f>SUMIFS('Base TKU'!AO:AO,'Base TKU'!$A:$A,$B18,'Base TKU'!$B:$B,"NORTE")/1000000</f>
        <v>0</v>
      </c>
      <c r="AO18" s="11">
        <f>SUMIFS('Base TKU'!AP:AP,'Base TKU'!$A:$A,$B18,'Base TKU'!$B:$B,"NORTE")/1000000</f>
        <v>0</v>
      </c>
      <c r="AQ18" s="11">
        <f>SUMIFS('Base TKU'!AR:AR,'Base TKU'!$A:$A,$B18,'Base TKU'!$B:$B,"NORTE")/1000000</f>
        <v>0</v>
      </c>
      <c r="AR18" s="11">
        <f>SUMIFS('Base TKU'!AS:AS,'Base TKU'!$A:$A,$B18,'Base TKU'!$B:$B,"NORTE")/1000000</f>
        <v>0</v>
      </c>
      <c r="AS18" s="11">
        <f>SUMIFS('Base TKU'!AT:AT,'Base TKU'!$A:$A,$B18,'Base TKU'!$B:$B,"NORTE")/1000000</f>
        <v>0</v>
      </c>
      <c r="AT18" s="11">
        <f>SUMIFS('Base TKU'!AU:AU,'Base TKU'!$A:$A,$B18,'Base TKU'!$B:$B,"NORTE")/1000000</f>
        <v>0</v>
      </c>
      <c r="AU18" s="11">
        <f>SUMIFS('Base TKU'!AV:AV,'Base TKU'!$A:$A,$B18,'Base TKU'!$B:$B,"NORTE")/1000000</f>
        <v>0</v>
      </c>
      <c r="AV18" s="11">
        <f>SUMIFS('Base TKU'!AW:AW,'Base TKU'!$A:$A,$B18,'Base TKU'!$B:$B,"NORTE")/1000000</f>
        <v>0</v>
      </c>
      <c r="AW18" s="11">
        <f>SUMIFS('Base TKU'!AX:AX,'Base TKU'!$A:$A,$B18,'Base TKU'!$B:$B,"NORTE")/1000000</f>
        <v>0</v>
      </c>
      <c r="AX18" s="11">
        <f>SUMIFS('Base TKU'!AY:AY,'Base TKU'!$A:$A,$B18,'Base TKU'!$B:$B,"NORTE")/1000000</f>
        <v>0</v>
      </c>
      <c r="AY18" s="11">
        <f>SUMIFS('Base TKU'!AZ:AZ,'Base TKU'!$A:$A,$B18,'Base TKU'!$B:$B,"NORTE")/1000000</f>
        <v>0</v>
      </c>
      <c r="AZ18" s="11">
        <f>SUMIFS('Base TKU'!BA:BA,'Base TKU'!$A:$A,$B18,'Base TKU'!$B:$B,"NORTE")/1000000</f>
        <v>0</v>
      </c>
      <c r="BA18" s="11">
        <f>SUMIFS('Base TKU'!BB:BB,'Base TKU'!$A:$A,$B18,'Base TKU'!$B:$B,"NORTE")/1000000</f>
        <v>0</v>
      </c>
      <c r="BB18" s="11">
        <f>SUMIFS('Base TKU'!BC:BC,'Base TKU'!$A:$A,$B18,'Base TKU'!$B:$B,"NORTE")/1000000</f>
        <v>0</v>
      </c>
      <c r="BD18" s="11">
        <f>SUMIFS('Base TKU'!BE:BE,'Base TKU'!$A:$A,$B18,'Base TKU'!$B:$B,"NORTE")/1000000</f>
        <v>0</v>
      </c>
      <c r="BE18" s="11">
        <f>SUMIFS('Base TKU'!BF:BF,'Base TKU'!$A:$A,$B18,'Base TKU'!$B:$B,"NORTE")/1000000</f>
        <v>0</v>
      </c>
      <c r="BF18" s="11">
        <f>SUMIFS('Base TKU'!BG:BG,'Base TKU'!$A:$A,$B18,'Base TKU'!$B:$B,"NORTE")/1000000</f>
        <v>0</v>
      </c>
      <c r="BG18" s="11">
        <f>SUMIFS('Base TKU'!BH:BH,'Base TKU'!$A:$A,$B18,'Base TKU'!$B:$B,"NORTE")/1000000</f>
        <v>0</v>
      </c>
      <c r="BH18" s="11">
        <f>SUMIFS('Base TKU'!BI:BI,'Base TKU'!$A:$A,$B18,'Base TKU'!$B:$B,"NORTE")/1000000</f>
        <v>0</v>
      </c>
      <c r="BI18" s="11">
        <f>SUMIFS('Base TKU'!BJ:BJ,'Base TKU'!$A:$A,$B18,'Base TKU'!$B:$B,"NORTE")/1000000</f>
        <v>0</v>
      </c>
      <c r="BJ18" s="11">
        <f>SUMIFS('Base TKU'!BK:BK,'Base TKU'!$A:$A,$B18,'Base TKU'!$B:$B,"NORTE")/1000000</f>
        <v>0</v>
      </c>
      <c r="BK18" s="11">
        <f>SUMIFS('Base TKU'!BL:BL,'Base TKU'!$A:$A,$B18,'Base TKU'!$B:$B,"NORTE")/1000000</f>
        <v>0</v>
      </c>
      <c r="BL18" s="11">
        <f>SUMIFS('Base TKU'!BM:BM,'Base TKU'!$A:$A,$B18,'Base TKU'!$B:$B,"NORTE")/1000000</f>
        <v>0</v>
      </c>
      <c r="BM18" s="11">
        <f>SUMIFS('Base TKU'!BN:BN,'Base TKU'!$A:$A,$B18,'Base TKU'!$B:$B,"NORTE")/1000000</f>
        <v>0</v>
      </c>
      <c r="BN18" s="11">
        <f>SUMIFS('Base TKU'!BO:BO,'Base TKU'!$A:$A,$B18,'Base TKU'!$B:$B,"NORTE")/1000000</f>
        <v>0</v>
      </c>
      <c r="BO18" s="11">
        <f>SUMIFS('Base TKU'!BP:BP,'Base TKU'!$A:$A,$B18,'Base TKU'!$B:$B,"NORTE")/1000000</f>
        <v>0</v>
      </c>
      <c r="BQ18" s="11">
        <f>SUMIFS('Base TKU'!BR:BR,'Base TKU'!$A:$A,$B18,'Base TKU'!$B:$B,"NORTE")/1000000</f>
        <v>0</v>
      </c>
      <c r="BR18" s="11">
        <f>SUMIFS('Base TKU'!BS:BS,'Base TKU'!$A:$A,$B18,'Base TKU'!$B:$B,"NORTE")/1000000</f>
        <v>0</v>
      </c>
      <c r="BS18" s="11">
        <f>SUMIFS('Base TKU'!BT:BT,'Base TKU'!$A:$A,$B18,'Base TKU'!$B:$B,"NORTE")/1000000</f>
        <v>0</v>
      </c>
      <c r="BT18" s="11">
        <f>SUMIFS('Base TKU'!BU:BU,'Base TKU'!$A:$A,$B18,'Base TKU'!$B:$B,"NORTE")/1000000</f>
        <v>0</v>
      </c>
      <c r="BU18" s="11">
        <f>SUMIFS('Base TKU'!BV:BV,'Base TKU'!$A:$A,$B18,'Base TKU'!$B:$B,"NORTE")/1000000</f>
        <v>0</v>
      </c>
      <c r="BV18" s="11">
        <f>SUMIFS('Base TKU'!BW:BW,'Base TKU'!$A:$A,$B18,'Base TKU'!$B:$B,"NORTE")/1000000</f>
        <v>0</v>
      </c>
      <c r="BW18" s="11">
        <f>SUMIFS('Base TKU'!BX:BX,'Base TKU'!$A:$A,$B18,'Base TKU'!$B:$B,"NORTE")/1000000</f>
        <v>0</v>
      </c>
      <c r="BX18" s="11">
        <f>SUMIFS('Base TKU'!BY:BY,'Base TKU'!$A:$A,$B18,'Base TKU'!$B:$B,"NORTE")/1000000</f>
        <v>0</v>
      </c>
      <c r="BY18" s="11">
        <f>SUMIFS('Base TKU'!BZ:BZ,'Base TKU'!$A:$A,$B18,'Base TKU'!$B:$B,"NORTE")/1000000</f>
        <v>0</v>
      </c>
      <c r="BZ18" s="11">
        <f>SUMIFS('Base TKU'!CA:CA,'Base TKU'!$A:$A,$B18,'Base TKU'!$B:$B,"NORTE")/1000000</f>
        <v>0</v>
      </c>
      <c r="CA18" s="11">
        <f>SUMIFS('Base TKU'!CB:CB,'Base TKU'!$A:$A,$B18,'Base TKU'!$B:$B,"NORTE")/1000000</f>
        <v>0</v>
      </c>
      <c r="CB18" s="11">
        <f>SUMIFS('Base TKU'!CC:CC,'Base TKU'!$A:$A,$B18,'Base TKU'!$B:$B,"NORTE")/1000000</f>
        <v>0</v>
      </c>
      <c r="CD18" s="11">
        <f>SUMIFS('Base TKU'!CE:CE,'Base TKU'!$A:$A,$B18,'Base TKU'!$B:$B,"NORTE")/1000000</f>
        <v>0</v>
      </c>
      <c r="CE18" s="11">
        <f>SUMIFS('Base TKU'!CF:CF,'Base TKU'!$A:$A,$B18,'Base TKU'!$B:$B,"NORTE")/1000000</f>
        <v>0</v>
      </c>
      <c r="CF18" s="11">
        <f>SUMIFS('Base TKU'!CG:CG,'Base TKU'!$A:$A,$B18,'Base TKU'!$B:$B,"NORTE")/1000000</f>
        <v>0</v>
      </c>
      <c r="CG18" s="11">
        <f>SUMIFS('Base TKU'!CH:CH,'Base TKU'!$A:$A,$B18,'Base TKU'!$B:$B,"NORTE")/1000000</f>
        <v>0</v>
      </c>
      <c r="CH18" s="11">
        <f>SUMIFS('Base TKU'!CI:CI,'Base TKU'!$A:$A,$B18,'Base TKU'!$B:$B,"NORTE")/1000000</f>
        <v>0</v>
      </c>
      <c r="CI18" s="11">
        <f>SUMIFS('Base TKU'!CJ:CJ,'Base TKU'!$A:$A,$B18,'Base TKU'!$B:$B,"NORTE")/1000000</f>
        <v>0</v>
      </c>
      <c r="CJ18" s="11">
        <f>SUMIFS('Base TKU'!CK:CK,'Base TKU'!$A:$A,$B18,'Base TKU'!$B:$B,"NORTE")/1000000</f>
        <v>0</v>
      </c>
      <c r="CK18" s="11">
        <f>SUMIFS('Base TKU'!CL:CL,'Base TKU'!$A:$A,$B18,'Base TKU'!$B:$B,"NORTE")/1000000</f>
        <v>0</v>
      </c>
      <c r="CL18" s="11">
        <f>SUMIFS('Base TKU'!CM:CM,'Base TKU'!$A:$A,$B18,'Base TKU'!$B:$B,"NORTE")/1000000</f>
        <v>0</v>
      </c>
      <c r="CM18" s="11">
        <f>SUMIFS('Base TKU'!CN:CN,'Base TKU'!$A:$A,$B18,'Base TKU'!$B:$B,"NORTE")/1000000</f>
        <v>0</v>
      </c>
      <c r="CN18" s="11">
        <f>SUMIFS('Base TKU'!CO:CO,'Base TKU'!$A:$A,$B18,'Base TKU'!$B:$B,"NORTE")/1000000</f>
        <v>0</v>
      </c>
      <c r="CO18" s="11">
        <f>SUMIFS('Base TKU'!CP:CP,'Base TKU'!$A:$A,$B18,'Base TKU'!$B:$B,"NORTE")/1000000</f>
        <v>0</v>
      </c>
      <c r="CQ18" s="11">
        <f>SUMIFS('Base TKU'!CR:CR,'Base TKU'!$A:$A,$B18,'Base TKU'!$B:$B,"NORTE")/1000000</f>
        <v>0</v>
      </c>
      <c r="CR18" s="11">
        <f>SUMIFS('Base TKU'!CS:CS,'Base TKU'!$A:$A,$B18,'Base TKU'!$B:$B,"NORTE")/1000000</f>
        <v>0</v>
      </c>
      <c r="CS18" s="11">
        <f>SUMIFS('Base TKU'!CT:CT,'Base TKU'!$A:$A,$B18,'Base TKU'!$B:$B,"NORTE")/1000000</f>
        <v>0</v>
      </c>
      <c r="CT18" s="11">
        <f>SUMIFS('Base TKU'!CU:CU,'Base TKU'!$A:$A,$B18,'Base TKU'!$B:$B,"NORTE")/1000000</f>
        <v>0</v>
      </c>
      <c r="CU18" s="11">
        <f>SUMIFS('Base TKU'!CV:CV,'Base TKU'!$A:$A,$B18,'Base TKU'!$B:$B,"NORTE")/1000000</f>
        <v>0</v>
      </c>
      <c r="CV18" s="11">
        <f>SUMIFS('Base TKU'!CW:CW,'Base TKU'!$A:$A,$B18,'Base TKU'!$B:$B,"NORTE")/1000000</f>
        <v>0</v>
      </c>
      <c r="CW18" s="11">
        <f>SUMIFS('Base TKU'!CX:CX,'Base TKU'!$A:$A,$B18,'Base TKU'!$B:$B,"NORTE")/1000000</f>
        <v>0</v>
      </c>
      <c r="CX18" s="11">
        <f>SUMIFS('Base TKU'!CY:CY,'Base TKU'!$A:$A,$B18,'Base TKU'!$B:$B,"NORTE")/1000000</f>
        <v>0</v>
      </c>
      <c r="CY18" s="11">
        <f>SUMIFS('Base TKU'!CZ:CZ,'Base TKU'!$A:$A,$B18,'Base TKU'!$B:$B,"NORTE")/1000000</f>
        <v>0</v>
      </c>
      <c r="CZ18" s="11">
        <f>SUMIFS('Base TKU'!DA:DA,'Base TKU'!$A:$A,$B18,'Base TKU'!$B:$B,"NORTE")/1000000</f>
        <v>0</v>
      </c>
      <c r="DA18" s="11">
        <f>SUMIFS('Base TKU'!DB:DB,'Base TKU'!$A:$A,$B18,'Base TKU'!$B:$B,"NORTE")/1000000</f>
        <v>0</v>
      </c>
      <c r="DB18" s="11">
        <f>SUMIFS('Base TKU'!DC:DC,'Base TKU'!$A:$A,$B18,'Base TKU'!$B:$B,"NORTE")/1000000</f>
        <v>0</v>
      </c>
    </row>
    <row r="19" spans="1:106" ht="15.75" x14ac:dyDescent="0.25">
      <c r="B19" s="10" t="s">
        <v>62</v>
      </c>
      <c r="D19" s="11">
        <f>SUMIFS('Base TKU'!E:E,'Base TKU'!$A:$A,$B19,'Base TKU'!$B:$B,"NORTE")/1000000</f>
        <v>0</v>
      </c>
      <c r="E19" s="11">
        <f>SUMIFS('Base TKU'!F:F,'Base TKU'!$A:$A,$B19,'Base TKU'!$B:$B,"NORTE")/1000000</f>
        <v>0.49612099999999998</v>
      </c>
      <c r="F19" s="11">
        <f>SUMIFS('Base TKU'!G:G,'Base TKU'!$A:$A,$B19,'Base TKU'!$B:$B,"NORTE")/1000000</f>
        <v>0.86089800000000005</v>
      </c>
      <c r="G19" s="11">
        <f>SUMIFS('Base TKU'!H:H,'Base TKU'!$A:$A,$B19,'Base TKU'!$B:$B,"NORTE")/1000000</f>
        <v>0.43806200000000001</v>
      </c>
      <c r="H19" s="11">
        <f>SUMIFS('Base TKU'!I:I,'Base TKU'!$A:$A,$B19,'Base TKU'!$B:$B,"NORTE")/1000000</f>
        <v>0</v>
      </c>
      <c r="I19" s="11">
        <f>SUMIFS('Base TKU'!J:J,'Base TKU'!$A:$A,$B19,'Base TKU'!$B:$B,"NORTE")/1000000</f>
        <v>0</v>
      </c>
      <c r="J19" s="11">
        <f>SUMIFS('Base TKU'!K:K,'Base TKU'!$A:$A,$B19,'Base TKU'!$B:$B,"NORTE")/1000000</f>
        <v>0</v>
      </c>
      <c r="K19" s="11">
        <f>SUMIFS('Base TKU'!L:L,'Base TKU'!$A:$A,$B19,'Base TKU'!$B:$B,"NORTE")/1000000</f>
        <v>0</v>
      </c>
      <c r="L19" s="11">
        <f>SUMIFS('Base TKU'!M:M,'Base TKU'!$A:$A,$B19,'Base TKU'!$B:$B,"NORTE")/1000000</f>
        <v>0</v>
      </c>
      <c r="M19" s="11">
        <f>SUMIFS('Base TKU'!N:N,'Base TKU'!$A:$A,$B19,'Base TKU'!$B:$B,"NORTE")/1000000</f>
        <v>0</v>
      </c>
      <c r="N19" s="11">
        <f>SUMIFS('Base TKU'!O:O,'Base TKU'!$A:$A,$B19,'Base TKU'!$B:$B,"NORTE")/1000000</f>
        <v>0</v>
      </c>
      <c r="O19" s="11">
        <f>SUMIFS('Base TKU'!P:P,'Base TKU'!$A:$A,$B19,'Base TKU'!$B:$B,"NORTE")/1000000</f>
        <v>0</v>
      </c>
      <c r="Q19" s="11">
        <f>SUMIFS('Base TKU'!R:R,'Base TKU'!$A:$A,$B19,'Base TKU'!$B:$B,"NORTE")/1000000</f>
        <v>0</v>
      </c>
      <c r="R19" s="11">
        <f>SUMIFS('Base TKU'!S:S,'Base TKU'!$A:$A,$B19,'Base TKU'!$B:$B,"NORTE")/1000000</f>
        <v>0</v>
      </c>
      <c r="S19" s="11">
        <f>SUMIFS('Base TKU'!T:T,'Base TKU'!$A:$A,$B19,'Base TKU'!$B:$B,"NORTE")/1000000</f>
        <v>0</v>
      </c>
      <c r="T19" s="11">
        <f>SUMIFS('Base TKU'!U:U,'Base TKU'!$A:$A,$B19,'Base TKU'!$B:$B,"NORTE")/1000000</f>
        <v>0</v>
      </c>
      <c r="U19" s="11">
        <f>SUMIFS('Base TKU'!V:V,'Base TKU'!$A:$A,$B19,'Base TKU'!$B:$B,"NORTE")/1000000</f>
        <v>0</v>
      </c>
      <c r="V19" s="11">
        <f>SUMIFS('Base TKU'!W:W,'Base TKU'!$A:$A,$B19,'Base TKU'!$B:$B,"NORTE")/1000000</f>
        <v>0</v>
      </c>
      <c r="W19" s="11">
        <f>SUMIFS('Base TKU'!X:X,'Base TKU'!$A:$A,$B19,'Base TKU'!$B:$B,"NORTE")/1000000</f>
        <v>0</v>
      </c>
      <c r="X19" s="11">
        <f>SUMIFS('Base TKU'!Y:Y,'Base TKU'!$A:$A,$B19,'Base TKU'!$B:$B,"NORTE")/1000000</f>
        <v>0</v>
      </c>
      <c r="Y19" s="11">
        <f>SUMIFS('Base TKU'!Z:Z,'Base TKU'!$A:$A,$B19,'Base TKU'!$B:$B,"NORTE")/1000000</f>
        <v>0</v>
      </c>
      <c r="Z19" s="11">
        <f>SUMIFS('Base TKU'!AA:AA,'Base TKU'!$A:$A,$B19,'Base TKU'!$B:$B,"NORTE")/1000000</f>
        <v>0</v>
      </c>
      <c r="AA19" s="11">
        <f>SUMIFS('Base TKU'!AB:AB,'Base TKU'!$A:$A,$B19,'Base TKU'!$B:$B,"NORTE")/1000000</f>
        <v>0</v>
      </c>
      <c r="AB19" s="11">
        <f>SUMIFS('Base TKU'!AC:AC,'Base TKU'!$A:$A,$B19,'Base TKU'!$B:$B,"NORTE")/1000000</f>
        <v>0</v>
      </c>
      <c r="AD19" s="11">
        <f>SUMIFS('Base TKU'!AE:AE,'Base TKU'!$A:$A,$B19,'Base TKU'!$B:$B,"NORTE")/1000000</f>
        <v>0</v>
      </c>
      <c r="AE19" s="11">
        <f>SUMIFS('Base TKU'!AF:AF,'Base TKU'!$A:$A,$B19,'Base TKU'!$B:$B,"NORTE")/1000000</f>
        <v>0</v>
      </c>
      <c r="AF19" s="11">
        <f>SUMIFS('Base TKU'!AG:AG,'Base TKU'!$A:$A,$B19,'Base TKU'!$B:$B,"NORTE")/1000000</f>
        <v>0</v>
      </c>
      <c r="AG19" s="11">
        <f>SUMIFS('Base TKU'!AH:AH,'Base TKU'!$A:$A,$B19,'Base TKU'!$B:$B,"NORTE")/1000000</f>
        <v>0</v>
      </c>
      <c r="AH19" s="11">
        <f>SUMIFS('Base TKU'!AI:AI,'Base TKU'!$A:$A,$B19,'Base TKU'!$B:$B,"NORTE")/1000000</f>
        <v>0</v>
      </c>
      <c r="AI19" s="11">
        <f>SUMIFS('Base TKU'!AJ:AJ,'Base TKU'!$A:$A,$B19,'Base TKU'!$B:$B,"NORTE")/1000000</f>
        <v>0</v>
      </c>
      <c r="AJ19" s="11">
        <f>SUMIFS('Base TKU'!AK:AK,'Base TKU'!$A:$A,$B19,'Base TKU'!$B:$B,"NORTE")/1000000</f>
        <v>0</v>
      </c>
      <c r="AK19" s="11">
        <f>SUMIFS('Base TKU'!AL:AL,'Base TKU'!$A:$A,$B19,'Base TKU'!$B:$B,"NORTE")/1000000</f>
        <v>0</v>
      </c>
      <c r="AL19" s="11">
        <f>SUMIFS('Base TKU'!AM:AM,'Base TKU'!$A:$A,$B19,'Base TKU'!$B:$B,"NORTE")/1000000</f>
        <v>0</v>
      </c>
      <c r="AM19" s="11">
        <f>SUMIFS('Base TKU'!AN:AN,'Base TKU'!$A:$A,$B19,'Base TKU'!$B:$B,"NORTE")/1000000</f>
        <v>0</v>
      </c>
      <c r="AN19" s="11">
        <f>SUMIFS('Base TKU'!AO:AO,'Base TKU'!$A:$A,$B19,'Base TKU'!$B:$B,"NORTE")/1000000</f>
        <v>0</v>
      </c>
      <c r="AO19" s="11">
        <f>SUMIFS('Base TKU'!AP:AP,'Base TKU'!$A:$A,$B19,'Base TKU'!$B:$B,"NORTE")/1000000</f>
        <v>0</v>
      </c>
      <c r="AQ19" s="11">
        <f>SUMIFS('Base TKU'!AR:AR,'Base TKU'!$A:$A,$B19,'Base TKU'!$B:$B,"NORTE")/1000000</f>
        <v>0</v>
      </c>
      <c r="AR19" s="11">
        <f>SUMIFS('Base TKU'!AS:AS,'Base TKU'!$A:$A,$B19,'Base TKU'!$B:$B,"NORTE")/1000000</f>
        <v>0</v>
      </c>
      <c r="AS19" s="11">
        <f>SUMIFS('Base TKU'!AT:AT,'Base TKU'!$A:$A,$B19,'Base TKU'!$B:$B,"NORTE")/1000000</f>
        <v>0</v>
      </c>
      <c r="AT19" s="11">
        <f>SUMIFS('Base TKU'!AU:AU,'Base TKU'!$A:$A,$B19,'Base TKU'!$B:$B,"NORTE")/1000000</f>
        <v>0</v>
      </c>
      <c r="AU19" s="11">
        <f>SUMIFS('Base TKU'!AV:AV,'Base TKU'!$A:$A,$B19,'Base TKU'!$B:$B,"NORTE")/1000000</f>
        <v>0</v>
      </c>
      <c r="AV19" s="11">
        <f>SUMIFS('Base TKU'!AW:AW,'Base TKU'!$A:$A,$B19,'Base TKU'!$B:$B,"NORTE")/1000000</f>
        <v>0</v>
      </c>
      <c r="AW19" s="11">
        <f>SUMIFS('Base TKU'!AX:AX,'Base TKU'!$A:$A,$B19,'Base TKU'!$B:$B,"NORTE")/1000000</f>
        <v>0</v>
      </c>
      <c r="AX19" s="11">
        <f>SUMIFS('Base TKU'!AY:AY,'Base TKU'!$A:$A,$B19,'Base TKU'!$B:$B,"NORTE")/1000000</f>
        <v>0</v>
      </c>
      <c r="AY19" s="11">
        <f>SUMIFS('Base TKU'!AZ:AZ,'Base TKU'!$A:$A,$B19,'Base TKU'!$B:$B,"NORTE")/1000000</f>
        <v>0</v>
      </c>
      <c r="AZ19" s="11">
        <f>SUMIFS('Base TKU'!BA:BA,'Base TKU'!$A:$A,$B19,'Base TKU'!$B:$B,"NORTE")/1000000</f>
        <v>0</v>
      </c>
      <c r="BA19" s="11">
        <f>SUMIFS('Base TKU'!BB:BB,'Base TKU'!$A:$A,$B19,'Base TKU'!$B:$B,"NORTE")/1000000</f>
        <v>0</v>
      </c>
      <c r="BB19" s="11">
        <f>SUMIFS('Base TKU'!BC:BC,'Base TKU'!$A:$A,$B19,'Base TKU'!$B:$B,"NORTE")/1000000</f>
        <v>0</v>
      </c>
      <c r="BD19" s="11">
        <f>SUMIFS('Base TKU'!BE:BE,'Base TKU'!$A:$A,$B19,'Base TKU'!$B:$B,"NORTE")/1000000</f>
        <v>0</v>
      </c>
      <c r="BE19" s="11">
        <f>SUMIFS('Base TKU'!BF:BF,'Base TKU'!$A:$A,$B19,'Base TKU'!$B:$B,"NORTE")/1000000</f>
        <v>0</v>
      </c>
      <c r="BF19" s="11">
        <f>SUMIFS('Base TKU'!BG:BG,'Base TKU'!$A:$A,$B19,'Base TKU'!$B:$B,"NORTE")/1000000</f>
        <v>0</v>
      </c>
      <c r="BG19" s="11">
        <f>SUMIFS('Base TKU'!BH:BH,'Base TKU'!$A:$A,$B19,'Base TKU'!$B:$B,"NORTE")/1000000</f>
        <v>0</v>
      </c>
      <c r="BH19" s="11">
        <f>SUMIFS('Base TKU'!BI:BI,'Base TKU'!$A:$A,$B19,'Base TKU'!$B:$B,"NORTE")/1000000</f>
        <v>0</v>
      </c>
      <c r="BI19" s="11">
        <f>SUMIFS('Base TKU'!BJ:BJ,'Base TKU'!$A:$A,$B19,'Base TKU'!$B:$B,"NORTE")/1000000</f>
        <v>0</v>
      </c>
      <c r="BJ19" s="11">
        <f>SUMIFS('Base TKU'!BK:BK,'Base TKU'!$A:$A,$B19,'Base TKU'!$B:$B,"NORTE")/1000000</f>
        <v>0</v>
      </c>
      <c r="BK19" s="11">
        <f>SUMIFS('Base TKU'!BL:BL,'Base TKU'!$A:$A,$B19,'Base TKU'!$B:$B,"NORTE")/1000000</f>
        <v>0</v>
      </c>
      <c r="BL19" s="11">
        <f>SUMIFS('Base TKU'!BM:BM,'Base TKU'!$A:$A,$B19,'Base TKU'!$B:$B,"NORTE")/1000000</f>
        <v>0</v>
      </c>
      <c r="BM19" s="11">
        <f>SUMIFS('Base TKU'!BN:BN,'Base TKU'!$A:$A,$B19,'Base TKU'!$B:$B,"NORTE")/1000000</f>
        <v>0</v>
      </c>
      <c r="BN19" s="11">
        <f>SUMIFS('Base TKU'!BO:BO,'Base TKU'!$A:$A,$B19,'Base TKU'!$B:$B,"NORTE")/1000000</f>
        <v>0</v>
      </c>
      <c r="BO19" s="11">
        <f>SUMIFS('Base TKU'!BP:BP,'Base TKU'!$A:$A,$B19,'Base TKU'!$B:$B,"NORTE")/1000000</f>
        <v>0</v>
      </c>
      <c r="BQ19" s="11">
        <f>SUMIFS('Base TKU'!BR:BR,'Base TKU'!$A:$A,$B19,'Base TKU'!$B:$B,"NORTE")/1000000</f>
        <v>0</v>
      </c>
      <c r="BR19" s="11">
        <f>SUMIFS('Base TKU'!BS:BS,'Base TKU'!$A:$A,$B19,'Base TKU'!$B:$B,"NORTE")/1000000</f>
        <v>0</v>
      </c>
      <c r="BS19" s="11">
        <f>SUMIFS('Base TKU'!BT:BT,'Base TKU'!$A:$A,$B19,'Base TKU'!$B:$B,"NORTE")/1000000</f>
        <v>0</v>
      </c>
      <c r="BT19" s="11">
        <f>SUMIFS('Base TKU'!BU:BU,'Base TKU'!$A:$A,$B19,'Base TKU'!$B:$B,"NORTE")/1000000</f>
        <v>0</v>
      </c>
      <c r="BU19" s="11">
        <f>SUMIFS('Base TKU'!BV:BV,'Base TKU'!$A:$A,$B19,'Base TKU'!$B:$B,"NORTE")/1000000</f>
        <v>0</v>
      </c>
      <c r="BV19" s="11">
        <f>SUMIFS('Base TKU'!BW:BW,'Base TKU'!$A:$A,$B19,'Base TKU'!$B:$B,"NORTE")/1000000</f>
        <v>0</v>
      </c>
      <c r="BW19" s="11">
        <f>SUMIFS('Base TKU'!BX:BX,'Base TKU'!$A:$A,$B19,'Base TKU'!$B:$B,"NORTE")/1000000</f>
        <v>0</v>
      </c>
      <c r="BX19" s="11">
        <f>SUMIFS('Base TKU'!BY:BY,'Base TKU'!$A:$A,$B19,'Base TKU'!$B:$B,"NORTE")/1000000</f>
        <v>0</v>
      </c>
      <c r="BY19" s="11">
        <f>SUMIFS('Base TKU'!BZ:BZ,'Base TKU'!$A:$A,$B19,'Base TKU'!$B:$B,"NORTE")/1000000</f>
        <v>0</v>
      </c>
      <c r="BZ19" s="11">
        <f>SUMIFS('Base TKU'!CA:CA,'Base TKU'!$A:$A,$B19,'Base TKU'!$B:$B,"NORTE")/1000000</f>
        <v>0</v>
      </c>
      <c r="CA19" s="11">
        <f>SUMIFS('Base TKU'!CB:CB,'Base TKU'!$A:$A,$B19,'Base TKU'!$B:$B,"NORTE")/1000000</f>
        <v>0</v>
      </c>
      <c r="CB19" s="11">
        <f>SUMIFS('Base TKU'!CC:CC,'Base TKU'!$A:$A,$B19,'Base TKU'!$B:$B,"NORTE")/1000000</f>
        <v>0</v>
      </c>
      <c r="CD19" s="11">
        <f>SUMIFS('Base TKU'!CE:CE,'Base TKU'!$A:$A,$B19,'Base TKU'!$B:$B,"NORTE")/1000000</f>
        <v>0</v>
      </c>
      <c r="CE19" s="11">
        <f>SUMIFS('Base TKU'!CF:CF,'Base TKU'!$A:$A,$B19,'Base TKU'!$B:$B,"NORTE")/1000000</f>
        <v>0</v>
      </c>
      <c r="CF19" s="11">
        <f>SUMIFS('Base TKU'!CG:CG,'Base TKU'!$A:$A,$B19,'Base TKU'!$B:$B,"NORTE")/1000000</f>
        <v>0</v>
      </c>
      <c r="CG19" s="11">
        <f>SUMIFS('Base TKU'!CH:CH,'Base TKU'!$A:$A,$B19,'Base TKU'!$B:$B,"NORTE")/1000000</f>
        <v>0</v>
      </c>
      <c r="CH19" s="11">
        <f>SUMIFS('Base TKU'!CI:CI,'Base TKU'!$A:$A,$B19,'Base TKU'!$B:$B,"NORTE")/1000000</f>
        <v>0</v>
      </c>
      <c r="CI19" s="11">
        <f>SUMIFS('Base TKU'!CJ:CJ,'Base TKU'!$A:$A,$B19,'Base TKU'!$B:$B,"NORTE")/1000000</f>
        <v>0</v>
      </c>
      <c r="CJ19" s="11">
        <f>SUMIFS('Base TKU'!CK:CK,'Base TKU'!$A:$A,$B19,'Base TKU'!$B:$B,"NORTE")/1000000</f>
        <v>0</v>
      </c>
      <c r="CK19" s="11">
        <f>SUMIFS('Base TKU'!CL:CL,'Base TKU'!$A:$A,$B19,'Base TKU'!$B:$B,"NORTE")/1000000</f>
        <v>0</v>
      </c>
      <c r="CL19" s="11">
        <f>SUMIFS('Base TKU'!CM:CM,'Base TKU'!$A:$A,$B19,'Base TKU'!$B:$B,"NORTE")/1000000</f>
        <v>0</v>
      </c>
      <c r="CM19" s="11">
        <f>SUMIFS('Base TKU'!CN:CN,'Base TKU'!$A:$A,$B19,'Base TKU'!$B:$B,"NORTE")/1000000</f>
        <v>0</v>
      </c>
      <c r="CN19" s="11">
        <f>SUMIFS('Base TKU'!CO:CO,'Base TKU'!$A:$A,$B19,'Base TKU'!$B:$B,"NORTE")/1000000</f>
        <v>0</v>
      </c>
      <c r="CO19" s="11">
        <f>SUMIFS('Base TKU'!CP:CP,'Base TKU'!$A:$A,$B19,'Base TKU'!$B:$B,"NORTE")/1000000</f>
        <v>0</v>
      </c>
      <c r="CQ19" s="11">
        <f>SUMIFS('Base TKU'!CR:CR,'Base TKU'!$A:$A,$B19,'Base TKU'!$B:$B,"NORTE")/1000000</f>
        <v>0</v>
      </c>
      <c r="CR19" s="11">
        <f>SUMIFS('Base TKU'!CS:CS,'Base TKU'!$A:$A,$B19,'Base TKU'!$B:$B,"NORTE")/1000000</f>
        <v>0</v>
      </c>
      <c r="CS19" s="11">
        <f>SUMIFS('Base TKU'!CT:CT,'Base TKU'!$A:$A,$B19,'Base TKU'!$B:$B,"NORTE")/1000000</f>
        <v>0</v>
      </c>
      <c r="CT19" s="11">
        <f>SUMIFS('Base TKU'!CU:CU,'Base TKU'!$A:$A,$B19,'Base TKU'!$B:$B,"NORTE")/1000000</f>
        <v>0</v>
      </c>
      <c r="CU19" s="11">
        <f>SUMIFS('Base TKU'!CV:CV,'Base TKU'!$A:$A,$B19,'Base TKU'!$B:$B,"NORTE")/1000000</f>
        <v>0</v>
      </c>
      <c r="CV19" s="11">
        <f>SUMIFS('Base TKU'!CW:CW,'Base TKU'!$A:$A,$B19,'Base TKU'!$B:$B,"NORTE")/1000000</f>
        <v>0</v>
      </c>
      <c r="CW19" s="11">
        <f>SUMIFS('Base TKU'!CX:CX,'Base TKU'!$A:$A,$B19,'Base TKU'!$B:$B,"NORTE")/1000000</f>
        <v>0</v>
      </c>
      <c r="CX19" s="11">
        <f>SUMIFS('Base TKU'!CY:CY,'Base TKU'!$A:$A,$B19,'Base TKU'!$B:$B,"NORTE")/1000000</f>
        <v>0</v>
      </c>
      <c r="CY19" s="11">
        <f>SUMIFS('Base TKU'!CZ:CZ,'Base TKU'!$A:$A,$B19,'Base TKU'!$B:$B,"NORTE")/1000000</f>
        <v>0</v>
      </c>
      <c r="CZ19" s="11">
        <f>SUMIFS('Base TKU'!DA:DA,'Base TKU'!$A:$A,$B19,'Base TKU'!$B:$B,"NORTE")/1000000</f>
        <v>0</v>
      </c>
      <c r="DA19" s="11">
        <f>SUMIFS('Base TKU'!DB:DB,'Base TKU'!$A:$A,$B19,'Base TKU'!$B:$B,"NORTE")/1000000</f>
        <v>0</v>
      </c>
      <c r="DB19" s="11">
        <f>SUMIFS('Base TKU'!DC:DC,'Base TKU'!$A:$A,$B19,'Base TKU'!$B:$B,"NORTE")/1000000</f>
        <v>0</v>
      </c>
    </row>
    <row r="21" spans="1:106" ht="23.25" x14ac:dyDescent="0.35">
      <c r="B21" s="34" t="s">
        <v>154</v>
      </c>
      <c r="D21" s="2"/>
      <c r="E21" s="2"/>
      <c r="F21" s="4"/>
      <c r="G21" s="4"/>
      <c r="H21" s="2"/>
      <c r="I21" s="2"/>
      <c r="J21" s="3"/>
      <c r="K21" s="2"/>
      <c r="L21" s="2"/>
      <c r="M21" s="4"/>
      <c r="N21" s="4"/>
      <c r="O21" s="2"/>
      <c r="Q21" s="2"/>
      <c r="R21" s="2"/>
      <c r="S21" s="4"/>
      <c r="T21" s="4"/>
      <c r="U21" s="2"/>
      <c r="V21" s="2"/>
      <c r="W21" s="3"/>
      <c r="X21" s="2"/>
      <c r="Y21" s="2"/>
      <c r="Z21" s="4"/>
      <c r="AA21" s="4"/>
      <c r="AB21" s="2"/>
      <c r="AD21" s="3"/>
      <c r="AE21" s="2"/>
      <c r="AF21" s="2"/>
      <c r="AG21" s="4"/>
      <c r="AH21" s="4"/>
      <c r="AI21" s="2"/>
      <c r="AJ21" s="2"/>
      <c r="AK21" s="2"/>
      <c r="AL21" s="2"/>
      <c r="AM21" s="2"/>
      <c r="AN21" s="2"/>
      <c r="AO21" s="2"/>
      <c r="AQ21" s="2"/>
      <c r="AR21" s="2"/>
      <c r="AS21" s="2"/>
      <c r="AT21" s="4"/>
      <c r="AU21" s="4"/>
      <c r="AV21" s="2"/>
      <c r="AW21" s="2"/>
      <c r="AX21" s="2"/>
      <c r="AY21" s="2"/>
      <c r="AZ21" s="2"/>
      <c r="BA21" s="2"/>
      <c r="BB21" s="32"/>
      <c r="BD21" s="2"/>
      <c r="BE21" s="2"/>
      <c r="BF21" s="2"/>
      <c r="BG21" s="4"/>
      <c r="BH21" s="4"/>
      <c r="BI21" s="2"/>
      <c r="BJ21" s="2"/>
      <c r="BK21" s="2"/>
      <c r="BL21" s="2"/>
      <c r="BM21" s="2"/>
      <c r="BN21" s="2"/>
      <c r="BO21" s="32"/>
      <c r="BQ21" s="2"/>
      <c r="BR21" s="2"/>
      <c r="BS21" s="2"/>
      <c r="BT21" s="4"/>
      <c r="BU21" s="4"/>
      <c r="BV21" s="2"/>
      <c r="BW21" s="2"/>
      <c r="BX21" s="2"/>
      <c r="BY21" s="2"/>
      <c r="BZ21" s="2"/>
      <c r="CA21" s="2"/>
      <c r="CB21" s="32"/>
      <c r="CD21" s="2"/>
      <c r="CE21" s="2"/>
      <c r="CF21" s="2"/>
      <c r="CG21" s="4"/>
      <c r="CH21" s="4"/>
      <c r="CI21" s="2"/>
      <c r="CJ21" s="2"/>
      <c r="CK21" s="2"/>
      <c r="CL21" s="2"/>
      <c r="CM21" s="2"/>
      <c r="CN21" s="2"/>
      <c r="CO21" s="32"/>
      <c r="CQ21" s="2"/>
      <c r="CR21" s="2"/>
      <c r="CS21" s="2"/>
      <c r="CT21" s="4"/>
      <c r="CU21" s="4"/>
      <c r="CV21" s="2"/>
      <c r="CW21" s="2"/>
      <c r="CX21" s="2"/>
      <c r="CY21" s="2"/>
      <c r="CZ21" s="2"/>
      <c r="DA21" s="2"/>
      <c r="DB21" s="32"/>
    </row>
    <row r="22" spans="1:106" ht="15.75" x14ac:dyDescent="0.25">
      <c r="B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  <c r="AH22" s="5"/>
      <c r="AI22" s="5"/>
      <c r="AJ22" s="5"/>
      <c r="AQ22" s="5"/>
      <c r="AR22" s="5"/>
      <c r="AS22" s="5"/>
      <c r="AT22" s="5"/>
      <c r="AU22" s="5"/>
      <c r="AV22" s="5"/>
      <c r="AW22" s="5"/>
      <c r="BD22" s="5"/>
      <c r="BE22" s="5"/>
      <c r="BF22" s="5"/>
      <c r="BG22" s="5"/>
      <c r="BH22" s="5"/>
      <c r="BI22" s="5"/>
      <c r="BJ22" s="5"/>
      <c r="BQ22" s="5"/>
      <c r="BR22" s="5"/>
      <c r="BS22" s="5"/>
      <c r="BT22" s="5"/>
      <c r="BU22" s="5"/>
      <c r="BV22" s="5"/>
      <c r="BW22" s="5"/>
      <c r="CD22" s="5"/>
      <c r="CE22" s="5"/>
      <c r="CF22" s="5"/>
      <c r="CG22" s="5"/>
      <c r="CH22" s="5"/>
      <c r="CI22" s="5"/>
      <c r="CJ22" s="5"/>
      <c r="CQ22" s="5"/>
      <c r="CR22" s="5"/>
      <c r="CS22" s="5"/>
      <c r="CT22" s="5"/>
      <c r="CU22" s="5"/>
      <c r="CV22" s="5"/>
      <c r="CW22" s="5"/>
    </row>
    <row r="23" spans="1:106" ht="15" customHeight="1" x14ac:dyDescent="0.25">
      <c r="B23" s="59"/>
      <c r="D23" s="58">
        <v>42370</v>
      </c>
      <c r="E23" s="58">
        <v>42401</v>
      </c>
      <c r="F23" s="58">
        <v>42430</v>
      </c>
      <c r="G23" s="58">
        <v>42461</v>
      </c>
      <c r="H23" s="58">
        <v>42491</v>
      </c>
      <c r="I23" s="58">
        <v>42522</v>
      </c>
      <c r="J23" s="58">
        <v>42552</v>
      </c>
      <c r="K23" s="58">
        <v>42583</v>
      </c>
      <c r="L23" s="58">
        <v>42614</v>
      </c>
      <c r="M23" s="58">
        <v>42644</v>
      </c>
      <c r="N23" s="58">
        <v>42675</v>
      </c>
      <c r="O23" s="58">
        <v>42705</v>
      </c>
      <c r="Q23" s="58">
        <v>42736</v>
      </c>
      <c r="R23" s="58">
        <v>42767</v>
      </c>
      <c r="S23" s="58">
        <v>42795</v>
      </c>
      <c r="T23" s="58">
        <v>42826</v>
      </c>
      <c r="U23" s="58">
        <v>42856</v>
      </c>
      <c r="V23" s="58">
        <v>42887</v>
      </c>
      <c r="W23" s="58">
        <v>42917</v>
      </c>
      <c r="X23" s="58">
        <v>42948</v>
      </c>
      <c r="Y23" s="58">
        <v>42979</v>
      </c>
      <c r="Z23" s="58">
        <v>43009</v>
      </c>
      <c r="AA23" s="58">
        <v>43040</v>
      </c>
      <c r="AB23" s="58">
        <v>43070</v>
      </c>
      <c r="AD23" s="58">
        <v>43101</v>
      </c>
      <c r="AE23" s="58">
        <v>43132</v>
      </c>
      <c r="AF23" s="58">
        <v>43160</v>
      </c>
      <c r="AG23" s="58">
        <v>43191</v>
      </c>
      <c r="AH23" s="58">
        <v>43221</v>
      </c>
      <c r="AI23" s="58">
        <v>43252</v>
      </c>
      <c r="AJ23" s="58">
        <v>43282</v>
      </c>
      <c r="AK23" s="58">
        <v>43313</v>
      </c>
      <c r="AL23" s="58">
        <v>43344</v>
      </c>
      <c r="AM23" s="58">
        <v>43374</v>
      </c>
      <c r="AN23" s="58">
        <v>43405</v>
      </c>
      <c r="AO23" s="58">
        <v>43435</v>
      </c>
      <c r="AQ23" s="58">
        <v>43466</v>
      </c>
      <c r="AR23" s="58">
        <v>43497</v>
      </c>
      <c r="AS23" s="58">
        <v>43525</v>
      </c>
      <c r="AT23" s="58">
        <v>43556</v>
      </c>
      <c r="AU23" s="58">
        <v>43586</v>
      </c>
      <c r="AV23" s="58">
        <v>43617</v>
      </c>
      <c r="AW23" s="58">
        <v>43647</v>
      </c>
      <c r="AX23" s="58">
        <v>43678</v>
      </c>
      <c r="AY23" s="58">
        <v>43709</v>
      </c>
      <c r="AZ23" s="58">
        <v>43739</v>
      </c>
      <c r="BA23" s="58">
        <v>43770</v>
      </c>
      <c r="BB23" s="58">
        <v>43800</v>
      </c>
      <c r="BD23" s="58">
        <v>43831</v>
      </c>
      <c r="BE23" s="58">
        <v>43862</v>
      </c>
      <c r="BF23" s="58">
        <v>43891</v>
      </c>
      <c r="BG23" s="58">
        <v>43922</v>
      </c>
      <c r="BH23" s="58">
        <v>43952</v>
      </c>
      <c r="BI23" s="58">
        <v>43983</v>
      </c>
      <c r="BJ23" s="58">
        <v>44013</v>
      </c>
      <c r="BK23" s="58">
        <v>44044</v>
      </c>
      <c r="BL23" s="58">
        <v>44075</v>
      </c>
      <c r="BM23" s="58">
        <v>44105</v>
      </c>
      <c r="BN23" s="58">
        <v>44136</v>
      </c>
      <c r="BO23" s="58">
        <v>44166</v>
      </c>
      <c r="BQ23" s="58">
        <v>44197</v>
      </c>
      <c r="BR23" s="58">
        <v>44228</v>
      </c>
      <c r="BS23" s="58">
        <v>44256</v>
      </c>
      <c r="BT23" s="58">
        <v>44287</v>
      </c>
      <c r="BU23" s="58">
        <v>44317</v>
      </c>
      <c r="BV23" s="58">
        <v>44348</v>
      </c>
      <c r="BW23" s="58">
        <v>44378</v>
      </c>
      <c r="BX23" s="58">
        <v>44409</v>
      </c>
      <c r="BY23" s="58">
        <v>44440</v>
      </c>
      <c r="BZ23" s="58">
        <v>44470</v>
      </c>
      <c r="CA23" s="58">
        <v>44501</v>
      </c>
      <c r="CB23" s="58">
        <v>44531</v>
      </c>
      <c r="CD23" s="58">
        <v>44562</v>
      </c>
      <c r="CE23" s="58">
        <v>44593</v>
      </c>
      <c r="CF23" s="58">
        <v>44621</v>
      </c>
      <c r="CG23" s="58">
        <v>44652</v>
      </c>
      <c r="CH23" s="58">
        <v>44682</v>
      </c>
      <c r="CI23" s="58">
        <v>44713</v>
      </c>
      <c r="CJ23" s="58">
        <v>44743</v>
      </c>
      <c r="CK23" s="58">
        <v>44774</v>
      </c>
      <c r="CL23" s="58">
        <v>44805</v>
      </c>
      <c r="CM23" s="58">
        <v>44835</v>
      </c>
      <c r="CN23" s="58">
        <v>44866</v>
      </c>
      <c r="CO23" s="58">
        <v>44896</v>
      </c>
      <c r="CQ23" s="58">
        <v>44927</v>
      </c>
      <c r="CR23" s="58">
        <v>44958</v>
      </c>
      <c r="CS23" s="58">
        <v>44986</v>
      </c>
      <c r="CT23" s="58">
        <v>45017</v>
      </c>
      <c r="CU23" s="58">
        <v>45047</v>
      </c>
      <c r="CV23" s="58">
        <v>45078</v>
      </c>
      <c r="CW23" s="58">
        <v>45108</v>
      </c>
      <c r="CX23" s="58">
        <v>45139</v>
      </c>
      <c r="CY23" s="58">
        <v>45170</v>
      </c>
      <c r="CZ23" s="58">
        <v>45200</v>
      </c>
      <c r="DA23" s="58">
        <v>45231</v>
      </c>
      <c r="DB23" s="58">
        <v>45261</v>
      </c>
    </row>
    <row r="24" spans="1:106" ht="15" customHeight="1" x14ac:dyDescent="0.25">
      <c r="B24" s="59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</row>
    <row r="25" spans="1:106" ht="15.75" x14ac:dyDescent="0.25">
      <c r="A25" s="5"/>
      <c r="B25" s="6" t="s">
        <v>158</v>
      </c>
      <c r="D25" s="43" t="s">
        <v>152</v>
      </c>
      <c r="E25" s="43" t="s">
        <v>152</v>
      </c>
      <c r="F25" s="43" t="s">
        <v>152</v>
      </c>
      <c r="G25" s="43" t="s">
        <v>152</v>
      </c>
      <c r="H25" s="43" t="s">
        <v>152</v>
      </c>
      <c r="I25" s="43" t="s">
        <v>152</v>
      </c>
      <c r="J25" s="43" t="s">
        <v>152</v>
      </c>
      <c r="K25" s="43" t="s">
        <v>152</v>
      </c>
      <c r="L25" s="43" t="s">
        <v>152</v>
      </c>
      <c r="M25" s="43" t="s">
        <v>152</v>
      </c>
      <c r="N25" s="43" t="s">
        <v>152</v>
      </c>
      <c r="O25" s="43" t="s">
        <v>152</v>
      </c>
      <c r="P25" s="44"/>
      <c r="Q25" s="43" t="s">
        <v>152</v>
      </c>
      <c r="R25" s="43" t="s">
        <v>152</v>
      </c>
      <c r="S25" s="43" t="s">
        <v>152</v>
      </c>
      <c r="T25" s="43" t="s">
        <v>152</v>
      </c>
      <c r="U25" s="43" t="s">
        <v>152</v>
      </c>
      <c r="V25" s="43" t="s">
        <v>152</v>
      </c>
      <c r="W25" s="43" t="s">
        <v>152</v>
      </c>
      <c r="X25" s="43" t="s">
        <v>152</v>
      </c>
      <c r="Y25" s="43" t="s">
        <v>152</v>
      </c>
      <c r="Z25" s="43" t="s">
        <v>152</v>
      </c>
      <c r="AA25" s="43" t="s">
        <v>152</v>
      </c>
      <c r="AB25" s="43" t="s">
        <v>152</v>
      </c>
      <c r="AC25" s="44"/>
      <c r="AD25" s="43" t="s">
        <v>152</v>
      </c>
      <c r="AE25" s="43" t="s">
        <v>152</v>
      </c>
      <c r="AF25" s="43" t="s">
        <v>152</v>
      </c>
      <c r="AG25" s="43" t="s">
        <v>152</v>
      </c>
      <c r="AH25" s="43" t="s">
        <v>152</v>
      </c>
      <c r="AI25" s="43" t="s">
        <v>152</v>
      </c>
      <c r="AJ25" s="43" t="s">
        <v>152</v>
      </c>
      <c r="AK25" s="43" t="s">
        <v>152</v>
      </c>
      <c r="AL25" s="43" t="s">
        <v>152</v>
      </c>
      <c r="AM25" s="43" t="s">
        <v>152</v>
      </c>
      <c r="AN25" s="43" t="s">
        <v>152</v>
      </c>
      <c r="AO25" s="43" t="s">
        <v>152</v>
      </c>
      <c r="AP25" s="44"/>
      <c r="AQ25" s="43" t="s">
        <v>152</v>
      </c>
      <c r="AR25" s="43" t="s">
        <v>152</v>
      </c>
      <c r="AS25" s="43" t="s">
        <v>152</v>
      </c>
      <c r="AT25" s="43" t="s">
        <v>152</v>
      </c>
      <c r="AU25" s="43" t="s">
        <v>152</v>
      </c>
      <c r="AV25" s="43" t="s">
        <v>152</v>
      </c>
      <c r="AW25" s="43" t="s">
        <v>152</v>
      </c>
      <c r="AX25" s="43" t="s">
        <v>152</v>
      </c>
      <c r="AY25" s="43" t="s">
        <v>152</v>
      </c>
      <c r="AZ25" s="43" t="s">
        <v>152</v>
      </c>
      <c r="BA25" s="43" t="s">
        <v>152</v>
      </c>
      <c r="BB25" s="43" t="s">
        <v>152</v>
      </c>
      <c r="BC25" s="44"/>
      <c r="BD25" s="43" t="s">
        <v>152</v>
      </c>
      <c r="BE25" s="43" t="s">
        <v>152</v>
      </c>
      <c r="BF25" s="43" t="s">
        <v>152</v>
      </c>
      <c r="BG25" s="43" t="s">
        <v>152</v>
      </c>
      <c r="BH25" s="43" t="s">
        <v>152</v>
      </c>
      <c r="BI25" s="43" t="s">
        <v>152</v>
      </c>
      <c r="BJ25" s="43" t="s">
        <v>152</v>
      </c>
      <c r="BK25" s="43" t="s">
        <v>152</v>
      </c>
      <c r="BL25" s="43" t="s">
        <v>152</v>
      </c>
      <c r="BM25" s="43" t="s">
        <v>152</v>
      </c>
      <c r="BN25" s="43" t="s">
        <v>152</v>
      </c>
      <c r="BO25" s="43" t="s">
        <v>152</v>
      </c>
      <c r="BP25" s="44"/>
      <c r="BQ25" s="43">
        <v>0</v>
      </c>
      <c r="BR25" s="43">
        <v>78.485810999999998</v>
      </c>
      <c r="BS25" s="43">
        <v>249.42326199999999</v>
      </c>
      <c r="BT25" s="43">
        <v>436.87470200000001</v>
      </c>
      <c r="BU25" s="43">
        <f>BU26</f>
        <v>334.16292600000003</v>
      </c>
      <c r="BV25" s="43">
        <f>BV26</f>
        <v>421.90039099999996</v>
      </c>
      <c r="BW25" s="43">
        <f>BW26</f>
        <v>414.866512</v>
      </c>
      <c r="BX25" s="43">
        <f t="shared" ref="BX25:CB25" si="19">BX26</f>
        <v>483.45492899999999</v>
      </c>
      <c r="BY25" s="43">
        <f t="shared" si="19"/>
        <v>317.926466</v>
      </c>
      <c r="BZ25" s="43">
        <f t="shared" si="19"/>
        <v>294.53499799999997</v>
      </c>
      <c r="CA25" s="43">
        <f t="shared" si="19"/>
        <v>237.77656200000001</v>
      </c>
      <c r="CB25" s="43">
        <f t="shared" si="19"/>
        <v>409.78826799999996</v>
      </c>
      <c r="CC25" s="44"/>
      <c r="CD25" s="43">
        <f t="shared" ref="CD25:CM25" si="20">SUM(CD26,CD34,CD33)</f>
        <v>303.622568</v>
      </c>
      <c r="CE25" s="43">
        <f t="shared" si="20"/>
        <v>820.57082300000002</v>
      </c>
      <c r="CF25" s="43">
        <f t="shared" si="20"/>
        <v>913.79113000000007</v>
      </c>
      <c r="CG25" s="43">
        <f t="shared" si="20"/>
        <v>725.711455</v>
      </c>
      <c r="CH25" s="43">
        <f t="shared" si="20"/>
        <v>789.91193599999997</v>
      </c>
      <c r="CI25" s="43">
        <f t="shared" si="20"/>
        <v>751.8696010000001</v>
      </c>
      <c r="CJ25" s="43">
        <f t="shared" si="20"/>
        <v>1004.9471490000001</v>
      </c>
      <c r="CK25" s="43">
        <f t="shared" si="20"/>
        <v>1028.6904039999999</v>
      </c>
      <c r="CL25" s="43">
        <f t="shared" si="20"/>
        <v>855.09324100000003</v>
      </c>
      <c r="CM25" s="43">
        <f t="shared" si="20"/>
        <v>732.21049700000003</v>
      </c>
      <c r="CN25" s="43">
        <f>SUM(CN26,CN34,CN33)</f>
        <v>651.08205199999998</v>
      </c>
      <c r="CO25" s="43">
        <f>SUM(CO26,CO34,CO33)</f>
        <v>468.76232600000003</v>
      </c>
      <c r="CQ25" s="43">
        <f t="shared" ref="CQ25:CZ25" si="21">SUM(CQ26,CQ34,CQ33)</f>
        <v>216.27140600000001</v>
      </c>
      <c r="CR25" s="43">
        <f t="shared" si="21"/>
        <v>758.62065500000006</v>
      </c>
      <c r="CS25" s="43">
        <f t="shared" si="21"/>
        <v>0</v>
      </c>
      <c r="CT25" s="43">
        <f t="shared" si="21"/>
        <v>0</v>
      </c>
      <c r="CU25" s="43">
        <f t="shared" si="21"/>
        <v>0</v>
      </c>
      <c r="CV25" s="43">
        <f t="shared" si="21"/>
        <v>0</v>
      </c>
      <c r="CW25" s="43">
        <f t="shared" si="21"/>
        <v>0</v>
      </c>
      <c r="CX25" s="43">
        <f t="shared" si="21"/>
        <v>0</v>
      </c>
      <c r="CY25" s="43">
        <f t="shared" si="21"/>
        <v>0</v>
      </c>
      <c r="CZ25" s="43">
        <f t="shared" si="21"/>
        <v>0</v>
      </c>
      <c r="DA25" s="43">
        <f>SUM(DA26,DA34,DA33)</f>
        <v>0</v>
      </c>
      <c r="DB25" s="43">
        <f t="shared" ref="DB25" si="22">SUM(DB26,DB34,DB33)</f>
        <v>0</v>
      </c>
    </row>
    <row r="26" spans="1:106" ht="15.75" x14ac:dyDescent="0.25">
      <c r="B26" s="8" t="s">
        <v>93</v>
      </c>
      <c r="D26" s="45" t="s">
        <v>152</v>
      </c>
      <c r="E26" s="45" t="s">
        <v>152</v>
      </c>
      <c r="F26" s="45" t="s">
        <v>152</v>
      </c>
      <c r="G26" s="45" t="s">
        <v>152</v>
      </c>
      <c r="H26" s="45" t="s">
        <v>152</v>
      </c>
      <c r="I26" s="45" t="s">
        <v>152</v>
      </c>
      <c r="J26" s="45" t="s">
        <v>152</v>
      </c>
      <c r="K26" s="45" t="s">
        <v>152</v>
      </c>
      <c r="L26" s="45" t="s">
        <v>152</v>
      </c>
      <c r="M26" s="45" t="s">
        <v>152</v>
      </c>
      <c r="N26" s="45" t="s">
        <v>152</v>
      </c>
      <c r="O26" s="45" t="s">
        <v>152</v>
      </c>
      <c r="P26" s="44"/>
      <c r="Q26" s="45" t="s">
        <v>152</v>
      </c>
      <c r="R26" s="45" t="s">
        <v>152</v>
      </c>
      <c r="S26" s="45" t="s">
        <v>152</v>
      </c>
      <c r="T26" s="45" t="s">
        <v>152</v>
      </c>
      <c r="U26" s="45" t="s">
        <v>152</v>
      </c>
      <c r="V26" s="45" t="s">
        <v>152</v>
      </c>
      <c r="W26" s="45" t="s">
        <v>152</v>
      </c>
      <c r="X26" s="45" t="s">
        <v>152</v>
      </c>
      <c r="Y26" s="45" t="s">
        <v>152</v>
      </c>
      <c r="Z26" s="45" t="s">
        <v>152</v>
      </c>
      <c r="AA26" s="45" t="s">
        <v>152</v>
      </c>
      <c r="AB26" s="45" t="s">
        <v>152</v>
      </c>
      <c r="AC26" s="44"/>
      <c r="AD26" s="45" t="s">
        <v>152</v>
      </c>
      <c r="AE26" s="45" t="s">
        <v>152</v>
      </c>
      <c r="AF26" s="45" t="s">
        <v>152</v>
      </c>
      <c r="AG26" s="45" t="s">
        <v>152</v>
      </c>
      <c r="AH26" s="45" t="s">
        <v>152</v>
      </c>
      <c r="AI26" s="45" t="s">
        <v>152</v>
      </c>
      <c r="AJ26" s="45" t="s">
        <v>152</v>
      </c>
      <c r="AK26" s="45" t="s">
        <v>152</v>
      </c>
      <c r="AL26" s="45" t="s">
        <v>152</v>
      </c>
      <c r="AM26" s="45" t="s">
        <v>152</v>
      </c>
      <c r="AN26" s="45" t="s">
        <v>152</v>
      </c>
      <c r="AO26" s="45" t="s">
        <v>152</v>
      </c>
      <c r="AP26" s="44"/>
      <c r="AQ26" s="45" t="s">
        <v>152</v>
      </c>
      <c r="AR26" s="45" t="s">
        <v>152</v>
      </c>
      <c r="AS26" s="45" t="s">
        <v>152</v>
      </c>
      <c r="AT26" s="45" t="s">
        <v>152</v>
      </c>
      <c r="AU26" s="45" t="s">
        <v>152</v>
      </c>
      <c r="AV26" s="45" t="s">
        <v>152</v>
      </c>
      <c r="AW26" s="45" t="s">
        <v>152</v>
      </c>
      <c r="AX26" s="45" t="s">
        <v>152</v>
      </c>
      <c r="AY26" s="45" t="s">
        <v>152</v>
      </c>
      <c r="AZ26" s="45" t="s">
        <v>152</v>
      </c>
      <c r="BA26" s="45" t="s">
        <v>152</v>
      </c>
      <c r="BB26" s="45" t="s">
        <v>152</v>
      </c>
      <c r="BC26" s="44"/>
      <c r="BD26" s="45" t="s">
        <v>152</v>
      </c>
      <c r="BE26" s="45" t="s">
        <v>152</v>
      </c>
      <c r="BF26" s="45" t="s">
        <v>152</v>
      </c>
      <c r="BG26" s="45" t="s">
        <v>152</v>
      </c>
      <c r="BH26" s="45" t="s">
        <v>152</v>
      </c>
      <c r="BI26" s="45" t="s">
        <v>152</v>
      </c>
      <c r="BJ26" s="45" t="s">
        <v>152</v>
      </c>
      <c r="BK26" s="45" t="s">
        <v>152</v>
      </c>
      <c r="BL26" s="45" t="s">
        <v>152</v>
      </c>
      <c r="BM26" s="45" t="s">
        <v>152</v>
      </c>
      <c r="BN26" s="45" t="s">
        <v>152</v>
      </c>
      <c r="BO26" s="45" t="s">
        <v>152</v>
      </c>
      <c r="BP26" s="44"/>
      <c r="BQ26" s="45">
        <v>0</v>
      </c>
      <c r="BR26" s="45">
        <v>78.485810999999998</v>
      </c>
      <c r="BS26" s="45">
        <v>249.42326199999999</v>
      </c>
      <c r="BT26" s="45">
        <v>436.87470200000001</v>
      </c>
      <c r="BU26" s="45">
        <f>BU27</f>
        <v>334.16292600000003</v>
      </c>
      <c r="BV26" s="45">
        <v>421.90039099999996</v>
      </c>
      <c r="BW26" s="45">
        <f>SUM(BW27:BW29)</f>
        <v>414.866512</v>
      </c>
      <c r="BX26" s="45">
        <f t="shared" ref="BX26:BY26" si="23">SUM(BX27:BX29)</f>
        <v>483.45492899999999</v>
      </c>
      <c r="BY26" s="45">
        <f t="shared" si="23"/>
        <v>317.926466</v>
      </c>
      <c r="BZ26" s="45">
        <f>SUM(BZ27:BZ29)</f>
        <v>294.53499799999997</v>
      </c>
      <c r="CA26" s="45">
        <f>SUM(CA27:CA29)</f>
        <v>237.77656200000001</v>
      </c>
      <c r="CB26" s="45">
        <f>SUM(CB27:CB29)</f>
        <v>409.78826799999996</v>
      </c>
      <c r="CC26" s="44"/>
      <c r="CD26" s="45">
        <f t="shared" ref="CD26:CM26" si="24">SUM(CD27:CD32)</f>
        <v>303.622568</v>
      </c>
      <c r="CE26" s="45">
        <f t="shared" si="24"/>
        <v>820.57082300000002</v>
      </c>
      <c r="CF26" s="45">
        <f t="shared" si="24"/>
        <v>913.79113000000007</v>
      </c>
      <c r="CG26" s="45">
        <f t="shared" si="24"/>
        <v>725.711455</v>
      </c>
      <c r="CH26" s="45">
        <f t="shared" si="24"/>
        <v>789.91193599999997</v>
      </c>
      <c r="CI26" s="45">
        <f t="shared" si="24"/>
        <v>751.8696010000001</v>
      </c>
      <c r="CJ26" s="45">
        <f t="shared" si="24"/>
        <v>1004.9471490000001</v>
      </c>
      <c r="CK26" s="45">
        <f t="shared" si="24"/>
        <v>1028.6904039999999</v>
      </c>
      <c r="CL26" s="45">
        <f t="shared" si="24"/>
        <v>855.09324100000003</v>
      </c>
      <c r="CM26" s="45">
        <f t="shared" si="24"/>
        <v>732.21049700000003</v>
      </c>
      <c r="CN26" s="45">
        <f>SUM(CN27:CN32)</f>
        <v>651.08205199999998</v>
      </c>
      <c r="CO26" s="45">
        <f>SUM(CO27:CO32)</f>
        <v>468.76232600000003</v>
      </c>
      <c r="CQ26" s="45">
        <f t="shared" ref="CQ26:CZ26" si="25">SUM(CQ27:CQ32)</f>
        <v>216.27140600000001</v>
      </c>
      <c r="CR26" s="45">
        <f t="shared" si="25"/>
        <v>758.62065500000006</v>
      </c>
      <c r="CS26" s="45">
        <f t="shared" si="25"/>
        <v>0</v>
      </c>
      <c r="CT26" s="45">
        <f t="shared" si="25"/>
        <v>0</v>
      </c>
      <c r="CU26" s="45">
        <f t="shared" si="25"/>
        <v>0</v>
      </c>
      <c r="CV26" s="45">
        <f t="shared" si="25"/>
        <v>0</v>
      </c>
      <c r="CW26" s="45">
        <f t="shared" si="25"/>
        <v>0</v>
      </c>
      <c r="CX26" s="45">
        <f t="shared" si="25"/>
        <v>0</v>
      </c>
      <c r="CY26" s="45">
        <f t="shared" si="25"/>
        <v>0</v>
      </c>
      <c r="CZ26" s="45">
        <f t="shared" si="25"/>
        <v>0</v>
      </c>
      <c r="DA26" s="45">
        <f>SUM(DA27:DA32)</f>
        <v>0</v>
      </c>
      <c r="DB26" s="45">
        <f t="shared" ref="DB26" si="26">SUM(DB27:DB32)</f>
        <v>0</v>
      </c>
    </row>
    <row r="27" spans="1:106" ht="15.75" x14ac:dyDescent="0.25">
      <c r="B27" s="10" t="s">
        <v>49</v>
      </c>
      <c r="D27" s="46" t="s">
        <v>152</v>
      </c>
      <c r="E27" s="46" t="s">
        <v>152</v>
      </c>
      <c r="F27" s="46" t="s">
        <v>152</v>
      </c>
      <c r="G27" s="46" t="s">
        <v>152</v>
      </c>
      <c r="H27" s="46" t="s">
        <v>152</v>
      </c>
      <c r="I27" s="46" t="s">
        <v>152</v>
      </c>
      <c r="J27" s="46" t="s">
        <v>152</v>
      </c>
      <c r="K27" s="46" t="s">
        <v>152</v>
      </c>
      <c r="L27" s="46" t="s">
        <v>152</v>
      </c>
      <c r="M27" s="46" t="s">
        <v>152</v>
      </c>
      <c r="N27" s="46" t="s">
        <v>152</v>
      </c>
      <c r="O27" s="46" t="s">
        <v>152</v>
      </c>
      <c r="P27" s="44"/>
      <c r="Q27" s="46" t="s">
        <v>152</v>
      </c>
      <c r="R27" s="46" t="s">
        <v>152</v>
      </c>
      <c r="S27" s="46" t="s">
        <v>152</v>
      </c>
      <c r="T27" s="46" t="s">
        <v>152</v>
      </c>
      <c r="U27" s="46" t="s">
        <v>152</v>
      </c>
      <c r="V27" s="46" t="s">
        <v>152</v>
      </c>
      <c r="W27" s="46" t="s">
        <v>152</v>
      </c>
      <c r="X27" s="46" t="s">
        <v>152</v>
      </c>
      <c r="Y27" s="46" t="s">
        <v>152</v>
      </c>
      <c r="Z27" s="46" t="s">
        <v>152</v>
      </c>
      <c r="AA27" s="46" t="s">
        <v>152</v>
      </c>
      <c r="AB27" s="46" t="s">
        <v>152</v>
      </c>
      <c r="AC27" s="44"/>
      <c r="AD27" s="46" t="s">
        <v>152</v>
      </c>
      <c r="AE27" s="46" t="s">
        <v>152</v>
      </c>
      <c r="AF27" s="46" t="s">
        <v>152</v>
      </c>
      <c r="AG27" s="46" t="s">
        <v>152</v>
      </c>
      <c r="AH27" s="46" t="s">
        <v>152</v>
      </c>
      <c r="AI27" s="46" t="s">
        <v>152</v>
      </c>
      <c r="AJ27" s="46" t="s">
        <v>152</v>
      </c>
      <c r="AK27" s="46" t="s">
        <v>152</v>
      </c>
      <c r="AL27" s="46" t="s">
        <v>152</v>
      </c>
      <c r="AM27" s="46" t="s">
        <v>152</v>
      </c>
      <c r="AN27" s="46" t="s">
        <v>152</v>
      </c>
      <c r="AO27" s="46" t="s">
        <v>152</v>
      </c>
      <c r="AP27" s="44"/>
      <c r="AQ27" s="46" t="s">
        <v>152</v>
      </c>
      <c r="AR27" s="46" t="s">
        <v>152</v>
      </c>
      <c r="AS27" s="46" t="s">
        <v>152</v>
      </c>
      <c r="AT27" s="46" t="s">
        <v>152</v>
      </c>
      <c r="AU27" s="46" t="s">
        <v>152</v>
      </c>
      <c r="AV27" s="46" t="s">
        <v>152</v>
      </c>
      <c r="AW27" s="46" t="s">
        <v>152</v>
      </c>
      <c r="AX27" s="46" t="s">
        <v>152</v>
      </c>
      <c r="AY27" s="46" t="s">
        <v>152</v>
      </c>
      <c r="AZ27" s="46" t="s">
        <v>152</v>
      </c>
      <c r="BA27" s="46" t="s">
        <v>152</v>
      </c>
      <c r="BB27" s="46" t="s">
        <v>152</v>
      </c>
      <c r="BC27" s="44"/>
      <c r="BD27" s="46" t="s">
        <v>152</v>
      </c>
      <c r="BE27" s="46" t="s">
        <v>152</v>
      </c>
      <c r="BF27" s="46" t="s">
        <v>152</v>
      </c>
      <c r="BG27" s="46" t="s">
        <v>152</v>
      </c>
      <c r="BH27" s="46" t="s">
        <v>152</v>
      </c>
      <c r="BI27" s="46" t="s">
        <v>152</v>
      </c>
      <c r="BJ27" s="46" t="s">
        <v>152</v>
      </c>
      <c r="BK27" s="46" t="s">
        <v>152</v>
      </c>
      <c r="BL27" s="46" t="s">
        <v>152</v>
      </c>
      <c r="BM27" s="46" t="s">
        <v>152</v>
      </c>
      <c r="BN27" s="46" t="s">
        <v>152</v>
      </c>
      <c r="BO27" s="46" t="s">
        <v>152</v>
      </c>
      <c r="BP27" s="44"/>
      <c r="BQ27" s="46">
        <v>0</v>
      </c>
      <c r="BR27" s="46">
        <v>78.485810999999998</v>
      </c>
      <c r="BS27" s="46">
        <v>249.42326199999999</v>
      </c>
      <c r="BT27" s="46">
        <v>436.87470200000001</v>
      </c>
      <c r="BU27" s="46">
        <v>334.16292600000003</v>
      </c>
      <c r="BV27" s="46">
        <v>371.53508799999997</v>
      </c>
      <c r="BW27" s="46">
        <v>58.125945000000002</v>
      </c>
      <c r="BX27" s="46">
        <v>36.147047000000001</v>
      </c>
      <c r="BY27" s="46">
        <v>20.249745000000001</v>
      </c>
      <c r="BZ27" s="46">
        <v>67.645523999999995</v>
      </c>
      <c r="CA27" s="46">
        <v>87.659036999999998</v>
      </c>
      <c r="CB27" s="46">
        <v>75.150959999999998</v>
      </c>
      <c r="CC27" s="44"/>
      <c r="CD27" s="46">
        <v>138.771908</v>
      </c>
      <c r="CE27" s="46">
        <v>776.78083700000002</v>
      </c>
      <c r="CF27" s="46">
        <v>840.84706800000004</v>
      </c>
      <c r="CG27" s="46">
        <v>626.54483900000002</v>
      </c>
      <c r="CH27" s="46">
        <v>637.89604499999996</v>
      </c>
      <c r="CI27" s="46">
        <v>520.24974099999997</v>
      </c>
      <c r="CJ27" s="46">
        <v>129.90093300000001</v>
      </c>
      <c r="CK27" s="46">
        <v>51.895999000000003</v>
      </c>
      <c r="CL27" s="46">
        <v>25.87979</v>
      </c>
      <c r="CM27" s="46">
        <v>9.0081959999999999</v>
      </c>
      <c r="CN27" s="46">
        <f>SUMIFS('Base TKU'!CO:CO,'Base TKU'!$A:$A,$B27,'Base TKU'!$B:$B,"CENTRAL")/1000000</f>
        <v>0</v>
      </c>
      <c r="CO27" s="46">
        <f>SUMIFS('Base TKU'!CP:CP,'Base TKU'!$A:$A,$B27,'Base TKU'!$B:$B,"CENTRAL")/1000000</f>
        <v>0</v>
      </c>
      <c r="CQ27" s="46">
        <f>SUMIFS('Base TKU'!CR:CR,'Base TKU'!$A:$A,$B27,'Base TKU'!$B:$B,"CENTRAL")/1000000</f>
        <v>65.358448999999993</v>
      </c>
      <c r="CR27" s="46">
        <f>SUMIFS('Base TKU'!CS:CS,'Base TKU'!$A:$A,$B27,'Base TKU'!$B:$B,"CENTRAL")/1000000</f>
        <v>616.66449499999999</v>
      </c>
      <c r="CS27" s="46">
        <f>SUMIFS('Base TKU'!CT:CT,'Base TKU'!$A:$A,$B27,'Base TKU'!$B:$B,"CENTRAL")/1000000</f>
        <v>0</v>
      </c>
      <c r="CT27" s="46">
        <f>SUMIFS('Base TKU'!CU:CU,'Base TKU'!$A:$A,$B27,'Base TKU'!$B:$B,"CENTRAL")/1000000</f>
        <v>0</v>
      </c>
      <c r="CU27" s="46">
        <f>SUMIFS('Base TKU'!CV:CV,'Base TKU'!$A:$A,$B27,'Base TKU'!$B:$B,"CENTRAL")/1000000</f>
        <v>0</v>
      </c>
      <c r="CV27" s="46">
        <f>SUMIFS('Base TKU'!CW:CW,'Base TKU'!$A:$A,$B27,'Base TKU'!$B:$B,"CENTRAL")/1000000</f>
        <v>0</v>
      </c>
      <c r="CW27" s="46">
        <f>SUMIFS('Base TKU'!CX:CX,'Base TKU'!$A:$A,$B27,'Base TKU'!$B:$B,"CENTRAL")/1000000</f>
        <v>0</v>
      </c>
      <c r="CX27" s="46">
        <f>SUMIFS('Base TKU'!CY:CY,'Base TKU'!$A:$A,$B27,'Base TKU'!$B:$B,"CENTRAL")/1000000</f>
        <v>0</v>
      </c>
      <c r="CY27" s="46">
        <f>SUMIFS('Base TKU'!CZ:CZ,'Base TKU'!$A:$A,$B27,'Base TKU'!$B:$B,"CENTRAL")/1000000</f>
        <v>0</v>
      </c>
      <c r="CZ27" s="46">
        <f>SUMIFS('Base TKU'!DA:DA,'Base TKU'!$A:$A,$B27,'Base TKU'!$B:$B,"CENTRAL")/1000000</f>
        <v>0</v>
      </c>
      <c r="DA27" s="46">
        <f>SUMIFS('Base TKU'!DB:DB,'Base TKU'!$A:$A,$B27,'Base TKU'!$B:$B,"CENTRAL")/1000000</f>
        <v>0</v>
      </c>
      <c r="DB27" s="46">
        <f>SUMIFS('Base TKU'!DC:DC,'Base TKU'!$A:$A,$B27,'Base TKU'!$B:$B,"CENTRAL")/1000000</f>
        <v>0</v>
      </c>
    </row>
    <row r="28" spans="1:106" ht="15.75" x14ac:dyDescent="0.25">
      <c r="B28" s="10" t="s">
        <v>43</v>
      </c>
      <c r="D28" s="46" t="s">
        <v>152</v>
      </c>
      <c r="E28" s="46" t="s">
        <v>152</v>
      </c>
      <c r="F28" s="46" t="s">
        <v>152</v>
      </c>
      <c r="G28" s="46" t="s">
        <v>152</v>
      </c>
      <c r="H28" s="46" t="s">
        <v>152</v>
      </c>
      <c r="I28" s="46" t="s">
        <v>152</v>
      </c>
      <c r="J28" s="46" t="s">
        <v>152</v>
      </c>
      <c r="K28" s="46" t="s">
        <v>152</v>
      </c>
      <c r="L28" s="46" t="s">
        <v>152</v>
      </c>
      <c r="M28" s="46" t="s">
        <v>152</v>
      </c>
      <c r="N28" s="46" t="s">
        <v>152</v>
      </c>
      <c r="O28" s="46" t="s">
        <v>152</v>
      </c>
      <c r="P28" s="44"/>
      <c r="Q28" s="46" t="s">
        <v>152</v>
      </c>
      <c r="R28" s="46" t="s">
        <v>152</v>
      </c>
      <c r="S28" s="46" t="s">
        <v>152</v>
      </c>
      <c r="T28" s="46" t="s">
        <v>152</v>
      </c>
      <c r="U28" s="46" t="s">
        <v>152</v>
      </c>
      <c r="V28" s="46" t="s">
        <v>152</v>
      </c>
      <c r="W28" s="46" t="s">
        <v>152</v>
      </c>
      <c r="X28" s="46" t="s">
        <v>152</v>
      </c>
      <c r="Y28" s="46" t="s">
        <v>152</v>
      </c>
      <c r="Z28" s="46" t="s">
        <v>152</v>
      </c>
      <c r="AA28" s="46" t="s">
        <v>152</v>
      </c>
      <c r="AB28" s="46" t="s">
        <v>152</v>
      </c>
      <c r="AC28" s="44"/>
      <c r="AD28" s="46" t="s">
        <v>152</v>
      </c>
      <c r="AE28" s="46" t="s">
        <v>152</v>
      </c>
      <c r="AF28" s="46" t="s">
        <v>152</v>
      </c>
      <c r="AG28" s="46" t="s">
        <v>152</v>
      </c>
      <c r="AH28" s="46" t="s">
        <v>152</v>
      </c>
      <c r="AI28" s="46" t="s">
        <v>152</v>
      </c>
      <c r="AJ28" s="46" t="s">
        <v>152</v>
      </c>
      <c r="AK28" s="46" t="s">
        <v>152</v>
      </c>
      <c r="AL28" s="46" t="s">
        <v>152</v>
      </c>
      <c r="AM28" s="46" t="s">
        <v>152</v>
      </c>
      <c r="AN28" s="46" t="s">
        <v>152</v>
      </c>
      <c r="AO28" s="46" t="s">
        <v>152</v>
      </c>
      <c r="AP28" s="44"/>
      <c r="AQ28" s="46" t="s">
        <v>152</v>
      </c>
      <c r="AR28" s="46" t="s">
        <v>152</v>
      </c>
      <c r="AS28" s="46" t="s">
        <v>152</v>
      </c>
      <c r="AT28" s="46" t="s">
        <v>152</v>
      </c>
      <c r="AU28" s="46" t="s">
        <v>152</v>
      </c>
      <c r="AV28" s="46" t="s">
        <v>152</v>
      </c>
      <c r="AW28" s="46" t="s">
        <v>152</v>
      </c>
      <c r="AX28" s="46" t="s">
        <v>152</v>
      </c>
      <c r="AY28" s="46" t="s">
        <v>152</v>
      </c>
      <c r="AZ28" s="46" t="s">
        <v>152</v>
      </c>
      <c r="BA28" s="46" t="s">
        <v>152</v>
      </c>
      <c r="BB28" s="46" t="s">
        <v>152</v>
      </c>
      <c r="BC28" s="44"/>
      <c r="BD28" s="46" t="s">
        <v>152</v>
      </c>
      <c r="BE28" s="46" t="s">
        <v>152</v>
      </c>
      <c r="BF28" s="46" t="s">
        <v>152</v>
      </c>
      <c r="BG28" s="46" t="s">
        <v>152</v>
      </c>
      <c r="BH28" s="46" t="s">
        <v>152</v>
      </c>
      <c r="BI28" s="46" t="s">
        <v>152</v>
      </c>
      <c r="BJ28" s="46" t="s">
        <v>152</v>
      </c>
      <c r="BK28" s="46" t="s">
        <v>152</v>
      </c>
      <c r="BL28" s="46" t="s">
        <v>152</v>
      </c>
      <c r="BM28" s="46" t="s">
        <v>152</v>
      </c>
      <c r="BN28" s="46" t="s">
        <v>152</v>
      </c>
      <c r="BO28" s="46" t="s">
        <v>152</v>
      </c>
      <c r="BP28" s="44"/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50.613990000000001</v>
      </c>
      <c r="BX28" s="46">
        <v>94.975324000000001</v>
      </c>
      <c r="BY28" s="46">
        <v>60.320053000000001</v>
      </c>
      <c r="BZ28" s="46">
        <v>57.923296000000001</v>
      </c>
      <c r="CA28" s="46">
        <v>90.917866000000004</v>
      </c>
      <c r="CB28" s="46">
        <v>74.624534999999995</v>
      </c>
      <c r="CC28" s="44"/>
      <c r="CD28" s="46">
        <v>8.5899359999999998</v>
      </c>
      <c r="CE28" s="46">
        <v>39.853858000000002</v>
      </c>
      <c r="CF28" s="47">
        <v>72.944062000000002</v>
      </c>
      <c r="CG28" s="46">
        <v>99.166616000000005</v>
      </c>
      <c r="CH28" s="46">
        <v>97.542790999999994</v>
      </c>
      <c r="CI28" s="46">
        <v>87.189110999999997</v>
      </c>
      <c r="CJ28" s="46">
        <v>72.417400000000001</v>
      </c>
      <c r="CK28" s="46">
        <v>96.770567</v>
      </c>
      <c r="CL28" s="46">
        <v>99.677816000000007</v>
      </c>
      <c r="CM28" s="46">
        <v>104.585167</v>
      </c>
      <c r="CN28" s="46">
        <f>SUMIFS('Base TKU'!CO:CO,'Base TKU'!$A:$A,$B28,'Base TKU'!$B:$B,"CENTRAL")/1000000</f>
        <v>93.025627999999998</v>
      </c>
      <c r="CO28" s="46">
        <f>SUMIFS('Base TKU'!CP:CP,'Base TKU'!$A:$A,$B28,'Base TKU'!$B:$B,"CENTRAL")/1000000</f>
        <v>31.185085000000001</v>
      </c>
      <c r="CQ28" s="46">
        <f>SUMIFS('Base TKU'!CR:CR,'Base TKU'!$A:$A,$B28,'Base TKU'!$B:$B,"CENTRAL")/1000000</f>
        <v>15.729708</v>
      </c>
      <c r="CR28" s="46">
        <f>SUMIFS('Base TKU'!CS:CS,'Base TKU'!$A:$A,$B28,'Base TKU'!$B:$B,"CENTRAL")/1000000</f>
        <v>37.590952000000001</v>
      </c>
      <c r="CS28" s="47">
        <f>SUMIFS('Base TKU'!CT:CT,'Base TKU'!$A:$A,$B28,'Base TKU'!$B:$B,"CENTRAL")/1000000</f>
        <v>0</v>
      </c>
      <c r="CT28" s="46">
        <f>SUMIFS('Base TKU'!CU:CU,'Base TKU'!$A:$A,$B28,'Base TKU'!$B:$B,"CENTRAL")/1000000</f>
        <v>0</v>
      </c>
      <c r="CU28" s="46">
        <f>SUMIFS('Base TKU'!CV:CV,'Base TKU'!$A:$A,$B28,'Base TKU'!$B:$B,"CENTRAL")/1000000</f>
        <v>0</v>
      </c>
      <c r="CV28" s="46">
        <f>SUMIFS('Base TKU'!CW:CW,'Base TKU'!$A:$A,$B28,'Base TKU'!$B:$B,"CENTRAL")/1000000</f>
        <v>0</v>
      </c>
      <c r="CW28" s="46">
        <f>SUMIFS('Base TKU'!CX:CX,'Base TKU'!$A:$A,$B28,'Base TKU'!$B:$B,"CENTRAL")/1000000</f>
        <v>0</v>
      </c>
      <c r="CX28" s="46">
        <f>SUMIFS('Base TKU'!CY:CY,'Base TKU'!$A:$A,$B28,'Base TKU'!$B:$B,"CENTRAL")/1000000</f>
        <v>0</v>
      </c>
      <c r="CY28" s="46">
        <f>SUMIFS('Base TKU'!CZ:CZ,'Base TKU'!$A:$A,$B28,'Base TKU'!$B:$B,"CENTRAL")/1000000</f>
        <v>0</v>
      </c>
      <c r="CZ28" s="46">
        <f>SUMIFS('Base TKU'!DA:DA,'Base TKU'!$A:$A,$B28,'Base TKU'!$B:$B,"CENTRAL")/1000000</f>
        <v>0</v>
      </c>
      <c r="DA28" s="46">
        <f>SUMIFS('Base TKU'!DB:DB,'Base TKU'!$A:$A,$B28,'Base TKU'!$B:$B,"CENTRAL")/1000000</f>
        <v>0</v>
      </c>
      <c r="DB28" s="46">
        <f>SUMIFS('Base TKU'!DC:DC,'Base TKU'!$A:$A,$B28,'Base TKU'!$B:$B,"CENTRAL")/1000000</f>
        <v>0</v>
      </c>
    </row>
    <row r="29" spans="1:106" ht="15.75" x14ac:dyDescent="0.25">
      <c r="B29" s="10" t="s">
        <v>47</v>
      </c>
      <c r="D29" s="46" t="s">
        <v>152</v>
      </c>
      <c r="E29" s="46" t="s">
        <v>152</v>
      </c>
      <c r="F29" s="46" t="s">
        <v>152</v>
      </c>
      <c r="G29" s="46" t="s">
        <v>152</v>
      </c>
      <c r="H29" s="46" t="s">
        <v>152</v>
      </c>
      <c r="I29" s="46" t="s">
        <v>152</v>
      </c>
      <c r="J29" s="46" t="s">
        <v>152</v>
      </c>
      <c r="K29" s="46" t="s">
        <v>152</v>
      </c>
      <c r="L29" s="46" t="s">
        <v>152</v>
      </c>
      <c r="M29" s="46" t="s">
        <v>152</v>
      </c>
      <c r="N29" s="46" t="s">
        <v>152</v>
      </c>
      <c r="O29" s="46" t="s">
        <v>152</v>
      </c>
      <c r="P29" s="44"/>
      <c r="Q29" s="46" t="s">
        <v>152</v>
      </c>
      <c r="R29" s="46" t="s">
        <v>152</v>
      </c>
      <c r="S29" s="46" t="s">
        <v>152</v>
      </c>
      <c r="T29" s="46" t="s">
        <v>152</v>
      </c>
      <c r="U29" s="46" t="s">
        <v>152</v>
      </c>
      <c r="V29" s="46" t="s">
        <v>152</v>
      </c>
      <c r="W29" s="46" t="s">
        <v>152</v>
      </c>
      <c r="X29" s="46" t="s">
        <v>152</v>
      </c>
      <c r="Y29" s="46" t="s">
        <v>152</v>
      </c>
      <c r="Z29" s="46" t="s">
        <v>152</v>
      </c>
      <c r="AA29" s="46" t="s">
        <v>152</v>
      </c>
      <c r="AB29" s="46" t="s">
        <v>152</v>
      </c>
      <c r="AC29" s="44"/>
      <c r="AD29" s="46" t="s">
        <v>152</v>
      </c>
      <c r="AE29" s="46" t="s">
        <v>152</v>
      </c>
      <c r="AF29" s="46" t="s">
        <v>152</v>
      </c>
      <c r="AG29" s="46" t="s">
        <v>152</v>
      </c>
      <c r="AH29" s="46" t="s">
        <v>152</v>
      </c>
      <c r="AI29" s="46" t="s">
        <v>152</v>
      </c>
      <c r="AJ29" s="46" t="s">
        <v>152</v>
      </c>
      <c r="AK29" s="46" t="s">
        <v>152</v>
      </c>
      <c r="AL29" s="46" t="s">
        <v>152</v>
      </c>
      <c r="AM29" s="46" t="s">
        <v>152</v>
      </c>
      <c r="AN29" s="46" t="s">
        <v>152</v>
      </c>
      <c r="AO29" s="46" t="s">
        <v>152</v>
      </c>
      <c r="AP29" s="44"/>
      <c r="AQ29" s="46" t="s">
        <v>152</v>
      </c>
      <c r="AR29" s="46" t="s">
        <v>152</v>
      </c>
      <c r="AS29" s="46" t="s">
        <v>152</v>
      </c>
      <c r="AT29" s="46" t="s">
        <v>152</v>
      </c>
      <c r="AU29" s="46" t="s">
        <v>152</v>
      </c>
      <c r="AV29" s="46" t="s">
        <v>152</v>
      </c>
      <c r="AW29" s="46" t="s">
        <v>152</v>
      </c>
      <c r="AX29" s="46" t="s">
        <v>152</v>
      </c>
      <c r="AY29" s="46" t="s">
        <v>152</v>
      </c>
      <c r="AZ29" s="46" t="s">
        <v>152</v>
      </c>
      <c r="BA29" s="46" t="s">
        <v>152</v>
      </c>
      <c r="BB29" s="46" t="s">
        <v>152</v>
      </c>
      <c r="BC29" s="44"/>
      <c r="BD29" s="46" t="s">
        <v>152</v>
      </c>
      <c r="BE29" s="46" t="s">
        <v>152</v>
      </c>
      <c r="BF29" s="46" t="s">
        <v>152</v>
      </c>
      <c r="BG29" s="46" t="s">
        <v>152</v>
      </c>
      <c r="BH29" s="46" t="s">
        <v>152</v>
      </c>
      <c r="BI29" s="46" t="s">
        <v>152</v>
      </c>
      <c r="BJ29" s="46" t="s">
        <v>152</v>
      </c>
      <c r="BK29" s="46" t="s">
        <v>152</v>
      </c>
      <c r="BL29" s="46" t="s">
        <v>152</v>
      </c>
      <c r="BM29" s="46" t="s">
        <v>152</v>
      </c>
      <c r="BN29" s="46" t="s">
        <v>152</v>
      </c>
      <c r="BO29" s="46" t="s">
        <v>152</v>
      </c>
      <c r="BP29" s="44"/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50.365302999999997</v>
      </c>
      <c r="BW29" s="46">
        <v>306.126577</v>
      </c>
      <c r="BX29" s="46">
        <v>352.33255800000001</v>
      </c>
      <c r="BY29" s="46">
        <v>237.35666800000001</v>
      </c>
      <c r="BZ29" s="46">
        <v>168.96617800000001</v>
      </c>
      <c r="CA29" s="46">
        <v>59.199658999999997</v>
      </c>
      <c r="CB29" s="46">
        <v>260.01277299999998</v>
      </c>
      <c r="CC29" s="44"/>
      <c r="CD29" s="46">
        <v>156.26072400000001</v>
      </c>
      <c r="CE29" s="46">
        <v>3.9361280000000001</v>
      </c>
      <c r="CF29" s="47">
        <v>0</v>
      </c>
      <c r="CG29" s="46">
        <v>0</v>
      </c>
      <c r="CH29" s="46">
        <v>0</v>
      </c>
      <c r="CI29" s="46">
        <v>67.765023999999997</v>
      </c>
      <c r="CJ29" s="46">
        <v>693.06341499999996</v>
      </c>
      <c r="CK29" s="46">
        <v>730.68620699999997</v>
      </c>
      <c r="CL29" s="46">
        <v>590.72706700000003</v>
      </c>
      <c r="CM29" s="46">
        <v>463.06451299999998</v>
      </c>
      <c r="CN29" s="46">
        <f>SUMIFS('Base TKU'!CO:CO,'Base TKU'!$A:$A,$B29,'Base TKU'!$B:$B,"CENTRAL")/1000000</f>
        <v>405.725326</v>
      </c>
      <c r="CO29" s="46">
        <f>SUMIFS('Base TKU'!CP:CP,'Base TKU'!$A:$A,$B29,'Base TKU'!$B:$B,"CENTRAL")/1000000</f>
        <v>330.311195</v>
      </c>
      <c r="CQ29" s="46">
        <f>SUMIFS('Base TKU'!CR:CR,'Base TKU'!$A:$A,$B29,'Base TKU'!$B:$B,"CENTRAL")/1000000</f>
        <v>67.637611000000007</v>
      </c>
      <c r="CR29" s="46">
        <f>SUMIFS('Base TKU'!CS:CS,'Base TKU'!$A:$A,$B29,'Base TKU'!$B:$B,"CENTRAL")/1000000</f>
        <v>0</v>
      </c>
      <c r="CS29" s="47">
        <f>SUMIFS('Base TKU'!CT:CT,'Base TKU'!$A:$A,$B29,'Base TKU'!$B:$B,"CENTRAL")/1000000</f>
        <v>0</v>
      </c>
      <c r="CT29" s="46">
        <f>SUMIFS('Base TKU'!CU:CU,'Base TKU'!$A:$A,$B29,'Base TKU'!$B:$B,"CENTRAL")/1000000</f>
        <v>0</v>
      </c>
      <c r="CU29" s="46">
        <f>SUMIFS('Base TKU'!CV:CV,'Base TKU'!$A:$A,$B29,'Base TKU'!$B:$B,"CENTRAL")/1000000</f>
        <v>0</v>
      </c>
      <c r="CV29" s="46">
        <f>SUMIFS('Base TKU'!CW:CW,'Base TKU'!$A:$A,$B29,'Base TKU'!$B:$B,"CENTRAL")/1000000</f>
        <v>0</v>
      </c>
      <c r="CW29" s="46">
        <f>SUMIFS('Base TKU'!CX:CX,'Base TKU'!$A:$A,$B29,'Base TKU'!$B:$B,"CENTRAL")/1000000</f>
        <v>0</v>
      </c>
      <c r="CX29" s="46">
        <f>SUMIFS('Base TKU'!CY:CY,'Base TKU'!$A:$A,$B29,'Base TKU'!$B:$B,"CENTRAL")/1000000</f>
        <v>0</v>
      </c>
      <c r="CY29" s="46">
        <f>SUMIFS('Base TKU'!CZ:CZ,'Base TKU'!$A:$A,$B29,'Base TKU'!$B:$B,"CENTRAL")/1000000</f>
        <v>0</v>
      </c>
      <c r="CZ29" s="46">
        <f>SUMIFS('Base TKU'!DA:DA,'Base TKU'!$A:$A,$B29,'Base TKU'!$B:$B,"CENTRAL")/1000000</f>
        <v>0</v>
      </c>
      <c r="DA29" s="46">
        <f>SUMIFS('Base TKU'!DB:DB,'Base TKU'!$A:$A,$B29,'Base TKU'!$B:$B,"CENTRAL")/1000000</f>
        <v>0</v>
      </c>
      <c r="DB29" s="46">
        <f>SUMIFS('Base TKU'!DC:DC,'Base TKU'!$A:$A,$B29,'Base TKU'!$B:$B,"CENTRAL")/1000000</f>
        <v>0</v>
      </c>
    </row>
    <row r="30" spans="1:106" ht="15.75" x14ac:dyDescent="0.25">
      <c r="B30" s="10" t="s">
        <v>34</v>
      </c>
      <c r="D30" s="46" t="s">
        <v>152</v>
      </c>
      <c r="E30" s="46" t="s">
        <v>152</v>
      </c>
      <c r="F30" s="46" t="s">
        <v>152</v>
      </c>
      <c r="G30" s="46" t="s">
        <v>152</v>
      </c>
      <c r="H30" s="46" t="s">
        <v>152</v>
      </c>
      <c r="I30" s="46" t="s">
        <v>152</v>
      </c>
      <c r="J30" s="46" t="s">
        <v>152</v>
      </c>
      <c r="K30" s="46" t="s">
        <v>152</v>
      </c>
      <c r="L30" s="46" t="s">
        <v>152</v>
      </c>
      <c r="M30" s="46" t="s">
        <v>152</v>
      </c>
      <c r="N30" s="46" t="s">
        <v>152</v>
      </c>
      <c r="O30" s="46" t="s">
        <v>152</v>
      </c>
      <c r="P30" s="44"/>
      <c r="Q30" s="46" t="s">
        <v>152</v>
      </c>
      <c r="R30" s="46" t="s">
        <v>152</v>
      </c>
      <c r="S30" s="46" t="s">
        <v>152</v>
      </c>
      <c r="T30" s="46" t="s">
        <v>152</v>
      </c>
      <c r="U30" s="46" t="s">
        <v>152</v>
      </c>
      <c r="V30" s="46" t="s">
        <v>152</v>
      </c>
      <c r="W30" s="46" t="s">
        <v>152</v>
      </c>
      <c r="X30" s="46" t="s">
        <v>152</v>
      </c>
      <c r="Y30" s="46" t="s">
        <v>152</v>
      </c>
      <c r="Z30" s="46" t="s">
        <v>152</v>
      </c>
      <c r="AA30" s="46" t="s">
        <v>152</v>
      </c>
      <c r="AB30" s="46" t="s">
        <v>152</v>
      </c>
      <c r="AC30" s="44"/>
      <c r="AD30" s="46" t="s">
        <v>152</v>
      </c>
      <c r="AE30" s="46" t="s">
        <v>152</v>
      </c>
      <c r="AF30" s="46" t="s">
        <v>152</v>
      </c>
      <c r="AG30" s="46" t="s">
        <v>152</v>
      </c>
      <c r="AH30" s="46" t="s">
        <v>152</v>
      </c>
      <c r="AI30" s="46" t="s">
        <v>152</v>
      </c>
      <c r="AJ30" s="46" t="s">
        <v>152</v>
      </c>
      <c r="AK30" s="46" t="s">
        <v>152</v>
      </c>
      <c r="AL30" s="46" t="s">
        <v>152</v>
      </c>
      <c r="AM30" s="46" t="s">
        <v>152</v>
      </c>
      <c r="AN30" s="46" t="s">
        <v>152</v>
      </c>
      <c r="AO30" s="46" t="s">
        <v>152</v>
      </c>
      <c r="AP30" s="44"/>
      <c r="AQ30" s="46" t="s">
        <v>152</v>
      </c>
      <c r="AR30" s="46" t="s">
        <v>152</v>
      </c>
      <c r="AS30" s="46" t="s">
        <v>152</v>
      </c>
      <c r="AT30" s="46" t="s">
        <v>152</v>
      </c>
      <c r="AU30" s="46" t="s">
        <v>152</v>
      </c>
      <c r="AV30" s="46" t="s">
        <v>152</v>
      </c>
      <c r="AW30" s="46" t="s">
        <v>152</v>
      </c>
      <c r="AX30" s="46" t="s">
        <v>152</v>
      </c>
      <c r="AY30" s="46" t="s">
        <v>152</v>
      </c>
      <c r="AZ30" s="46" t="s">
        <v>152</v>
      </c>
      <c r="BA30" s="46" t="s">
        <v>152</v>
      </c>
      <c r="BB30" s="46" t="s">
        <v>152</v>
      </c>
      <c r="BC30" s="44"/>
      <c r="BD30" s="46" t="s">
        <v>152</v>
      </c>
      <c r="BE30" s="46" t="s">
        <v>152</v>
      </c>
      <c r="BF30" s="46" t="s">
        <v>152</v>
      </c>
      <c r="BG30" s="46" t="s">
        <v>152</v>
      </c>
      <c r="BH30" s="46" t="s">
        <v>152</v>
      </c>
      <c r="BI30" s="46" t="s">
        <v>152</v>
      </c>
      <c r="BJ30" s="46" t="s">
        <v>152</v>
      </c>
      <c r="BK30" s="46" t="s">
        <v>152</v>
      </c>
      <c r="BL30" s="46" t="s">
        <v>152</v>
      </c>
      <c r="BM30" s="46" t="s">
        <v>152</v>
      </c>
      <c r="BN30" s="46" t="s">
        <v>152</v>
      </c>
      <c r="BO30" s="46" t="s">
        <v>152</v>
      </c>
      <c r="BP30" s="44"/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v>0</v>
      </c>
      <c r="BZ30" s="46">
        <v>0</v>
      </c>
      <c r="CA30" s="46">
        <v>0</v>
      </c>
      <c r="CB30" s="46">
        <v>0</v>
      </c>
      <c r="CC30" s="44"/>
      <c r="CD30" s="46">
        <v>0</v>
      </c>
      <c r="CE30" s="46">
        <v>0</v>
      </c>
      <c r="CF30" s="46">
        <v>0</v>
      </c>
      <c r="CG30" s="46">
        <v>0</v>
      </c>
      <c r="CH30" s="46">
        <v>0</v>
      </c>
      <c r="CI30" s="46">
        <v>33.709004</v>
      </c>
      <c r="CJ30" s="46">
        <v>64.947162000000006</v>
      </c>
      <c r="CK30" s="46">
        <v>98.522211999999996</v>
      </c>
      <c r="CL30" s="46">
        <v>110.19785299999999</v>
      </c>
      <c r="CM30" s="46">
        <v>82.435822000000002</v>
      </c>
      <c r="CN30" s="46">
        <f>SUMIFS('Base TKU'!CO:CO,'Base TKU'!$A:$A,$B30,'Base TKU'!$B:$B,"CENTRAL")/1000000</f>
        <v>122.42975300000001</v>
      </c>
      <c r="CO30" s="46">
        <f>SUMIFS('Base TKU'!CP:CP,'Base TKU'!$A:$A,$B30,'Base TKU'!$B:$B,"CENTRAL")/1000000</f>
        <v>61.104872</v>
      </c>
      <c r="CQ30" s="46">
        <f>SUMIFS('Base TKU'!CR:CR,'Base TKU'!$A:$A,$B30,'Base TKU'!$B:$B,"CENTRAL")/1000000</f>
        <v>33.573332000000001</v>
      </c>
      <c r="CR30" s="46">
        <f>SUMIFS('Base TKU'!CS:CS,'Base TKU'!$A:$A,$B30,'Base TKU'!$B:$B,"CENTRAL")/1000000</f>
        <v>30.466701</v>
      </c>
      <c r="CS30" s="46">
        <f>SUMIFS('Base TKU'!CT:CT,'Base TKU'!$A:$A,$B30,'Base TKU'!$B:$B,"CENTRAL")/1000000</f>
        <v>0</v>
      </c>
      <c r="CT30" s="46">
        <f>SUMIFS('Base TKU'!CU:CU,'Base TKU'!$A:$A,$B30,'Base TKU'!$B:$B,"CENTRAL")/1000000</f>
        <v>0</v>
      </c>
      <c r="CU30" s="46">
        <f>SUMIFS('Base TKU'!CV:CV,'Base TKU'!$A:$A,$B30,'Base TKU'!$B:$B,"CENTRAL")/1000000</f>
        <v>0</v>
      </c>
      <c r="CV30" s="46">
        <f>SUMIFS('Base TKU'!CW:CW,'Base TKU'!$A:$A,$B30,'Base TKU'!$B:$B,"CENTRAL")/1000000</f>
        <v>0</v>
      </c>
      <c r="CW30" s="46">
        <f>SUMIFS('Base TKU'!CX:CX,'Base TKU'!$A:$A,$B30,'Base TKU'!$B:$B,"CENTRAL")/1000000</f>
        <v>0</v>
      </c>
      <c r="CX30" s="46">
        <f>SUMIFS('Base TKU'!CY:CY,'Base TKU'!$A:$A,$B30,'Base TKU'!$B:$B,"CENTRAL")/1000000</f>
        <v>0</v>
      </c>
      <c r="CY30" s="46">
        <f>SUMIFS('Base TKU'!CZ:CZ,'Base TKU'!$A:$A,$B30,'Base TKU'!$B:$B,"CENTRAL")/1000000</f>
        <v>0</v>
      </c>
      <c r="CZ30" s="46">
        <f>SUMIFS('Base TKU'!DA:DA,'Base TKU'!$A:$A,$B30,'Base TKU'!$B:$B,"CENTRAL")/1000000</f>
        <v>0</v>
      </c>
      <c r="DA30" s="46">
        <f>SUMIFS('Base TKU'!DB:DB,'Base TKU'!$A:$A,$B30,'Base TKU'!$B:$B,"CENTRAL")/1000000</f>
        <v>0</v>
      </c>
      <c r="DB30" s="46">
        <f>SUMIFS('Base TKU'!DC:DC,'Base TKU'!$A:$A,$B30,'Base TKU'!$B:$B,"CENTRAL")/1000000</f>
        <v>0</v>
      </c>
    </row>
    <row r="31" spans="1:106" ht="15.75" x14ac:dyDescent="0.25">
      <c r="B31" s="10" t="s">
        <v>38</v>
      </c>
      <c r="D31" s="46" t="s">
        <v>152</v>
      </c>
      <c r="E31" s="46" t="s">
        <v>152</v>
      </c>
      <c r="F31" s="46" t="s">
        <v>152</v>
      </c>
      <c r="G31" s="46" t="s">
        <v>152</v>
      </c>
      <c r="H31" s="46" t="s">
        <v>152</v>
      </c>
      <c r="I31" s="46" t="s">
        <v>152</v>
      </c>
      <c r="J31" s="46" t="s">
        <v>152</v>
      </c>
      <c r="K31" s="46" t="s">
        <v>152</v>
      </c>
      <c r="L31" s="46" t="s">
        <v>152</v>
      </c>
      <c r="M31" s="46" t="s">
        <v>152</v>
      </c>
      <c r="N31" s="46" t="s">
        <v>152</v>
      </c>
      <c r="O31" s="46" t="s">
        <v>152</v>
      </c>
      <c r="P31" s="44"/>
      <c r="Q31" s="46" t="s">
        <v>152</v>
      </c>
      <c r="R31" s="46" t="s">
        <v>152</v>
      </c>
      <c r="S31" s="46" t="s">
        <v>152</v>
      </c>
      <c r="T31" s="46" t="s">
        <v>152</v>
      </c>
      <c r="U31" s="46" t="s">
        <v>152</v>
      </c>
      <c r="V31" s="46" t="s">
        <v>152</v>
      </c>
      <c r="W31" s="46" t="s">
        <v>152</v>
      </c>
      <c r="X31" s="46" t="s">
        <v>152</v>
      </c>
      <c r="Y31" s="46" t="s">
        <v>152</v>
      </c>
      <c r="Z31" s="46" t="s">
        <v>152</v>
      </c>
      <c r="AA31" s="46" t="s">
        <v>152</v>
      </c>
      <c r="AB31" s="46" t="s">
        <v>152</v>
      </c>
      <c r="AC31" s="44"/>
      <c r="AD31" s="46" t="s">
        <v>152</v>
      </c>
      <c r="AE31" s="46" t="s">
        <v>152</v>
      </c>
      <c r="AF31" s="46" t="s">
        <v>152</v>
      </c>
      <c r="AG31" s="46" t="s">
        <v>152</v>
      </c>
      <c r="AH31" s="46" t="s">
        <v>152</v>
      </c>
      <c r="AI31" s="46" t="s">
        <v>152</v>
      </c>
      <c r="AJ31" s="46" t="s">
        <v>152</v>
      </c>
      <c r="AK31" s="46" t="s">
        <v>152</v>
      </c>
      <c r="AL31" s="46" t="s">
        <v>152</v>
      </c>
      <c r="AM31" s="46" t="s">
        <v>152</v>
      </c>
      <c r="AN31" s="46" t="s">
        <v>152</v>
      </c>
      <c r="AO31" s="46" t="s">
        <v>152</v>
      </c>
      <c r="AP31" s="44"/>
      <c r="AQ31" s="46" t="s">
        <v>152</v>
      </c>
      <c r="AR31" s="46" t="s">
        <v>152</v>
      </c>
      <c r="AS31" s="46" t="s">
        <v>152</v>
      </c>
      <c r="AT31" s="46" t="s">
        <v>152</v>
      </c>
      <c r="AU31" s="46" t="s">
        <v>152</v>
      </c>
      <c r="AV31" s="46" t="s">
        <v>152</v>
      </c>
      <c r="AW31" s="46" t="s">
        <v>152</v>
      </c>
      <c r="AX31" s="46" t="s">
        <v>152</v>
      </c>
      <c r="AY31" s="46" t="s">
        <v>152</v>
      </c>
      <c r="AZ31" s="46" t="s">
        <v>152</v>
      </c>
      <c r="BA31" s="46" t="s">
        <v>152</v>
      </c>
      <c r="BB31" s="46" t="s">
        <v>152</v>
      </c>
      <c r="BC31" s="44"/>
      <c r="BD31" s="46" t="s">
        <v>152</v>
      </c>
      <c r="BE31" s="46" t="s">
        <v>152</v>
      </c>
      <c r="BF31" s="46" t="s">
        <v>152</v>
      </c>
      <c r="BG31" s="46" t="s">
        <v>152</v>
      </c>
      <c r="BH31" s="46" t="s">
        <v>152</v>
      </c>
      <c r="BI31" s="46" t="s">
        <v>152</v>
      </c>
      <c r="BJ31" s="46" t="s">
        <v>152</v>
      </c>
      <c r="BK31" s="46" t="s">
        <v>152</v>
      </c>
      <c r="BL31" s="46" t="s">
        <v>152</v>
      </c>
      <c r="BM31" s="46" t="s">
        <v>152</v>
      </c>
      <c r="BN31" s="46" t="s">
        <v>152</v>
      </c>
      <c r="BO31" s="46" t="s">
        <v>152</v>
      </c>
      <c r="BP31" s="44"/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v>0</v>
      </c>
      <c r="BZ31" s="46">
        <v>0</v>
      </c>
      <c r="CA31" s="46">
        <v>0</v>
      </c>
      <c r="CB31" s="46">
        <v>0</v>
      </c>
      <c r="CC31" s="44"/>
      <c r="CD31" s="46">
        <v>0</v>
      </c>
      <c r="CE31" s="46">
        <v>0</v>
      </c>
      <c r="CF31" s="46">
        <v>0</v>
      </c>
      <c r="CG31" s="46">
        <v>0</v>
      </c>
      <c r="CH31" s="46">
        <v>54.473100000000002</v>
      </c>
      <c r="CI31" s="46">
        <v>42.956721000000002</v>
      </c>
      <c r="CJ31" s="46">
        <v>44.618239000000003</v>
      </c>
      <c r="CK31" s="46">
        <v>50.815418999999999</v>
      </c>
      <c r="CL31" s="46">
        <v>28.610714999999999</v>
      </c>
      <c r="CM31" s="46">
        <v>73.116799</v>
      </c>
      <c r="CN31" s="46">
        <f>SUMIFS('Base TKU'!CO:CO,'Base TKU'!$A:$A,$B31,'Base TKU'!$B:$B,"CENTRAL")/1000000</f>
        <v>29.901344999999999</v>
      </c>
      <c r="CO31" s="46">
        <f>SUMIFS('Base TKU'!CP:CP,'Base TKU'!$A:$A,$B31,'Base TKU'!$B:$B,"CENTRAL")/1000000</f>
        <v>46.161174000000003</v>
      </c>
      <c r="CQ31" s="46">
        <f>SUMIFS('Base TKU'!CR:CR,'Base TKU'!$A:$A,$B31,'Base TKU'!$B:$B,"CENTRAL")/1000000</f>
        <v>33.972306000000003</v>
      </c>
      <c r="CR31" s="46">
        <f>SUMIFS('Base TKU'!CS:CS,'Base TKU'!$A:$A,$B31,'Base TKU'!$B:$B,"CENTRAL")/1000000</f>
        <v>73.898506999999995</v>
      </c>
      <c r="CS31" s="46">
        <f>SUMIFS('Base TKU'!CT:CT,'Base TKU'!$A:$A,$B31,'Base TKU'!$B:$B,"CENTRAL")/1000000</f>
        <v>0</v>
      </c>
      <c r="CT31" s="46">
        <f>SUMIFS('Base TKU'!CU:CU,'Base TKU'!$A:$A,$B31,'Base TKU'!$B:$B,"CENTRAL")/1000000</f>
        <v>0</v>
      </c>
      <c r="CU31" s="46">
        <f>SUMIFS('Base TKU'!CV:CV,'Base TKU'!$A:$A,$B31,'Base TKU'!$B:$B,"CENTRAL")/1000000</f>
        <v>0</v>
      </c>
      <c r="CV31" s="46">
        <f>SUMIFS('Base TKU'!CW:CW,'Base TKU'!$A:$A,$B31,'Base TKU'!$B:$B,"CENTRAL")/1000000</f>
        <v>0</v>
      </c>
      <c r="CW31" s="46">
        <f>SUMIFS('Base TKU'!CX:CX,'Base TKU'!$A:$A,$B31,'Base TKU'!$B:$B,"CENTRAL")/1000000</f>
        <v>0</v>
      </c>
      <c r="CX31" s="46">
        <f>SUMIFS('Base TKU'!CY:CY,'Base TKU'!$A:$A,$B31,'Base TKU'!$B:$B,"CENTRAL")/1000000</f>
        <v>0</v>
      </c>
      <c r="CY31" s="46">
        <f>SUMIFS('Base TKU'!CZ:CZ,'Base TKU'!$A:$A,$B31,'Base TKU'!$B:$B,"CENTRAL")/1000000</f>
        <v>0</v>
      </c>
      <c r="CZ31" s="46">
        <f>SUMIFS('Base TKU'!DA:DA,'Base TKU'!$A:$A,$B31,'Base TKU'!$B:$B,"CENTRAL")/1000000</f>
        <v>0</v>
      </c>
      <c r="DA31" s="46">
        <f>SUMIFS('Base TKU'!DB:DB,'Base TKU'!$A:$A,$B31,'Base TKU'!$B:$B,"CENTRAL")/1000000</f>
        <v>0</v>
      </c>
      <c r="DB31" s="46">
        <f>SUMIFS('Base TKU'!DC:DC,'Base TKU'!$A:$A,$B31,'Base TKU'!$B:$B,"CENTRAL")/1000000</f>
        <v>0</v>
      </c>
    </row>
    <row r="32" spans="1:106" ht="15.75" customHeight="1" x14ac:dyDescent="0.25">
      <c r="B32" s="10" t="s">
        <v>209</v>
      </c>
      <c r="D32" s="46" t="s">
        <v>152</v>
      </c>
      <c r="E32" s="46" t="s">
        <v>152</v>
      </c>
      <c r="F32" s="46" t="s">
        <v>152</v>
      </c>
      <c r="G32" s="46" t="s">
        <v>152</v>
      </c>
      <c r="H32" s="46" t="s">
        <v>152</v>
      </c>
      <c r="I32" s="46" t="s">
        <v>152</v>
      </c>
      <c r="J32" s="46" t="s">
        <v>152</v>
      </c>
      <c r="K32" s="46" t="s">
        <v>152</v>
      </c>
      <c r="L32" s="46" t="s">
        <v>152</v>
      </c>
      <c r="M32" s="46" t="s">
        <v>152</v>
      </c>
      <c r="N32" s="46" t="s">
        <v>152</v>
      </c>
      <c r="O32" s="46" t="s">
        <v>152</v>
      </c>
      <c r="P32" s="44"/>
      <c r="Q32" s="46" t="s">
        <v>152</v>
      </c>
      <c r="R32" s="46" t="s">
        <v>152</v>
      </c>
      <c r="S32" s="46" t="s">
        <v>152</v>
      </c>
      <c r="T32" s="46" t="s">
        <v>152</v>
      </c>
      <c r="U32" s="46" t="s">
        <v>152</v>
      </c>
      <c r="V32" s="46" t="s">
        <v>152</v>
      </c>
      <c r="W32" s="46" t="s">
        <v>152</v>
      </c>
      <c r="X32" s="46" t="s">
        <v>152</v>
      </c>
      <c r="Y32" s="46" t="s">
        <v>152</v>
      </c>
      <c r="Z32" s="46" t="s">
        <v>152</v>
      </c>
      <c r="AA32" s="46" t="s">
        <v>152</v>
      </c>
      <c r="AB32" s="46" t="s">
        <v>152</v>
      </c>
      <c r="AC32" s="44"/>
      <c r="AD32" s="46" t="s">
        <v>152</v>
      </c>
      <c r="AE32" s="46" t="s">
        <v>152</v>
      </c>
      <c r="AF32" s="46" t="s">
        <v>152</v>
      </c>
      <c r="AG32" s="46" t="s">
        <v>152</v>
      </c>
      <c r="AH32" s="46" t="s">
        <v>152</v>
      </c>
      <c r="AI32" s="46" t="s">
        <v>152</v>
      </c>
      <c r="AJ32" s="46" t="s">
        <v>152</v>
      </c>
      <c r="AK32" s="46" t="s">
        <v>152</v>
      </c>
      <c r="AL32" s="46" t="s">
        <v>152</v>
      </c>
      <c r="AM32" s="46" t="s">
        <v>152</v>
      </c>
      <c r="AN32" s="46" t="s">
        <v>152</v>
      </c>
      <c r="AO32" s="46" t="s">
        <v>152</v>
      </c>
      <c r="AP32" s="44"/>
      <c r="AQ32" s="46" t="s">
        <v>152</v>
      </c>
      <c r="AR32" s="46" t="s">
        <v>152</v>
      </c>
      <c r="AS32" s="46" t="s">
        <v>152</v>
      </c>
      <c r="AT32" s="46" t="s">
        <v>152</v>
      </c>
      <c r="AU32" s="46" t="s">
        <v>152</v>
      </c>
      <c r="AV32" s="46" t="s">
        <v>152</v>
      </c>
      <c r="AW32" s="46" t="s">
        <v>152</v>
      </c>
      <c r="AX32" s="46" t="s">
        <v>152</v>
      </c>
      <c r="AY32" s="46" t="s">
        <v>152</v>
      </c>
      <c r="AZ32" s="46" t="s">
        <v>152</v>
      </c>
      <c r="BA32" s="46" t="s">
        <v>152</v>
      </c>
      <c r="BB32" s="46" t="s">
        <v>152</v>
      </c>
      <c r="BC32" s="44"/>
      <c r="BD32" s="46" t="s">
        <v>152</v>
      </c>
      <c r="BE32" s="46" t="s">
        <v>152</v>
      </c>
      <c r="BF32" s="46" t="s">
        <v>152</v>
      </c>
      <c r="BG32" s="46" t="s">
        <v>152</v>
      </c>
      <c r="BH32" s="46" t="s">
        <v>152</v>
      </c>
      <c r="BI32" s="46" t="s">
        <v>152</v>
      </c>
      <c r="BJ32" s="46" t="s">
        <v>152</v>
      </c>
      <c r="BK32" s="46" t="s">
        <v>152</v>
      </c>
      <c r="BL32" s="46" t="s">
        <v>152</v>
      </c>
      <c r="BM32" s="46" t="s">
        <v>152</v>
      </c>
      <c r="BN32" s="46" t="s">
        <v>152</v>
      </c>
      <c r="BO32" s="46" t="s">
        <v>152</v>
      </c>
      <c r="BP32" s="44"/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4"/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f>SUMIFS('Base TKU'!CO:CO,'Base TKU'!$A:$A,$B32,'Base TKU'!$B:$B,"CENTRAL")/1000000</f>
        <v>0</v>
      </c>
      <c r="CO32" s="46">
        <f>SUMIFS('Base TKU'!CP:CP,'Base TKU'!$A:$A,$B32,'Base TKU'!$B:$B,"CENTRAL")/1000000</f>
        <v>0</v>
      </c>
      <c r="CQ32" s="46">
        <f>SUMIFS('Base TKU'!CR:CR,'Base TKU'!$A:$A,$B32,'Base TKU'!$B:$B,"CENTRAL")/1000000</f>
        <v>0</v>
      </c>
      <c r="CR32" s="46">
        <f>SUMIFS('Base TKU'!CS:CS,'Base TKU'!$A:$A,$B32,'Base TKU'!$B:$B,"CENTRAL")/1000000</f>
        <v>0</v>
      </c>
      <c r="CS32" s="46">
        <f>SUMIFS('Base TKU'!CT:CT,'Base TKU'!$A:$A,$B32,'Base TKU'!$B:$B,"CENTRAL")/1000000</f>
        <v>0</v>
      </c>
      <c r="CT32" s="46">
        <f>SUMIFS('Base TKU'!CU:CU,'Base TKU'!$A:$A,$B32,'Base TKU'!$B:$B,"CENTRAL")/1000000</f>
        <v>0</v>
      </c>
      <c r="CU32" s="46">
        <f>SUMIFS('Base TKU'!CV:CV,'Base TKU'!$A:$A,$B32,'Base TKU'!$B:$B,"CENTRAL")/1000000</f>
        <v>0</v>
      </c>
      <c r="CV32" s="46">
        <f>SUMIFS('Base TKU'!CW:CW,'Base TKU'!$A:$A,$B32,'Base TKU'!$B:$B,"CENTRAL")/1000000</f>
        <v>0</v>
      </c>
      <c r="CW32" s="46">
        <f>SUMIFS('Base TKU'!CX:CX,'Base TKU'!$A:$A,$B32,'Base TKU'!$B:$B,"CENTRAL")/1000000</f>
        <v>0</v>
      </c>
      <c r="CX32" s="46">
        <f>SUMIFS('Base TKU'!CY:CY,'Base TKU'!$A:$A,$B32,'Base TKU'!$B:$B,"CENTRAL")/1000000</f>
        <v>0</v>
      </c>
      <c r="CY32" s="46">
        <f>SUMIFS('Base TKU'!CZ:CZ,'Base TKU'!$A:$A,$B32,'Base TKU'!$B:$B,"CENTRAL")/1000000</f>
        <v>0</v>
      </c>
      <c r="CZ32" s="46">
        <f>SUMIFS('Base TKU'!DA:DA,'Base TKU'!$A:$A,$B32,'Base TKU'!$B:$B,"CENTRAL")/1000000</f>
        <v>0</v>
      </c>
      <c r="DA32" s="46">
        <f>SUMIFS('Base TKU'!DB:DB,'Base TKU'!$A:$A,$B32,'Base TKU'!$B:$B,"CENTRAL")/1000000</f>
        <v>0</v>
      </c>
      <c r="DB32" s="46">
        <f>SUMIFS('Base TKU'!DC:DC,'Base TKU'!$A:$A,$B32,'Base TKU'!$B:$B,"CENTRAL")/1000000</f>
        <v>0</v>
      </c>
    </row>
    <row r="33" spans="2:106" ht="15.75" x14ac:dyDescent="0.25">
      <c r="B33" s="8" t="s">
        <v>36</v>
      </c>
      <c r="D33" s="45" t="s">
        <v>152</v>
      </c>
      <c r="E33" s="45" t="s">
        <v>152</v>
      </c>
      <c r="F33" s="45" t="s">
        <v>152</v>
      </c>
      <c r="G33" s="45" t="s">
        <v>152</v>
      </c>
      <c r="H33" s="45" t="s">
        <v>152</v>
      </c>
      <c r="I33" s="45" t="s">
        <v>152</v>
      </c>
      <c r="J33" s="45" t="s">
        <v>152</v>
      </c>
      <c r="K33" s="45" t="s">
        <v>152</v>
      </c>
      <c r="L33" s="45" t="s">
        <v>152</v>
      </c>
      <c r="M33" s="45" t="s">
        <v>152</v>
      </c>
      <c r="N33" s="45" t="s">
        <v>152</v>
      </c>
      <c r="O33" s="45" t="s">
        <v>152</v>
      </c>
      <c r="P33" s="44"/>
      <c r="Q33" s="45" t="s">
        <v>152</v>
      </c>
      <c r="R33" s="45" t="s">
        <v>152</v>
      </c>
      <c r="S33" s="45" t="s">
        <v>152</v>
      </c>
      <c r="T33" s="45" t="s">
        <v>152</v>
      </c>
      <c r="U33" s="45" t="s">
        <v>152</v>
      </c>
      <c r="V33" s="45" t="s">
        <v>152</v>
      </c>
      <c r="W33" s="45" t="s">
        <v>152</v>
      </c>
      <c r="X33" s="45" t="s">
        <v>152</v>
      </c>
      <c r="Y33" s="45" t="s">
        <v>152</v>
      </c>
      <c r="Z33" s="45" t="s">
        <v>152</v>
      </c>
      <c r="AA33" s="45" t="s">
        <v>152</v>
      </c>
      <c r="AB33" s="45" t="s">
        <v>152</v>
      </c>
      <c r="AC33" s="44"/>
      <c r="AD33" s="45" t="s">
        <v>152</v>
      </c>
      <c r="AE33" s="45" t="s">
        <v>152</v>
      </c>
      <c r="AF33" s="45" t="s">
        <v>152</v>
      </c>
      <c r="AG33" s="45" t="s">
        <v>152</v>
      </c>
      <c r="AH33" s="45" t="s">
        <v>152</v>
      </c>
      <c r="AI33" s="45" t="s">
        <v>152</v>
      </c>
      <c r="AJ33" s="45" t="s">
        <v>152</v>
      </c>
      <c r="AK33" s="45" t="s">
        <v>152</v>
      </c>
      <c r="AL33" s="45" t="s">
        <v>152</v>
      </c>
      <c r="AM33" s="45" t="s">
        <v>152</v>
      </c>
      <c r="AN33" s="45" t="s">
        <v>152</v>
      </c>
      <c r="AO33" s="45" t="s">
        <v>152</v>
      </c>
      <c r="AP33" s="44"/>
      <c r="AQ33" s="45" t="s">
        <v>152</v>
      </c>
      <c r="AR33" s="45" t="s">
        <v>152</v>
      </c>
      <c r="AS33" s="45" t="s">
        <v>152</v>
      </c>
      <c r="AT33" s="45" t="s">
        <v>152</v>
      </c>
      <c r="AU33" s="45" t="s">
        <v>152</v>
      </c>
      <c r="AV33" s="45" t="s">
        <v>152</v>
      </c>
      <c r="AW33" s="45" t="s">
        <v>152</v>
      </c>
      <c r="AX33" s="45" t="s">
        <v>152</v>
      </c>
      <c r="AY33" s="45" t="s">
        <v>152</v>
      </c>
      <c r="AZ33" s="45" t="s">
        <v>152</v>
      </c>
      <c r="BA33" s="45" t="s">
        <v>152</v>
      </c>
      <c r="BB33" s="45" t="s">
        <v>152</v>
      </c>
      <c r="BC33" s="44"/>
      <c r="BD33" s="45" t="s">
        <v>152</v>
      </c>
      <c r="BE33" s="45" t="s">
        <v>152</v>
      </c>
      <c r="BF33" s="45" t="s">
        <v>152</v>
      </c>
      <c r="BG33" s="45" t="s">
        <v>152</v>
      </c>
      <c r="BH33" s="45" t="s">
        <v>152</v>
      </c>
      <c r="BI33" s="45" t="s">
        <v>152</v>
      </c>
      <c r="BJ33" s="45" t="s">
        <v>152</v>
      </c>
      <c r="BK33" s="45" t="s">
        <v>152</v>
      </c>
      <c r="BL33" s="45" t="s">
        <v>152</v>
      </c>
      <c r="BM33" s="45" t="s">
        <v>152</v>
      </c>
      <c r="BN33" s="45" t="s">
        <v>152</v>
      </c>
      <c r="BO33" s="45" t="s">
        <v>152</v>
      </c>
      <c r="BP33" s="44"/>
      <c r="BQ33" s="45">
        <v>0</v>
      </c>
      <c r="BR33" s="45">
        <v>0</v>
      </c>
      <c r="BS33" s="45">
        <v>0</v>
      </c>
      <c r="BT33" s="45">
        <v>0</v>
      </c>
      <c r="BU33" s="45">
        <v>0</v>
      </c>
      <c r="BV33" s="45">
        <v>0</v>
      </c>
      <c r="BW33" s="45">
        <v>0</v>
      </c>
      <c r="BX33" s="45">
        <v>0</v>
      </c>
      <c r="BY33" s="45">
        <v>0</v>
      </c>
      <c r="BZ33" s="45">
        <v>0</v>
      </c>
      <c r="CA33" s="45">
        <v>0</v>
      </c>
      <c r="CB33" s="45">
        <v>0</v>
      </c>
      <c r="CC33" s="44"/>
      <c r="CD33" s="45">
        <v>0</v>
      </c>
      <c r="CE33" s="45">
        <v>0</v>
      </c>
      <c r="CF33" s="45">
        <v>0</v>
      </c>
      <c r="CG33" s="45">
        <v>0</v>
      </c>
      <c r="CH33" s="45">
        <v>0</v>
      </c>
      <c r="CI33" s="45">
        <v>0</v>
      </c>
      <c r="CJ33" s="45">
        <v>0</v>
      </c>
      <c r="CK33" s="45">
        <v>0</v>
      </c>
      <c r="CL33" s="45">
        <v>0</v>
      </c>
      <c r="CM33" s="45">
        <v>0</v>
      </c>
      <c r="CN33" s="45">
        <f>SUMIFS('Base TKU'!CO:CO,'Base TKU'!$A:$A,$B33,'Base TKU'!$B:$B,"CENTRAL")/1000000</f>
        <v>0</v>
      </c>
      <c r="CO33" s="45">
        <f>SUMIFS('Base TKU'!CP:CP,'Base TKU'!$A:$A,$B33,'Base TKU'!$B:$B,"CENTRAL")/1000000</f>
        <v>0</v>
      </c>
      <c r="CQ33" s="45">
        <f>SUMIFS('Base TKU'!CR:CR,'Base TKU'!$A:$A,$B33,'Base TKU'!$B:$B,"CENTRAL")/1000000</f>
        <v>0</v>
      </c>
      <c r="CR33" s="45">
        <f>SUMIFS('Base TKU'!CS:CS,'Base TKU'!$A:$A,$B33,'Base TKU'!$B:$B,"CENTRAL")/1000000</f>
        <v>0</v>
      </c>
      <c r="CS33" s="45">
        <f>SUMIFS('Base TKU'!CT:CT,'Base TKU'!$A:$A,$B33,'Base TKU'!$B:$B,"CENTRAL")/1000000</f>
        <v>0</v>
      </c>
      <c r="CT33" s="45">
        <f>SUMIFS('Base TKU'!CU:CU,'Base TKU'!$A:$A,$B33,'Base TKU'!$B:$B,"CENTRAL")/1000000</f>
        <v>0</v>
      </c>
      <c r="CU33" s="45">
        <f>SUMIFS('Base TKU'!CV:CV,'Base TKU'!$A:$A,$B33,'Base TKU'!$B:$B,"CENTRAL")/1000000</f>
        <v>0</v>
      </c>
      <c r="CV33" s="45">
        <f>SUMIFS('Base TKU'!CW:CW,'Base TKU'!$A:$A,$B33,'Base TKU'!$B:$B,"CENTRAL")/1000000</f>
        <v>0</v>
      </c>
      <c r="CW33" s="45">
        <f>SUMIFS('Base TKU'!CX:CX,'Base TKU'!$A:$A,$B33,'Base TKU'!$B:$B,"CENTRAL")/1000000</f>
        <v>0</v>
      </c>
      <c r="CX33" s="45">
        <f>SUMIFS('Base TKU'!CY:CY,'Base TKU'!$A:$A,$B33,'Base TKU'!$B:$B,"CENTRAL")/1000000</f>
        <v>0</v>
      </c>
      <c r="CY33" s="45">
        <f>SUMIFS('Base TKU'!CZ:CZ,'Base TKU'!$A:$A,$B33,'Base TKU'!$B:$B,"CENTRAL")/1000000</f>
        <v>0</v>
      </c>
      <c r="CZ33" s="45">
        <f>SUMIFS('Base TKU'!DA:DA,'Base TKU'!$A:$A,$B33,'Base TKU'!$B:$B,"CENTRAL")/1000000</f>
        <v>0</v>
      </c>
      <c r="DA33" s="45">
        <f>SUMIFS('Base TKU'!DB:DB,'Base TKU'!$A:$A,$B33,'Base TKU'!$B:$B,"CENTRAL")/1000000</f>
        <v>0</v>
      </c>
      <c r="DB33" s="45">
        <f>SUMIFS('Base TKU'!DC:DC,'Base TKU'!$A:$A,$B33,'Base TKU'!$B:$B,"CENTRAL")/1000000</f>
        <v>0</v>
      </c>
    </row>
    <row r="34" spans="2:106" ht="15.75" x14ac:dyDescent="0.25">
      <c r="B34" s="8" t="s">
        <v>94</v>
      </c>
      <c r="D34" s="45" t="s">
        <v>152</v>
      </c>
      <c r="E34" s="45" t="s">
        <v>152</v>
      </c>
      <c r="F34" s="45" t="s">
        <v>152</v>
      </c>
      <c r="G34" s="45" t="s">
        <v>152</v>
      </c>
      <c r="H34" s="45" t="s">
        <v>152</v>
      </c>
      <c r="I34" s="45" t="s">
        <v>152</v>
      </c>
      <c r="J34" s="45" t="s">
        <v>152</v>
      </c>
      <c r="K34" s="45" t="s">
        <v>152</v>
      </c>
      <c r="L34" s="45" t="s">
        <v>152</v>
      </c>
      <c r="M34" s="45" t="s">
        <v>152</v>
      </c>
      <c r="N34" s="45" t="s">
        <v>152</v>
      </c>
      <c r="O34" s="45" t="s">
        <v>152</v>
      </c>
      <c r="P34" s="44"/>
      <c r="Q34" s="45" t="s">
        <v>152</v>
      </c>
      <c r="R34" s="45" t="s">
        <v>152</v>
      </c>
      <c r="S34" s="45" t="s">
        <v>152</v>
      </c>
      <c r="T34" s="45" t="s">
        <v>152</v>
      </c>
      <c r="U34" s="45" t="s">
        <v>152</v>
      </c>
      <c r="V34" s="45" t="s">
        <v>152</v>
      </c>
      <c r="W34" s="45" t="s">
        <v>152</v>
      </c>
      <c r="X34" s="45" t="s">
        <v>152</v>
      </c>
      <c r="Y34" s="45" t="s">
        <v>152</v>
      </c>
      <c r="Z34" s="45" t="s">
        <v>152</v>
      </c>
      <c r="AA34" s="45" t="s">
        <v>152</v>
      </c>
      <c r="AB34" s="45" t="s">
        <v>152</v>
      </c>
      <c r="AC34" s="44"/>
      <c r="AD34" s="45" t="s">
        <v>152</v>
      </c>
      <c r="AE34" s="45" t="s">
        <v>152</v>
      </c>
      <c r="AF34" s="45" t="s">
        <v>152</v>
      </c>
      <c r="AG34" s="45" t="s">
        <v>152</v>
      </c>
      <c r="AH34" s="45" t="s">
        <v>152</v>
      </c>
      <c r="AI34" s="45" t="s">
        <v>152</v>
      </c>
      <c r="AJ34" s="45" t="s">
        <v>152</v>
      </c>
      <c r="AK34" s="45" t="s">
        <v>152</v>
      </c>
      <c r="AL34" s="45" t="s">
        <v>152</v>
      </c>
      <c r="AM34" s="45" t="s">
        <v>152</v>
      </c>
      <c r="AN34" s="45" t="s">
        <v>152</v>
      </c>
      <c r="AO34" s="45" t="s">
        <v>152</v>
      </c>
      <c r="AP34" s="44"/>
      <c r="AQ34" s="45" t="s">
        <v>152</v>
      </c>
      <c r="AR34" s="45" t="s">
        <v>152</v>
      </c>
      <c r="AS34" s="45" t="s">
        <v>152</v>
      </c>
      <c r="AT34" s="45" t="s">
        <v>152</v>
      </c>
      <c r="AU34" s="45" t="s">
        <v>152</v>
      </c>
      <c r="AV34" s="45" t="s">
        <v>152</v>
      </c>
      <c r="AW34" s="45" t="s">
        <v>152</v>
      </c>
      <c r="AX34" s="45" t="s">
        <v>152</v>
      </c>
      <c r="AY34" s="45" t="s">
        <v>152</v>
      </c>
      <c r="AZ34" s="45" t="s">
        <v>152</v>
      </c>
      <c r="BA34" s="45" t="s">
        <v>152</v>
      </c>
      <c r="BB34" s="45" t="s">
        <v>152</v>
      </c>
      <c r="BC34" s="44"/>
      <c r="BD34" s="45" t="s">
        <v>152</v>
      </c>
      <c r="BE34" s="45" t="s">
        <v>152</v>
      </c>
      <c r="BF34" s="45" t="s">
        <v>152</v>
      </c>
      <c r="BG34" s="45" t="s">
        <v>152</v>
      </c>
      <c r="BH34" s="45" t="s">
        <v>152</v>
      </c>
      <c r="BI34" s="45" t="s">
        <v>152</v>
      </c>
      <c r="BJ34" s="45" t="s">
        <v>152</v>
      </c>
      <c r="BK34" s="45" t="s">
        <v>152</v>
      </c>
      <c r="BL34" s="45" t="s">
        <v>152</v>
      </c>
      <c r="BM34" s="45" t="s">
        <v>152</v>
      </c>
      <c r="BN34" s="45" t="s">
        <v>152</v>
      </c>
      <c r="BO34" s="45" t="s">
        <v>152</v>
      </c>
      <c r="BP34" s="44"/>
      <c r="BQ34" s="45">
        <v>0</v>
      </c>
      <c r="BR34" s="45">
        <v>0</v>
      </c>
      <c r="BS34" s="45">
        <v>0</v>
      </c>
      <c r="BT34" s="45">
        <v>0</v>
      </c>
      <c r="BU34" s="45">
        <v>0</v>
      </c>
      <c r="BV34" s="45">
        <v>0</v>
      </c>
      <c r="BW34" s="45">
        <v>0</v>
      </c>
      <c r="BX34" s="45">
        <v>0</v>
      </c>
      <c r="BY34" s="45">
        <v>0</v>
      </c>
      <c r="BZ34" s="45">
        <v>0</v>
      </c>
      <c r="CA34" s="45">
        <v>0</v>
      </c>
      <c r="CB34" s="45">
        <v>0</v>
      </c>
      <c r="CC34" s="44"/>
      <c r="CD34" s="45">
        <v>0</v>
      </c>
      <c r="CE34" s="45">
        <v>0</v>
      </c>
      <c r="CF34" s="45">
        <v>0</v>
      </c>
      <c r="CG34" s="45">
        <v>0</v>
      </c>
      <c r="CH34" s="45">
        <v>0</v>
      </c>
      <c r="CI34" s="45">
        <v>0</v>
      </c>
      <c r="CJ34" s="45">
        <v>0</v>
      </c>
      <c r="CK34" s="45">
        <v>0</v>
      </c>
      <c r="CL34" s="45">
        <v>0</v>
      </c>
      <c r="CM34" s="45">
        <v>0</v>
      </c>
      <c r="CN34" s="45">
        <f>SUM(CN35:CN38)</f>
        <v>0</v>
      </c>
      <c r="CO34" s="45">
        <f>SUM(CO35:CO38)</f>
        <v>0</v>
      </c>
      <c r="CQ34" s="45">
        <f t="shared" ref="CQ34:CZ34" si="27">SUM(CQ35:CQ38)</f>
        <v>0</v>
      </c>
      <c r="CR34" s="45">
        <f t="shared" si="27"/>
        <v>0</v>
      </c>
      <c r="CS34" s="45">
        <f t="shared" si="27"/>
        <v>0</v>
      </c>
      <c r="CT34" s="45">
        <f t="shared" si="27"/>
        <v>0</v>
      </c>
      <c r="CU34" s="45">
        <f t="shared" si="27"/>
        <v>0</v>
      </c>
      <c r="CV34" s="45">
        <f t="shared" si="27"/>
        <v>0</v>
      </c>
      <c r="CW34" s="45">
        <f t="shared" si="27"/>
        <v>0</v>
      </c>
      <c r="CX34" s="45">
        <f t="shared" si="27"/>
        <v>0</v>
      </c>
      <c r="CY34" s="45">
        <f t="shared" si="27"/>
        <v>0</v>
      </c>
      <c r="CZ34" s="45">
        <f t="shared" si="27"/>
        <v>0</v>
      </c>
      <c r="DA34" s="45">
        <f>SUM(DA35:DA38)</f>
        <v>0</v>
      </c>
      <c r="DB34" s="45">
        <f t="shared" ref="DB34" si="28">SUM(DB35:DB38)</f>
        <v>0</v>
      </c>
    </row>
    <row r="35" spans="2:106" ht="15.75" x14ac:dyDescent="0.25">
      <c r="B35" s="10" t="s">
        <v>67</v>
      </c>
      <c r="D35" s="46" t="s">
        <v>152</v>
      </c>
      <c r="E35" s="46" t="s">
        <v>152</v>
      </c>
      <c r="F35" s="46" t="s">
        <v>152</v>
      </c>
      <c r="G35" s="46" t="s">
        <v>152</v>
      </c>
      <c r="H35" s="46" t="s">
        <v>152</v>
      </c>
      <c r="I35" s="46" t="s">
        <v>152</v>
      </c>
      <c r="J35" s="46" t="s">
        <v>152</v>
      </c>
      <c r="K35" s="46" t="s">
        <v>152</v>
      </c>
      <c r="L35" s="46" t="s">
        <v>152</v>
      </c>
      <c r="M35" s="46" t="s">
        <v>152</v>
      </c>
      <c r="N35" s="46" t="s">
        <v>152</v>
      </c>
      <c r="O35" s="46" t="s">
        <v>152</v>
      </c>
      <c r="P35" s="44"/>
      <c r="Q35" s="46" t="s">
        <v>152</v>
      </c>
      <c r="R35" s="46" t="s">
        <v>152</v>
      </c>
      <c r="S35" s="46" t="s">
        <v>152</v>
      </c>
      <c r="T35" s="46" t="s">
        <v>152</v>
      </c>
      <c r="U35" s="46" t="s">
        <v>152</v>
      </c>
      <c r="V35" s="46" t="s">
        <v>152</v>
      </c>
      <c r="W35" s="46" t="s">
        <v>152</v>
      </c>
      <c r="X35" s="46" t="s">
        <v>152</v>
      </c>
      <c r="Y35" s="46" t="s">
        <v>152</v>
      </c>
      <c r="Z35" s="46" t="s">
        <v>152</v>
      </c>
      <c r="AA35" s="46" t="s">
        <v>152</v>
      </c>
      <c r="AB35" s="46" t="s">
        <v>152</v>
      </c>
      <c r="AC35" s="44"/>
      <c r="AD35" s="46" t="s">
        <v>152</v>
      </c>
      <c r="AE35" s="46" t="s">
        <v>152</v>
      </c>
      <c r="AF35" s="46" t="s">
        <v>152</v>
      </c>
      <c r="AG35" s="46" t="s">
        <v>152</v>
      </c>
      <c r="AH35" s="46" t="s">
        <v>152</v>
      </c>
      <c r="AI35" s="46" t="s">
        <v>152</v>
      </c>
      <c r="AJ35" s="46" t="s">
        <v>152</v>
      </c>
      <c r="AK35" s="46" t="s">
        <v>152</v>
      </c>
      <c r="AL35" s="46" t="s">
        <v>152</v>
      </c>
      <c r="AM35" s="46" t="s">
        <v>152</v>
      </c>
      <c r="AN35" s="46" t="s">
        <v>152</v>
      </c>
      <c r="AO35" s="46" t="s">
        <v>152</v>
      </c>
      <c r="AP35" s="44"/>
      <c r="AQ35" s="46" t="s">
        <v>152</v>
      </c>
      <c r="AR35" s="46" t="s">
        <v>152</v>
      </c>
      <c r="AS35" s="46" t="s">
        <v>152</v>
      </c>
      <c r="AT35" s="46" t="s">
        <v>152</v>
      </c>
      <c r="AU35" s="46" t="s">
        <v>152</v>
      </c>
      <c r="AV35" s="46" t="s">
        <v>152</v>
      </c>
      <c r="AW35" s="46" t="s">
        <v>152</v>
      </c>
      <c r="AX35" s="46" t="s">
        <v>152</v>
      </c>
      <c r="AY35" s="46" t="s">
        <v>152</v>
      </c>
      <c r="AZ35" s="46" t="s">
        <v>152</v>
      </c>
      <c r="BA35" s="46" t="s">
        <v>152</v>
      </c>
      <c r="BB35" s="46" t="s">
        <v>152</v>
      </c>
      <c r="BC35" s="44"/>
      <c r="BD35" s="46" t="s">
        <v>152</v>
      </c>
      <c r="BE35" s="46" t="s">
        <v>152</v>
      </c>
      <c r="BF35" s="46" t="s">
        <v>152</v>
      </c>
      <c r="BG35" s="46" t="s">
        <v>152</v>
      </c>
      <c r="BH35" s="46" t="s">
        <v>152</v>
      </c>
      <c r="BI35" s="46" t="s">
        <v>152</v>
      </c>
      <c r="BJ35" s="46" t="s">
        <v>152</v>
      </c>
      <c r="BK35" s="46" t="s">
        <v>152</v>
      </c>
      <c r="BL35" s="46" t="s">
        <v>152</v>
      </c>
      <c r="BM35" s="46" t="s">
        <v>152</v>
      </c>
      <c r="BN35" s="46" t="s">
        <v>152</v>
      </c>
      <c r="BO35" s="46" t="s">
        <v>152</v>
      </c>
      <c r="BP35" s="44"/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46">
        <v>0</v>
      </c>
      <c r="BY35" s="46">
        <v>0</v>
      </c>
      <c r="BZ35" s="46">
        <v>0</v>
      </c>
      <c r="CA35" s="46">
        <v>0</v>
      </c>
      <c r="CB35" s="46">
        <v>0</v>
      </c>
      <c r="CC35" s="44"/>
      <c r="CD35" s="46">
        <v>0</v>
      </c>
      <c r="CE35" s="46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6">
        <v>0</v>
      </c>
      <c r="CL35" s="46">
        <v>0</v>
      </c>
      <c r="CM35" s="46">
        <v>0</v>
      </c>
      <c r="CN35" s="46">
        <f>SUMIFS('Base TKU'!CO:CO,'Base TKU'!$A:$A,$B35,'Base TKU'!$B:$B,"CENTRAL")/1000000</f>
        <v>0</v>
      </c>
      <c r="CO35" s="46">
        <f>SUMIFS('Base TKU'!CP:CP,'Base TKU'!$A:$A,$B35,'Base TKU'!$B:$B,"CENTRAL")/1000000</f>
        <v>0</v>
      </c>
      <c r="CQ35" s="46">
        <f>SUMIFS('Base TKU'!CR:CR,'Base TKU'!$A:$A,$B35,'Base TKU'!$B:$B,"CENTRAL")/1000000</f>
        <v>0</v>
      </c>
      <c r="CR35" s="46">
        <f>SUMIFS('Base TKU'!CS:CS,'Base TKU'!$A:$A,$B35,'Base TKU'!$B:$B,"CENTRAL")/1000000</f>
        <v>0</v>
      </c>
      <c r="CS35" s="46">
        <f>SUMIFS('Base TKU'!CT:CT,'Base TKU'!$A:$A,$B35,'Base TKU'!$B:$B,"CENTRAL")/1000000</f>
        <v>0</v>
      </c>
      <c r="CT35" s="46">
        <f>SUMIFS('Base TKU'!CU:CU,'Base TKU'!$A:$A,$B35,'Base TKU'!$B:$B,"CENTRAL")/1000000</f>
        <v>0</v>
      </c>
      <c r="CU35" s="46">
        <f>SUMIFS('Base TKU'!CV:CV,'Base TKU'!$A:$A,$B35,'Base TKU'!$B:$B,"CENTRAL")/1000000</f>
        <v>0</v>
      </c>
      <c r="CV35" s="46">
        <f>SUMIFS('Base TKU'!CW:CW,'Base TKU'!$A:$A,$B35,'Base TKU'!$B:$B,"CENTRAL")/1000000</f>
        <v>0</v>
      </c>
      <c r="CW35" s="46">
        <f>SUMIFS('Base TKU'!CX:CX,'Base TKU'!$A:$A,$B35,'Base TKU'!$B:$B,"CENTRAL")/1000000</f>
        <v>0</v>
      </c>
      <c r="CX35" s="46">
        <f>SUMIFS('Base TKU'!CY:CY,'Base TKU'!$A:$A,$B35,'Base TKU'!$B:$B,"CENTRAL")/1000000</f>
        <v>0</v>
      </c>
      <c r="CY35" s="46">
        <f>SUMIFS('Base TKU'!CZ:CZ,'Base TKU'!$A:$A,$B35,'Base TKU'!$B:$B,"CENTRAL")/1000000</f>
        <v>0</v>
      </c>
      <c r="CZ35" s="46">
        <f>SUMIFS('Base TKU'!DA:DA,'Base TKU'!$A:$A,$B35,'Base TKU'!$B:$B,"CENTRAL")/1000000</f>
        <v>0</v>
      </c>
      <c r="DA35" s="46">
        <f>SUMIFS('Base TKU'!DB:DB,'Base TKU'!$A:$A,$B35,'Base TKU'!$B:$B,"CENTRAL")/1000000</f>
        <v>0</v>
      </c>
      <c r="DB35" s="46">
        <f>SUMIFS('Base TKU'!DC:DC,'Base TKU'!$A:$A,$B35,'Base TKU'!$B:$B,"CENTRAL")/1000000</f>
        <v>0</v>
      </c>
    </row>
    <row r="36" spans="2:106" ht="15.75" x14ac:dyDescent="0.25">
      <c r="B36" s="10" t="s">
        <v>54</v>
      </c>
      <c r="D36" s="46" t="s">
        <v>152</v>
      </c>
      <c r="E36" s="46" t="s">
        <v>152</v>
      </c>
      <c r="F36" s="46" t="s">
        <v>152</v>
      </c>
      <c r="G36" s="46" t="s">
        <v>152</v>
      </c>
      <c r="H36" s="46" t="s">
        <v>152</v>
      </c>
      <c r="I36" s="46" t="s">
        <v>152</v>
      </c>
      <c r="J36" s="46" t="s">
        <v>152</v>
      </c>
      <c r="K36" s="46" t="s">
        <v>152</v>
      </c>
      <c r="L36" s="46" t="s">
        <v>152</v>
      </c>
      <c r="M36" s="46" t="s">
        <v>152</v>
      </c>
      <c r="N36" s="46" t="s">
        <v>152</v>
      </c>
      <c r="O36" s="46" t="s">
        <v>152</v>
      </c>
      <c r="P36" s="44"/>
      <c r="Q36" s="46" t="s">
        <v>152</v>
      </c>
      <c r="R36" s="46" t="s">
        <v>152</v>
      </c>
      <c r="S36" s="46" t="s">
        <v>152</v>
      </c>
      <c r="T36" s="46" t="s">
        <v>152</v>
      </c>
      <c r="U36" s="46" t="s">
        <v>152</v>
      </c>
      <c r="V36" s="46" t="s">
        <v>152</v>
      </c>
      <c r="W36" s="46" t="s">
        <v>152</v>
      </c>
      <c r="X36" s="46" t="s">
        <v>152</v>
      </c>
      <c r="Y36" s="46" t="s">
        <v>152</v>
      </c>
      <c r="Z36" s="46" t="s">
        <v>152</v>
      </c>
      <c r="AA36" s="46" t="s">
        <v>152</v>
      </c>
      <c r="AB36" s="46" t="s">
        <v>152</v>
      </c>
      <c r="AC36" s="44"/>
      <c r="AD36" s="46" t="s">
        <v>152</v>
      </c>
      <c r="AE36" s="46" t="s">
        <v>152</v>
      </c>
      <c r="AF36" s="46" t="s">
        <v>152</v>
      </c>
      <c r="AG36" s="46" t="s">
        <v>152</v>
      </c>
      <c r="AH36" s="46" t="s">
        <v>152</v>
      </c>
      <c r="AI36" s="46" t="s">
        <v>152</v>
      </c>
      <c r="AJ36" s="46" t="s">
        <v>152</v>
      </c>
      <c r="AK36" s="46" t="s">
        <v>152</v>
      </c>
      <c r="AL36" s="46" t="s">
        <v>152</v>
      </c>
      <c r="AM36" s="46" t="s">
        <v>152</v>
      </c>
      <c r="AN36" s="46" t="s">
        <v>152</v>
      </c>
      <c r="AO36" s="46" t="s">
        <v>152</v>
      </c>
      <c r="AP36" s="44"/>
      <c r="AQ36" s="46" t="s">
        <v>152</v>
      </c>
      <c r="AR36" s="46" t="s">
        <v>152</v>
      </c>
      <c r="AS36" s="46" t="s">
        <v>152</v>
      </c>
      <c r="AT36" s="46" t="s">
        <v>152</v>
      </c>
      <c r="AU36" s="46" t="s">
        <v>152</v>
      </c>
      <c r="AV36" s="46" t="s">
        <v>152</v>
      </c>
      <c r="AW36" s="46" t="s">
        <v>152</v>
      </c>
      <c r="AX36" s="46" t="s">
        <v>152</v>
      </c>
      <c r="AY36" s="46" t="s">
        <v>152</v>
      </c>
      <c r="AZ36" s="46" t="s">
        <v>152</v>
      </c>
      <c r="BA36" s="46" t="s">
        <v>152</v>
      </c>
      <c r="BB36" s="46" t="s">
        <v>152</v>
      </c>
      <c r="BC36" s="44"/>
      <c r="BD36" s="46" t="s">
        <v>152</v>
      </c>
      <c r="BE36" s="46" t="s">
        <v>152</v>
      </c>
      <c r="BF36" s="46" t="s">
        <v>152</v>
      </c>
      <c r="BG36" s="46" t="s">
        <v>152</v>
      </c>
      <c r="BH36" s="46" t="s">
        <v>152</v>
      </c>
      <c r="BI36" s="46" t="s">
        <v>152</v>
      </c>
      <c r="BJ36" s="46" t="s">
        <v>152</v>
      </c>
      <c r="BK36" s="46" t="s">
        <v>152</v>
      </c>
      <c r="BL36" s="46" t="s">
        <v>152</v>
      </c>
      <c r="BM36" s="46" t="s">
        <v>152</v>
      </c>
      <c r="BN36" s="46" t="s">
        <v>152</v>
      </c>
      <c r="BO36" s="46" t="s">
        <v>152</v>
      </c>
      <c r="BP36" s="44"/>
      <c r="BQ36" s="46">
        <v>0</v>
      </c>
      <c r="BR36" s="46">
        <v>0</v>
      </c>
      <c r="BS36" s="46">
        <v>0</v>
      </c>
      <c r="BT36" s="46">
        <v>0</v>
      </c>
      <c r="BU36" s="46">
        <v>0</v>
      </c>
      <c r="BV36" s="46">
        <v>0</v>
      </c>
      <c r="BW36" s="46">
        <v>0</v>
      </c>
      <c r="BX36" s="46">
        <v>0</v>
      </c>
      <c r="BY36" s="46">
        <v>0</v>
      </c>
      <c r="BZ36" s="46">
        <v>0</v>
      </c>
      <c r="CA36" s="46">
        <v>0</v>
      </c>
      <c r="CB36" s="46">
        <v>0</v>
      </c>
      <c r="CC36" s="44"/>
      <c r="CD36" s="46">
        <v>0</v>
      </c>
      <c r="CE36" s="46">
        <v>0</v>
      </c>
      <c r="CF36" s="46">
        <v>0</v>
      </c>
      <c r="CG36" s="46">
        <v>0</v>
      </c>
      <c r="CH36" s="46">
        <v>0</v>
      </c>
      <c r="CI36" s="46">
        <v>0</v>
      </c>
      <c r="CJ36" s="46">
        <v>0</v>
      </c>
      <c r="CK36" s="46">
        <v>0</v>
      </c>
      <c r="CL36" s="46">
        <v>0</v>
      </c>
      <c r="CM36" s="46">
        <v>0</v>
      </c>
      <c r="CN36" s="46">
        <f>SUMIFS('Base TKU'!CO:CO,'Base TKU'!$A:$A,$B36,'Base TKU'!$B:$B,"CENTRAL")/1000000</f>
        <v>0</v>
      </c>
      <c r="CO36" s="46">
        <f>SUMIFS('Base TKU'!CP:CP,'Base TKU'!$A:$A,$B36,'Base TKU'!$B:$B,"CENTRAL")/1000000</f>
        <v>0</v>
      </c>
      <c r="CQ36" s="46">
        <f>SUMIFS('Base TKU'!CR:CR,'Base TKU'!$A:$A,$B36,'Base TKU'!$B:$B,"CENTRAL")/1000000</f>
        <v>0</v>
      </c>
      <c r="CR36" s="46">
        <f>SUMIFS('Base TKU'!CS:CS,'Base TKU'!$A:$A,$B36,'Base TKU'!$B:$B,"CENTRAL")/1000000</f>
        <v>0</v>
      </c>
      <c r="CS36" s="46">
        <f>SUMIFS('Base TKU'!CT:CT,'Base TKU'!$A:$A,$B36,'Base TKU'!$B:$B,"CENTRAL")/1000000</f>
        <v>0</v>
      </c>
      <c r="CT36" s="46">
        <f>SUMIFS('Base TKU'!CU:CU,'Base TKU'!$A:$A,$B36,'Base TKU'!$B:$B,"CENTRAL")/1000000</f>
        <v>0</v>
      </c>
      <c r="CU36" s="46">
        <f>SUMIFS('Base TKU'!CV:CV,'Base TKU'!$A:$A,$B36,'Base TKU'!$B:$B,"CENTRAL")/1000000</f>
        <v>0</v>
      </c>
      <c r="CV36" s="46">
        <f>SUMIFS('Base TKU'!CW:CW,'Base TKU'!$A:$A,$B36,'Base TKU'!$B:$B,"CENTRAL")/1000000</f>
        <v>0</v>
      </c>
      <c r="CW36" s="46">
        <f>SUMIFS('Base TKU'!CX:CX,'Base TKU'!$A:$A,$B36,'Base TKU'!$B:$B,"CENTRAL")/1000000</f>
        <v>0</v>
      </c>
      <c r="CX36" s="46">
        <f>SUMIFS('Base TKU'!CY:CY,'Base TKU'!$A:$A,$B36,'Base TKU'!$B:$B,"CENTRAL")/1000000</f>
        <v>0</v>
      </c>
      <c r="CY36" s="46">
        <f>SUMIFS('Base TKU'!CZ:CZ,'Base TKU'!$A:$A,$B36,'Base TKU'!$B:$B,"CENTRAL")/1000000</f>
        <v>0</v>
      </c>
      <c r="CZ36" s="46">
        <f>SUMIFS('Base TKU'!DA:DA,'Base TKU'!$A:$A,$B36,'Base TKU'!$B:$B,"CENTRAL")/1000000</f>
        <v>0</v>
      </c>
      <c r="DA36" s="46">
        <f>SUMIFS('Base TKU'!DB:DB,'Base TKU'!$A:$A,$B36,'Base TKU'!$B:$B,"CENTRAL")/1000000</f>
        <v>0</v>
      </c>
      <c r="DB36" s="46">
        <f>SUMIFS('Base TKU'!DC:DC,'Base TKU'!$A:$A,$B36,'Base TKU'!$B:$B,"CENTRAL")/1000000</f>
        <v>0</v>
      </c>
    </row>
    <row r="37" spans="2:106" ht="15.75" x14ac:dyDescent="0.25">
      <c r="B37" s="10" t="s">
        <v>58</v>
      </c>
      <c r="D37" s="46" t="s">
        <v>152</v>
      </c>
      <c r="E37" s="46" t="s">
        <v>152</v>
      </c>
      <c r="F37" s="46" t="s">
        <v>152</v>
      </c>
      <c r="G37" s="46" t="s">
        <v>152</v>
      </c>
      <c r="H37" s="46" t="s">
        <v>152</v>
      </c>
      <c r="I37" s="46" t="s">
        <v>152</v>
      </c>
      <c r="J37" s="46" t="s">
        <v>152</v>
      </c>
      <c r="K37" s="46" t="s">
        <v>152</v>
      </c>
      <c r="L37" s="46" t="s">
        <v>152</v>
      </c>
      <c r="M37" s="46" t="s">
        <v>152</v>
      </c>
      <c r="N37" s="46" t="s">
        <v>152</v>
      </c>
      <c r="O37" s="46" t="s">
        <v>152</v>
      </c>
      <c r="P37" s="44"/>
      <c r="Q37" s="46" t="s">
        <v>152</v>
      </c>
      <c r="R37" s="46" t="s">
        <v>152</v>
      </c>
      <c r="S37" s="46" t="s">
        <v>152</v>
      </c>
      <c r="T37" s="46" t="s">
        <v>152</v>
      </c>
      <c r="U37" s="46" t="s">
        <v>152</v>
      </c>
      <c r="V37" s="46" t="s">
        <v>152</v>
      </c>
      <c r="W37" s="46" t="s">
        <v>152</v>
      </c>
      <c r="X37" s="46" t="s">
        <v>152</v>
      </c>
      <c r="Y37" s="46" t="s">
        <v>152</v>
      </c>
      <c r="Z37" s="46" t="s">
        <v>152</v>
      </c>
      <c r="AA37" s="46" t="s">
        <v>152</v>
      </c>
      <c r="AB37" s="46" t="s">
        <v>152</v>
      </c>
      <c r="AC37" s="44"/>
      <c r="AD37" s="46" t="s">
        <v>152</v>
      </c>
      <c r="AE37" s="46" t="s">
        <v>152</v>
      </c>
      <c r="AF37" s="46" t="s">
        <v>152</v>
      </c>
      <c r="AG37" s="46" t="s">
        <v>152</v>
      </c>
      <c r="AH37" s="46" t="s">
        <v>152</v>
      </c>
      <c r="AI37" s="46" t="s">
        <v>152</v>
      </c>
      <c r="AJ37" s="46" t="s">
        <v>152</v>
      </c>
      <c r="AK37" s="46" t="s">
        <v>152</v>
      </c>
      <c r="AL37" s="46" t="s">
        <v>152</v>
      </c>
      <c r="AM37" s="46" t="s">
        <v>152</v>
      </c>
      <c r="AN37" s="46" t="s">
        <v>152</v>
      </c>
      <c r="AO37" s="46" t="s">
        <v>152</v>
      </c>
      <c r="AP37" s="44"/>
      <c r="AQ37" s="46" t="s">
        <v>152</v>
      </c>
      <c r="AR37" s="46" t="s">
        <v>152</v>
      </c>
      <c r="AS37" s="46" t="s">
        <v>152</v>
      </c>
      <c r="AT37" s="46" t="s">
        <v>152</v>
      </c>
      <c r="AU37" s="46" t="s">
        <v>152</v>
      </c>
      <c r="AV37" s="46" t="s">
        <v>152</v>
      </c>
      <c r="AW37" s="46" t="s">
        <v>152</v>
      </c>
      <c r="AX37" s="46" t="s">
        <v>152</v>
      </c>
      <c r="AY37" s="46" t="s">
        <v>152</v>
      </c>
      <c r="AZ37" s="46" t="s">
        <v>152</v>
      </c>
      <c r="BA37" s="46" t="s">
        <v>152</v>
      </c>
      <c r="BB37" s="46" t="s">
        <v>152</v>
      </c>
      <c r="BC37" s="44"/>
      <c r="BD37" s="46" t="s">
        <v>152</v>
      </c>
      <c r="BE37" s="46" t="s">
        <v>152</v>
      </c>
      <c r="BF37" s="46" t="s">
        <v>152</v>
      </c>
      <c r="BG37" s="46" t="s">
        <v>152</v>
      </c>
      <c r="BH37" s="46" t="s">
        <v>152</v>
      </c>
      <c r="BI37" s="46" t="s">
        <v>152</v>
      </c>
      <c r="BJ37" s="46" t="s">
        <v>152</v>
      </c>
      <c r="BK37" s="46" t="s">
        <v>152</v>
      </c>
      <c r="BL37" s="46" t="s">
        <v>152</v>
      </c>
      <c r="BM37" s="46" t="s">
        <v>152</v>
      </c>
      <c r="BN37" s="46" t="s">
        <v>152</v>
      </c>
      <c r="BO37" s="46" t="s">
        <v>152</v>
      </c>
      <c r="BP37" s="44"/>
      <c r="BQ37" s="46">
        <v>0</v>
      </c>
      <c r="BR37" s="46">
        <v>0</v>
      </c>
      <c r="BS37" s="46">
        <v>0</v>
      </c>
      <c r="BT37" s="46">
        <v>0</v>
      </c>
      <c r="BU37" s="46">
        <v>0</v>
      </c>
      <c r="BV37" s="46">
        <v>0</v>
      </c>
      <c r="BW37" s="46">
        <v>0</v>
      </c>
      <c r="BX37" s="46">
        <v>0</v>
      </c>
      <c r="BY37" s="46">
        <v>0</v>
      </c>
      <c r="BZ37" s="46">
        <v>0</v>
      </c>
      <c r="CA37" s="46">
        <v>0</v>
      </c>
      <c r="CB37" s="46">
        <v>0</v>
      </c>
      <c r="CC37" s="44"/>
      <c r="CD37" s="46">
        <v>0</v>
      </c>
      <c r="CE37" s="46">
        <v>0</v>
      </c>
      <c r="CF37" s="46">
        <v>0</v>
      </c>
      <c r="CG37" s="46">
        <v>0</v>
      </c>
      <c r="CH37" s="46">
        <v>0</v>
      </c>
      <c r="CI37" s="46">
        <v>0</v>
      </c>
      <c r="CJ37" s="46">
        <v>0</v>
      </c>
      <c r="CK37" s="46">
        <v>0</v>
      </c>
      <c r="CL37" s="46">
        <v>0</v>
      </c>
      <c r="CM37" s="46">
        <v>0</v>
      </c>
      <c r="CN37" s="46">
        <f>SUMIFS('Base TKU'!CO:CO,'Base TKU'!$A:$A,$B37,'Base TKU'!$B:$B,"CENTRAL")/1000000</f>
        <v>0</v>
      </c>
      <c r="CO37" s="46">
        <f>SUMIFS('Base TKU'!CP:CP,'Base TKU'!$A:$A,$B37,'Base TKU'!$B:$B,"CENTRAL")/1000000</f>
        <v>0</v>
      </c>
      <c r="CQ37" s="46">
        <f>SUMIFS('Base TKU'!CR:CR,'Base TKU'!$A:$A,$B37,'Base TKU'!$B:$B,"CENTRAL")/1000000</f>
        <v>0</v>
      </c>
      <c r="CR37" s="46">
        <f>SUMIFS('Base TKU'!CS:CS,'Base TKU'!$A:$A,$B37,'Base TKU'!$B:$B,"CENTRAL")/1000000</f>
        <v>0</v>
      </c>
      <c r="CS37" s="46">
        <f>SUMIFS('Base TKU'!CT:CT,'Base TKU'!$A:$A,$B37,'Base TKU'!$B:$B,"CENTRAL")/1000000</f>
        <v>0</v>
      </c>
      <c r="CT37" s="46">
        <f>SUMIFS('Base TKU'!CU:CU,'Base TKU'!$A:$A,$B37,'Base TKU'!$B:$B,"CENTRAL")/1000000</f>
        <v>0</v>
      </c>
      <c r="CU37" s="46">
        <f>SUMIFS('Base TKU'!CV:CV,'Base TKU'!$A:$A,$B37,'Base TKU'!$B:$B,"CENTRAL")/1000000</f>
        <v>0</v>
      </c>
      <c r="CV37" s="46">
        <f>SUMIFS('Base TKU'!CW:CW,'Base TKU'!$A:$A,$B37,'Base TKU'!$B:$B,"CENTRAL")/1000000</f>
        <v>0</v>
      </c>
      <c r="CW37" s="46">
        <f>SUMIFS('Base TKU'!CX:CX,'Base TKU'!$A:$A,$B37,'Base TKU'!$B:$B,"CENTRAL")/1000000</f>
        <v>0</v>
      </c>
      <c r="CX37" s="46">
        <f>SUMIFS('Base TKU'!CY:CY,'Base TKU'!$A:$A,$B37,'Base TKU'!$B:$B,"CENTRAL")/1000000</f>
        <v>0</v>
      </c>
      <c r="CY37" s="46">
        <f>SUMIFS('Base TKU'!CZ:CZ,'Base TKU'!$A:$A,$B37,'Base TKU'!$B:$B,"CENTRAL")/1000000</f>
        <v>0</v>
      </c>
      <c r="CZ37" s="46">
        <f>SUMIFS('Base TKU'!DA:DA,'Base TKU'!$A:$A,$B37,'Base TKU'!$B:$B,"CENTRAL")/1000000</f>
        <v>0</v>
      </c>
      <c r="DA37" s="46">
        <f>SUMIFS('Base TKU'!DB:DB,'Base TKU'!$A:$A,$B37,'Base TKU'!$B:$B,"CENTRAL")/1000000</f>
        <v>0</v>
      </c>
      <c r="DB37" s="46">
        <f>SUMIFS('Base TKU'!DC:DC,'Base TKU'!$A:$A,$B37,'Base TKU'!$B:$B,"CENTRAL")/1000000</f>
        <v>0</v>
      </c>
    </row>
    <row r="38" spans="2:106" ht="15.75" x14ac:dyDescent="0.25">
      <c r="B38" s="10" t="s">
        <v>62</v>
      </c>
      <c r="D38" s="46" t="s">
        <v>152</v>
      </c>
      <c r="E38" s="46" t="s">
        <v>152</v>
      </c>
      <c r="F38" s="46" t="s">
        <v>152</v>
      </c>
      <c r="G38" s="46" t="s">
        <v>152</v>
      </c>
      <c r="H38" s="46" t="s">
        <v>152</v>
      </c>
      <c r="I38" s="46" t="s">
        <v>152</v>
      </c>
      <c r="J38" s="46" t="s">
        <v>152</v>
      </c>
      <c r="K38" s="46" t="s">
        <v>152</v>
      </c>
      <c r="L38" s="46" t="s">
        <v>152</v>
      </c>
      <c r="M38" s="46" t="s">
        <v>152</v>
      </c>
      <c r="N38" s="46" t="s">
        <v>152</v>
      </c>
      <c r="O38" s="46" t="s">
        <v>152</v>
      </c>
      <c r="P38" s="44"/>
      <c r="Q38" s="46" t="s">
        <v>152</v>
      </c>
      <c r="R38" s="46" t="s">
        <v>152</v>
      </c>
      <c r="S38" s="46" t="s">
        <v>152</v>
      </c>
      <c r="T38" s="46" t="s">
        <v>152</v>
      </c>
      <c r="U38" s="46" t="s">
        <v>152</v>
      </c>
      <c r="V38" s="46" t="s">
        <v>152</v>
      </c>
      <c r="W38" s="46" t="s">
        <v>152</v>
      </c>
      <c r="X38" s="46" t="s">
        <v>152</v>
      </c>
      <c r="Y38" s="46" t="s">
        <v>152</v>
      </c>
      <c r="Z38" s="46" t="s">
        <v>152</v>
      </c>
      <c r="AA38" s="46" t="s">
        <v>152</v>
      </c>
      <c r="AB38" s="46" t="s">
        <v>152</v>
      </c>
      <c r="AC38" s="44"/>
      <c r="AD38" s="46" t="s">
        <v>152</v>
      </c>
      <c r="AE38" s="46" t="s">
        <v>152</v>
      </c>
      <c r="AF38" s="46" t="s">
        <v>152</v>
      </c>
      <c r="AG38" s="46" t="s">
        <v>152</v>
      </c>
      <c r="AH38" s="46" t="s">
        <v>152</v>
      </c>
      <c r="AI38" s="46" t="s">
        <v>152</v>
      </c>
      <c r="AJ38" s="46" t="s">
        <v>152</v>
      </c>
      <c r="AK38" s="46" t="s">
        <v>152</v>
      </c>
      <c r="AL38" s="46" t="s">
        <v>152</v>
      </c>
      <c r="AM38" s="46" t="s">
        <v>152</v>
      </c>
      <c r="AN38" s="46" t="s">
        <v>152</v>
      </c>
      <c r="AO38" s="46" t="s">
        <v>152</v>
      </c>
      <c r="AP38" s="44"/>
      <c r="AQ38" s="46" t="s">
        <v>152</v>
      </c>
      <c r="AR38" s="46" t="s">
        <v>152</v>
      </c>
      <c r="AS38" s="46" t="s">
        <v>152</v>
      </c>
      <c r="AT38" s="46" t="s">
        <v>152</v>
      </c>
      <c r="AU38" s="46" t="s">
        <v>152</v>
      </c>
      <c r="AV38" s="46" t="s">
        <v>152</v>
      </c>
      <c r="AW38" s="46" t="s">
        <v>152</v>
      </c>
      <c r="AX38" s="46" t="s">
        <v>152</v>
      </c>
      <c r="AY38" s="46" t="s">
        <v>152</v>
      </c>
      <c r="AZ38" s="46" t="s">
        <v>152</v>
      </c>
      <c r="BA38" s="46" t="s">
        <v>152</v>
      </c>
      <c r="BB38" s="46" t="s">
        <v>152</v>
      </c>
      <c r="BC38" s="44"/>
      <c r="BD38" s="46" t="s">
        <v>152</v>
      </c>
      <c r="BE38" s="46" t="s">
        <v>152</v>
      </c>
      <c r="BF38" s="46" t="s">
        <v>152</v>
      </c>
      <c r="BG38" s="46" t="s">
        <v>152</v>
      </c>
      <c r="BH38" s="46" t="s">
        <v>152</v>
      </c>
      <c r="BI38" s="46" t="s">
        <v>152</v>
      </c>
      <c r="BJ38" s="46" t="s">
        <v>152</v>
      </c>
      <c r="BK38" s="46" t="s">
        <v>152</v>
      </c>
      <c r="BL38" s="46" t="s">
        <v>152</v>
      </c>
      <c r="BM38" s="46" t="s">
        <v>152</v>
      </c>
      <c r="BN38" s="46" t="s">
        <v>152</v>
      </c>
      <c r="BO38" s="46" t="s">
        <v>152</v>
      </c>
      <c r="BP38" s="44"/>
      <c r="BQ38" s="46">
        <v>0</v>
      </c>
      <c r="BR38" s="46">
        <v>0</v>
      </c>
      <c r="BS38" s="46">
        <v>0</v>
      </c>
      <c r="BT38" s="46">
        <v>0</v>
      </c>
      <c r="BU38" s="46">
        <v>0</v>
      </c>
      <c r="BV38" s="46">
        <v>0</v>
      </c>
      <c r="BW38" s="46">
        <v>0</v>
      </c>
      <c r="BX38" s="46">
        <v>0</v>
      </c>
      <c r="BY38" s="46">
        <v>0</v>
      </c>
      <c r="BZ38" s="46">
        <v>0</v>
      </c>
      <c r="CA38" s="46">
        <v>0</v>
      </c>
      <c r="CB38" s="46">
        <v>0</v>
      </c>
      <c r="CC38" s="44"/>
      <c r="CD38" s="46">
        <v>0</v>
      </c>
      <c r="CE38" s="46">
        <v>0</v>
      </c>
      <c r="CF38" s="46">
        <v>0</v>
      </c>
      <c r="CG38" s="46">
        <v>0</v>
      </c>
      <c r="CH38" s="46">
        <v>0</v>
      </c>
      <c r="CI38" s="46">
        <v>0</v>
      </c>
      <c r="CJ38" s="46">
        <v>0</v>
      </c>
      <c r="CK38" s="46">
        <v>0</v>
      </c>
      <c r="CL38" s="46">
        <v>0</v>
      </c>
      <c r="CM38" s="46">
        <v>0</v>
      </c>
      <c r="CN38" s="46">
        <f>SUMIFS('Base TKU'!CO:CO,'Base TKU'!$A:$A,$B38,'Base TKU'!$B:$B,"CENTRAL")/1000000</f>
        <v>0</v>
      </c>
      <c r="CO38" s="46">
        <f>SUMIFS('Base TKU'!CP:CP,'Base TKU'!$A:$A,$B38,'Base TKU'!$B:$B,"CENTRAL")/1000000</f>
        <v>0</v>
      </c>
      <c r="CQ38" s="46">
        <f>SUMIFS('Base TKU'!CR:CR,'Base TKU'!$A:$A,$B38,'Base TKU'!$B:$B,"CENTRAL")/1000000</f>
        <v>0</v>
      </c>
      <c r="CR38" s="46">
        <f>SUMIFS('Base TKU'!CS:CS,'Base TKU'!$A:$A,$B38,'Base TKU'!$B:$B,"CENTRAL")/1000000</f>
        <v>0</v>
      </c>
      <c r="CS38" s="46">
        <f>SUMIFS('Base TKU'!CT:CT,'Base TKU'!$A:$A,$B38,'Base TKU'!$B:$B,"CENTRAL")/1000000</f>
        <v>0</v>
      </c>
      <c r="CT38" s="46">
        <f>SUMIFS('Base TKU'!CU:CU,'Base TKU'!$A:$A,$B38,'Base TKU'!$B:$B,"CENTRAL")/1000000</f>
        <v>0</v>
      </c>
      <c r="CU38" s="46">
        <f>SUMIFS('Base TKU'!CV:CV,'Base TKU'!$A:$A,$B38,'Base TKU'!$B:$B,"CENTRAL")/1000000</f>
        <v>0</v>
      </c>
      <c r="CV38" s="46">
        <f>SUMIFS('Base TKU'!CW:CW,'Base TKU'!$A:$A,$B38,'Base TKU'!$B:$B,"CENTRAL")/1000000</f>
        <v>0</v>
      </c>
      <c r="CW38" s="46">
        <f>SUMIFS('Base TKU'!CX:CX,'Base TKU'!$A:$A,$B38,'Base TKU'!$B:$B,"CENTRAL")/1000000</f>
        <v>0</v>
      </c>
      <c r="CX38" s="46">
        <f>SUMIFS('Base TKU'!CY:CY,'Base TKU'!$A:$A,$B38,'Base TKU'!$B:$B,"CENTRAL")/1000000</f>
        <v>0</v>
      </c>
      <c r="CY38" s="46">
        <f>SUMIFS('Base TKU'!CZ:CZ,'Base TKU'!$A:$A,$B38,'Base TKU'!$B:$B,"CENTRAL")/1000000</f>
        <v>0</v>
      </c>
      <c r="CZ38" s="46">
        <f>SUMIFS('Base TKU'!DA:DA,'Base TKU'!$A:$A,$B38,'Base TKU'!$B:$B,"CENTRAL")/1000000</f>
        <v>0</v>
      </c>
      <c r="DA38" s="46">
        <f>SUMIFS('Base TKU'!DB:DB,'Base TKU'!$A:$A,$B38,'Base TKU'!$B:$B,"CENTRAL")/1000000</f>
        <v>0</v>
      </c>
      <c r="DB38" s="46">
        <f>SUMIFS('Base TKU'!DC:DC,'Base TKU'!$A:$A,$B38,'Base TKU'!$B:$B,"CENTRAL")/1000000</f>
        <v>0</v>
      </c>
    </row>
  </sheetData>
  <mergeCells count="194">
    <mergeCell ref="CZ4:CZ5"/>
    <mergeCell ref="DA4:DA5"/>
    <mergeCell ref="DB4:DB5"/>
    <mergeCell ref="CQ23:CQ24"/>
    <mergeCell ref="CR23:CR24"/>
    <mergeCell ref="CS23:CS24"/>
    <mergeCell ref="CT23:CT24"/>
    <mergeCell ref="CU23:CU24"/>
    <mergeCell ref="CV23:CV24"/>
    <mergeCell ref="CW23:CW24"/>
    <mergeCell ref="CX23:CX24"/>
    <mergeCell ref="CY23:CY24"/>
    <mergeCell ref="CZ23:CZ24"/>
    <mergeCell ref="DA23:DA24"/>
    <mergeCell ref="DB23:DB24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CM4:CM5"/>
    <mergeCell ref="CN4:CN5"/>
    <mergeCell ref="CO4:CO5"/>
    <mergeCell ref="CD23:CD24"/>
    <mergeCell ref="CE23:CE24"/>
    <mergeCell ref="CF23:CF24"/>
    <mergeCell ref="CG23:CG24"/>
    <mergeCell ref="CH23:CH24"/>
    <mergeCell ref="CI23:CI24"/>
    <mergeCell ref="CJ23:CJ24"/>
    <mergeCell ref="CK23:CK24"/>
    <mergeCell ref="CL23:CL24"/>
    <mergeCell ref="CM23:CM24"/>
    <mergeCell ref="CN23:CN24"/>
    <mergeCell ref="CO23:CO24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BZ23:BZ24"/>
    <mergeCell ref="CA23:CA24"/>
    <mergeCell ref="CB23:CB24"/>
    <mergeCell ref="BU23:BU24"/>
    <mergeCell ref="BV23:BV24"/>
    <mergeCell ref="BW23:BW24"/>
    <mergeCell ref="BX23:BX24"/>
    <mergeCell ref="BY23:BY24"/>
    <mergeCell ref="BO23:BO24"/>
    <mergeCell ref="BQ23:BQ24"/>
    <mergeCell ref="BR23:BR24"/>
    <mergeCell ref="BS23:BS24"/>
    <mergeCell ref="BT23:BT24"/>
    <mergeCell ref="BJ23:BJ24"/>
    <mergeCell ref="BK23:BK24"/>
    <mergeCell ref="BL23:BL24"/>
    <mergeCell ref="BM23:BM24"/>
    <mergeCell ref="BN23:BN24"/>
    <mergeCell ref="BE23:BE24"/>
    <mergeCell ref="BF23:BF24"/>
    <mergeCell ref="BG23:BG24"/>
    <mergeCell ref="BH23:BH24"/>
    <mergeCell ref="BI23:BI24"/>
    <mergeCell ref="AY23:AY24"/>
    <mergeCell ref="AZ23:AZ24"/>
    <mergeCell ref="BA23:BA24"/>
    <mergeCell ref="BB23:BB24"/>
    <mergeCell ref="BD23:BD24"/>
    <mergeCell ref="AT23:AT24"/>
    <mergeCell ref="AU23:AU24"/>
    <mergeCell ref="AV23:AV24"/>
    <mergeCell ref="AW23:AW24"/>
    <mergeCell ref="AX23:AX24"/>
    <mergeCell ref="AN23:AN24"/>
    <mergeCell ref="AO23:AO24"/>
    <mergeCell ref="AQ23:AQ24"/>
    <mergeCell ref="AR23:AR24"/>
    <mergeCell ref="AS23:AS24"/>
    <mergeCell ref="AI23:AI24"/>
    <mergeCell ref="AJ23:AJ24"/>
    <mergeCell ref="AK23:AK24"/>
    <mergeCell ref="AL23:AL24"/>
    <mergeCell ref="AM23:AM24"/>
    <mergeCell ref="AD23:AD24"/>
    <mergeCell ref="AE23:AE24"/>
    <mergeCell ref="AF23:AF24"/>
    <mergeCell ref="AG23:AG24"/>
    <mergeCell ref="AH23:AH24"/>
    <mergeCell ref="X23:X24"/>
    <mergeCell ref="Y23:Y24"/>
    <mergeCell ref="Z23:Z24"/>
    <mergeCell ref="AA23:AA24"/>
    <mergeCell ref="AB23:AB24"/>
    <mergeCell ref="S23:S24"/>
    <mergeCell ref="T23:T24"/>
    <mergeCell ref="U23:U24"/>
    <mergeCell ref="V23:V24"/>
    <mergeCell ref="W23:W24"/>
    <mergeCell ref="M23:M24"/>
    <mergeCell ref="N23:N24"/>
    <mergeCell ref="O23:O24"/>
    <mergeCell ref="Q23:Q24"/>
    <mergeCell ref="R23:R24"/>
    <mergeCell ref="H23:H24"/>
    <mergeCell ref="I23:I24"/>
    <mergeCell ref="J23:J24"/>
    <mergeCell ref="K23:K24"/>
    <mergeCell ref="L23:L24"/>
    <mergeCell ref="B23:B24"/>
    <mergeCell ref="D23:D24"/>
    <mergeCell ref="E23:E24"/>
    <mergeCell ref="F23:F24"/>
    <mergeCell ref="G23:G24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2:DB19"/>
  <sheetViews>
    <sheetView showGridLines="0" zoomScale="70" zoomScaleNormal="70" workbookViewId="0">
      <pane xSplit="2" ySplit="5" topLeftCell="CF6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S4" sqref="CS4:CS5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  <col min="95" max="95" width="9.140625" collapsed="1"/>
  </cols>
  <sheetData>
    <row r="2" spans="1:106" ht="23.25" x14ac:dyDescent="0.35">
      <c r="B2" s="1" t="s">
        <v>96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32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32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32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32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32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ht="15" customHeight="1" x14ac:dyDescent="0.25">
      <c r="B4" s="59"/>
      <c r="D4" s="58">
        <v>42370</v>
      </c>
      <c r="E4" s="58">
        <v>42401</v>
      </c>
      <c r="F4" s="58">
        <v>42430</v>
      </c>
      <c r="G4" s="58">
        <v>42461</v>
      </c>
      <c r="H4" s="58">
        <v>42491</v>
      </c>
      <c r="I4" s="58">
        <v>42522</v>
      </c>
      <c r="J4" s="58">
        <v>42552</v>
      </c>
      <c r="K4" s="58">
        <v>42583</v>
      </c>
      <c r="L4" s="58">
        <v>42614</v>
      </c>
      <c r="M4" s="58">
        <v>42644</v>
      </c>
      <c r="N4" s="58">
        <v>42675</v>
      </c>
      <c r="O4" s="58">
        <v>42705</v>
      </c>
      <c r="Q4" s="58">
        <v>42736</v>
      </c>
      <c r="R4" s="58">
        <v>42767</v>
      </c>
      <c r="S4" s="58">
        <v>42795</v>
      </c>
      <c r="T4" s="58">
        <v>42826</v>
      </c>
      <c r="U4" s="58">
        <v>42856</v>
      </c>
      <c r="V4" s="58">
        <v>42887</v>
      </c>
      <c r="W4" s="58">
        <v>42917</v>
      </c>
      <c r="X4" s="58">
        <v>42948</v>
      </c>
      <c r="Y4" s="58">
        <v>42979</v>
      </c>
      <c r="Z4" s="58">
        <v>43009</v>
      </c>
      <c r="AA4" s="58">
        <v>43040</v>
      </c>
      <c r="AB4" s="58">
        <v>43070</v>
      </c>
      <c r="AD4" s="58">
        <v>43101</v>
      </c>
      <c r="AE4" s="58">
        <v>43132</v>
      </c>
      <c r="AF4" s="58">
        <v>43160</v>
      </c>
      <c r="AG4" s="58">
        <v>43191</v>
      </c>
      <c r="AH4" s="58">
        <v>43221</v>
      </c>
      <c r="AI4" s="58">
        <v>43252</v>
      </c>
      <c r="AJ4" s="58">
        <v>43282</v>
      </c>
      <c r="AK4" s="58">
        <v>43313</v>
      </c>
      <c r="AL4" s="58">
        <v>43344</v>
      </c>
      <c r="AM4" s="58">
        <v>43374</v>
      </c>
      <c r="AN4" s="58">
        <v>43405</v>
      </c>
      <c r="AO4" s="58">
        <v>43435</v>
      </c>
      <c r="AQ4" s="58">
        <v>43466</v>
      </c>
      <c r="AR4" s="58">
        <v>43497</v>
      </c>
      <c r="AS4" s="58">
        <v>43525</v>
      </c>
      <c r="AT4" s="58">
        <v>43556</v>
      </c>
      <c r="AU4" s="58">
        <v>43586</v>
      </c>
      <c r="AV4" s="58">
        <v>43617</v>
      </c>
      <c r="AW4" s="58">
        <v>43647</v>
      </c>
      <c r="AX4" s="58">
        <v>43678</v>
      </c>
      <c r="AY4" s="58">
        <v>43709</v>
      </c>
      <c r="AZ4" s="58">
        <v>43739</v>
      </c>
      <c r="BA4" s="58">
        <v>43770</v>
      </c>
      <c r="BB4" s="58">
        <v>43800</v>
      </c>
      <c r="BD4" s="58">
        <v>43831</v>
      </c>
      <c r="BE4" s="58">
        <v>43862</v>
      </c>
      <c r="BF4" s="58">
        <v>43891</v>
      </c>
      <c r="BG4" s="58">
        <v>43922</v>
      </c>
      <c r="BH4" s="58">
        <v>43952</v>
      </c>
      <c r="BI4" s="58">
        <v>43983</v>
      </c>
      <c r="BJ4" s="58">
        <v>44013</v>
      </c>
      <c r="BK4" s="58">
        <v>44044</v>
      </c>
      <c r="BL4" s="58">
        <v>44075</v>
      </c>
      <c r="BM4" s="58">
        <v>44105</v>
      </c>
      <c r="BN4" s="58">
        <v>44136</v>
      </c>
      <c r="BO4" s="58">
        <v>44166</v>
      </c>
      <c r="BQ4" s="58">
        <v>44197</v>
      </c>
      <c r="BR4" s="58">
        <v>44228</v>
      </c>
      <c r="BS4" s="58">
        <v>44256</v>
      </c>
      <c r="BT4" s="58">
        <v>44287</v>
      </c>
      <c r="BU4" s="58">
        <v>44317</v>
      </c>
      <c r="BV4" s="58">
        <v>44348</v>
      </c>
      <c r="BW4" s="58">
        <v>44378</v>
      </c>
      <c r="BX4" s="58">
        <v>44409</v>
      </c>
      <c r="BY4" s="58">
        <v>44440</v>
      </c>
      <c r="BZ4" s="58">
        <v>44470</v>
      </c>
      <c r="CA4" s="58">
        <v>44501</v>
      </c>
      <c r="CB4" s="58">
        <v>44531</v>
      </c>
      <c r="CD4" s="58">
        <v>44562</v>
      </c>
      <c r="CE4" s="58">
        <v>44593</v>
      </c>
      <c r="CF4" s="58">
        <v>44621</v>
      </c>
      <c r="CG4" s="58">
        <v>44652</v>
      </c>
      <c r="CH4" s="58">
        <v>44682</v>
      </c>
      <c r="CI4" s="58">
        <v>44713</v>
      </c>
      <c r="CJ4" s="58">
        <v>44743</v>
      </c>
      <c r="CK4" s="58">
        <v>44774</v>
      </c>
      <c r="CL4" s="58">
        <v>44805</v>
      </c>
      <c r="CM4" s="58">
        <v>44835</v>
      </c>
      <c r="CN4" s="58">
        <v>44866</v>
      </c>
      <c r="CO4" s="58">
        <v>44896</v>
      </c>
      <c r="CQ4" s="58">
        <v>44927</v>
      </c>
      <c r="CR4" s="58">
        <v>44958</v>
      </c>
      <c r="CS4" s="58">
        <v>44986</v>
      </c>
      <c r="CT4" s="58">
        <v>45017</v>
      </c>
      <c r="CU4" s="58">
        <v>45047</v>
      </c>
      <c r="CV4" s="58">
        <v>45078</v>
      </c>
      <c r="CW4" s="58">
        <v>45108</v>
      </c>
      <c r="CX4" s="58">
        <v>45139</v>
      </c>
      <c r="CY4" s="58">
        <v>45170</v>
      </c>
      <c r="CZ4" s="58">
        <v>45200</v>
      </c>
      <c r="DA4" s="58">
        <v>45231</v>
      </c>
      <c r="DB4" s="58">
        <v>45261</v>
      </c>
    </row>
    <row r="5" spans="1:106" ht="15" customHeight="1" x14ac:dyDescent="0.25">
      <c r="B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5.75" x14ac:dyDescent="0.25">
      <c r="A6" s="5"/>
      <c r="B6" s="6" t="s">
        <v>158</v>
      </c>
      <c r="D6" s="7">
        <f t="shared" ref="D6:O6" si="0">SUM(D7,D15,D14)</f>
        <v>782.60016200000007</v>
      </c>
      <c r="E6" s="7">
        <f t="shared" si="0"/>
        <v>915.598386</v>
      </c>
      <c r="F6" s="7">
        <f t="shared" si="0"/>
        <v>1103.3704600000001</v>
      </c>
      <c r="G6" s="7">
        <f t="shared" si="0"/>
        <v>1106.6454189999999</v>
      </c>
      <c r="H6" s="7">
        <f t="shared" si="0"/>
        <v>1150.9600420000002</v>
      </c>
      <c r="I6" s="7">
        <f t="shared" si="0"/>
        <v>1164.902116</v>
      </c>
      <c r="J6" s="7">
        <f t="shared" si="0"/>
        <v>1238.2712859999999</v>
      </c>
      <c r="K6" s="7">
        <f t="shared" si="0"/>
        <v>1294.864779</v>
      </c>
      <c r="L6" s="7">
        <f t="shared" si="0"/>
        <v>1156.337863</v>
      </c>
      <c r="M6" s="7">
        <f t="shared" si="0"/>
        <v>1003.7638699999999</v>
      </c>
      <c r="N6" s="7">
        <f t="shared" si="0"/>
        <v>889.10618699999998</v>
      </c>
      <c r="O6" s="7">
        <f t="shared" si="0"/>
        <v>863.95478300000013</v>
      </c>
      <c r="Q6" s="7">
        <f t="shared" ref="Q6:AB6" si="1">SUM(Q7,Q15,Q14)</f>
        <v>710.32095799999991</v>
      </c>
      <c r="R6" s="7">
        <f t="shared" si="1"/>
        <v>873.03154399999994</v>
      </c>
      <c r="S6" s="7">
        <f t="shared" si="1"/>
        <v>1153.4436229999999</v>
      </c>
      <c r="T6" s="7">
        <f t="shared" si="1"/>
        <v>1138.3564959999999</v>
      </c>
      <c r="U6" s="7">
        <f t="shared" si="1"/>
        <v>1287.1355859999999</v>
      </c>
      <c r="V6" s="7">
        <f t="shared" si="1"/>
        <v>1240.0834969999999</v>
      </c>
      <c r="W6" s="7">
        <f t="shared" si="1"/>
        <v>1437.122793</v>
      </c>
      <c r="X6" s="7">
        <f t="shared" si="1"/>
        <v>1483.1181610000001</v>
      </c>
      <c r="Y6" s="7">
        <f t="shared" si="1"/>
        <v>1472.3020979999999</v>
      </c>
      <c r="Z6" s="7">
        <f t="shared" si="1"/>
        <v>1352.178128</v>
      </c>
      <c r="AA6" s="7">
        <f t="shared" si="1"/>
        <v>1204.3894679999999</v>
      </c>
      <c r="AB6" s="7">
        <f t="shared" si="1"/>
        <v>1116.5795260000002</v>
      </c>
      <c r="AD6" s="7">
        <f t="shared" ref="AD6:AO6" si="2">SUM(AD7,AD15,AD14)</f>
        <v>937.2968689999999</v>
      </c>
      <c r="AE6" s="7">
        <f t="shared" si="2"/>
        <v>1006.6652039999999</v>
      </c>
      <c r="AF6" s="7">
        <f t="shared" si="2"/>
        <v>1255.4032629999999</v>
      </c>
      <c r="AG6" s="7">
        <f t="shared" si="2"/>
        <v>1281.4163759999999</v>
      </c>
      <c r="AH6" s="7">
        <f t="shared" si="2"/>
        <v>1283.593889</v>
      </c>
      <c r="AI6" s="7">
        <f t="shared" si="2"/>
        <v>1382.6742319999998</v>
      </c>
      <c r="AJ6" s="7">
        <f t="shared" si="2"/>
        <v>1428.885863</v>
      </c>
      <c r="AK6" s="7">
        <f t="shared" si="2"/>
        <v>1503.1768530000002</v>
      </c>
      <c r="AL6" s="7">
        <f t="shared" si="2"/>
        <v>1418.441644</v>
      </c>
      <c r="AM6" s="7">
        <f t="shared" si="2"/>
        <v>1410.5905850000001</v>
      </c>
      <c r="AN6" s="7">
        <f t="shared" si="2"/>
        <v>1275.2254739999998</v>
      </c>
      <c r="AO6" s="7">
        <f t="shared" si="2"/>
        <v>1142.3593210000001</v>
      </c>
      <c r="AQ6" s="7">
        <f t="shared" ref="AQ6:BB6" si="3">SUM(AQ7,AQ15,AQ14)</f>
        <v>993.60351900000012</v>
      </c>
      <c r="AR6" s="7">
        <f t="shared" si="3"/>
        <v>1164.1877020000002</v>
      </c>
      <c r="AS6" s="7">
        <f t="shared" si="3"/>
        <v>1273.561267</v>
      </c>
      <c r="AT6" s="7">
        <f t="shared" si="3"/>
        <v>1106.518675</v>
      </c>
      <c r="AU6" s="7">
        <f t="shared" si="3"/>
        <v>1152.49182</v>
      </c>
      <c r="AV6" s="7">
        <f t="shared" si="3"/>
        <v>1288.020325</v>
      </c>
      <c r="AW6" s="7">
        <f t="shared" si="3"/>
        <v>1511.2137110000001</v>
      </c>
      <c r="AX6" s="7">
        <f t="shared" si="3"/>
        <v>1529.2182600000001</v>
      </c>
      <c r="AY6" s="7">
        <f t="shared" si="3"/>
        <v>1404.5972160000001</v>
      </c>
      <c r="AZ6" s="7">
        <f t="shared" si="3"/>
        <v>1460.508034</v>
      </c>
      <c r="BA6" s="7">
        <f t="shared" si="3"/>
        <v>1363.2119680000001</v>
      </c>
      <c r="BB6" s="7">
        <f t="shared" si="3"/>
        <v>955.68922100000009</v>
      </c>
      <c r="BD6" s="7">
        <f t="shared" ref="BD6:BO6" si="4">SUM(BD7,BD15,BD14)</f>
        <v>753.377028</v>
      </c>
      <c r="BE6" s="7">
        <f t="shared" si="4"/>
        <v>908.0058889999998</v>
      </c>
      <c r="BF6" s="7">
        <f t="shared" si="4"/>
        <v>1055.6007779999998</v>
      </c>
      <c r="BG6" s="7">
        <f t="shared" si="4"/>
        <v>1190.0261109999999</v>
      </c>
      <c r="BH6" s="7">
        <f t="shared" si="4"/>
        <v>1413.1090680000002</v>
      </c>
      <c r="BI6" s="7">
        <f t="shared" si="4"/>
        <v>1289.9323690000001</v>
      </c>
      <c r="BJ6" s="7">
        <f t="shared" si="4"/>
        <v>1406.912233</v>
      </c>
      <c r="BK6" s="7">
        <f t="shared" si="4"/>
        <v>1444.6818210000001</v>
      </c>
      <c r="BL6" s="7">
        <f t="shared" si="4"/>
        <v>1387.6867999999999</v>
      </c>
      <c r="BM6" s="7">
        <f t="shared" si="4"/>
        <v>1354.4856599999998</v>
      </c>
      <c r="BN6" s="7">
        <f t="shared" si="4"/>
        <v>1330.944526</v>
      </c>
      <c r="BO6" s="7">
        <f t="shared" si="4"/>
        <v>995.69179999999983</v>
      </c>
      <c r="BQ6" s="7">
        <f t="shared" ref="BQ6:CB6" si="5">SUM(BQ7,BQ15,BQ14)</f>
        <v>677.51679000000001</v>
      </c>
      <c r="BR6" s="7">
        <f t="shared" si="5"/>
        <v>745.27946200000008</v>
      </c>
      <c r="BS6" s="7">
        <f t="shared" si="5"/>
        <v>1383.8420099999998</v>
      </c>
      <c r="BT6" s="7">
        <f t="shared" si="5"/>
        <v>1389.0768799999998</v>
      </c>
      <c r="BU6" s="7">
        <f t="shared" si="5"/>
        <v>1488.224393</v>
      </c>
      <c r="BV6" s="7">
        <f t="shared" si="5"/>
        <v>1359.0756319999998</v>
      </c>
      <c r="BW6" s="7">
        <f t="shared" si="5"/>
        <v>1400.007548</v>
      </c>
      <c r="BX6" s="7">
        <f t="shared" si="5"/>
        <v>1216.597491</v>
      </c>
      <c r="BY6" s="7">
        <f t="shared" si="5"/>
        <v>1243.8138819999999</v>
      </c>
      <c r="BZ6" s="7">
        <f t="shared" si="5"/>
        <v>1160.317489</v>
      </c>
      <c r="CA6" s="7">
        <f t="shared" si="5"/>
        <v>1073.3240870000002</v>
      </c>
      <c r="CB6" s="7">
        <f t="shared" si="5"/>
        <v>1077.362572</v>
      </c>
      <c r="CD6" s="7">
        <f t="shared" ref="CD6:CO6" si="6">SUM(CD7,CD15,CD14)</f>
        <v>876.18734600000005</v>
      </c>
      <c r="CE6" s="7">
        <f t="shared" si="6"/>
        <v>961.66227200000003</v>
      </c>
      <c r="CF6" s="7">
        <f t="shared" si="6"/>
        <v>1206.9748030000001</v>
      </c>
      <c r="CG6" s="7">
        <f t="shared" si="6"/>
        <v>899.03294200000005</v>
      </c>
      <c r="CH6" s="7">
        <f t="shared" si="6"/>
        <v>932.816326</v>
      </c>
      <c r="CI6" s="7">
        <f t="shared" si="6"/>
        <v>1115.2900089999998</v>
      </c>
      <c r="CJ6" s="7">
        <f t="shared" si="6"/>
        <v>1310.4709049999999</v>
      </c>
      <c r="CK6" s="7">
        <f t="shared" si="6"/>
        <v>1312.0542429999998</v>
      </c>
      <c r="CL6" s="7">
        <f t="shared" si="6"/>
        <v>1289.6634799999999</v>
      </c>
      <c r="CM6" s="7">
        <f t="shared" si="6"/>
        <v>1258.757102</v>
      </c>
      <c r="CN6" s="7">
        <f t="shared" si="6"/>
        <v>1208.1034010000001</v>
      </c>
      <c r="CO6" s="7">
        <f t="shared" si="6"/>
        <v>967.50380200000018</v>
      </c>
      <c r="CQ6" s="7">
        <f t="shared" ref="CQ6:DB6" si="7">SUM(CQ7,CQ15,CQ14)</f>
        <v>933.05818999999997</v>
      </c>
      <c r="CR6" s="7">
        <f t="shared" si="7"/>
        <v>920.4340400000001</v>
      </c>
      <c r="CS6" s="7">
        <f t="shared" si="7"/>
        <v>0</v>
      </c>
      <c r="CT6" s="7">
        <f t="shared" si="7"/>
        <v>0</v>
      </c>
      <c r="CU6" s="7">
        <f t="shared" si="7"/>
        <v>0</v>
      </c>
      <c r="CV6" s="7">
        <f t="shared" si="7"/>
        <v>0</v>
      </c>
      <c r="CW6" s="7">
        <f t="shared" si="7"/>
        <v>0</v>
      </c>
      <c r="CX6" s="7">
        <f t="shared" si="7"/>
        <v>0</v>
      </c>
      <c r="CY6" s="7">
        <f t="shared" si="7"/>
        <v>0</v>
      </c>
      <c r="CZ6" s="7">
        <f t="shared" si="7"/>
        <v>0</v>
      </c>
      <c r="DA6" s="7">
        <f t="shared" si="7"/>
        <v>0</v>
      </c>
      <c r="DB6" s="7">
        <f t="shared" si="7"/>
        <v>0</v>
      </c>
    </row>
    <row r="7" spans="1:106" ht="15.75" x14ac:dyDescent="0.25">
      <c r="B7" s="8" t="s">
        <v>93</v>
      </c>
      <c r="D7" s="9">
        <f t="shared" ref="D7:O7" si="8">SUM(D8:D13)</f>
        <v>503.51929700000005</v>
      </c>
      <c r="E7" s="9">
        <f t="shared" si="8"/>
        <v>599.40745700000002</v>
      </c>
      <c r="F7" s="9">
        <f t="shared" si="8"/>
        <v>757.88383500000009</v>
      </c>
      <c r="G7" s="9">
        <f t="shared" si="8"/>
        <v>768.94193299999995</v>
      </c>
      <c r="H7" s="9">
        <f t="shared" si="8"/>
        <v>797.65097500000002</v>
      </c>
      <c r="I7" s="9">
        <f t="shared" si="8"/>
        <v>784.89417800000001</v>
      </c>
      <c r="J7" s="9">
        <f t="shared" si="8"/>
        <v>827.54975999999988</v>
      </c>
      <c r="K7" s="9">
        <f t="shared" si="8"/>
        <v>885.23294999999996</v>
      </c>
      <c r="L7" s="9">
        <f t="shared" si="8"/>
        <v>763.33427400000005</v>
      </c>
      <c r="M7" s="9">
        <f t="shared" si="8"/>
        <v>611.39804099999992</v>
      </c>
      <c r="N7" s="9">
        <f t="shared" si="8"/>
        <v>529.84412999999995</v>
      </c>
      <c r="O7" s="9">
        <f t="shared" si="8"/>
        <v>540.63504900000009</v>
      </c>
      <c r="Q7" s="9">
        <f t="shared" ref="Q7:AB7" si="9">SUM(Q8:Q13)</f>
        <v>379.22543099999996</v>
      </c>
      <c r="R7" s="9">
        <f t="shared" si="9"/>
        <v>588.90690099999995</v>
      </c>
      <c r="S7" s="9">
        <f t="shared" si="9"/>
        <v>810.17045099999996</v>
      </c>
      <c r="T7" s="9">
        <f t="shared" si="9"/>
        <v>810.06147699999997</v>
      </c>
      <c r="U7" s="9">
        <f t="shared" si="9"/>
        <v>902.14555799999994</v>
      </c>
      <c r="V7" s="9">
        <f t="shared" si="9"/>
        <v>889.46473300000002</v>
      </c>
      <c r="W7" s="9">
        <f t="shared" si="9"/>
        <v>1028.7662420000001</v>
      </c>
      <c r="X7" s="9">
        <f t="shared" si="9"/>
        <v>1065.052893</v>
      </c>
      <c r="Y7" s="9">
        <f t="shared" si="9"/>
        <v>1070.386794</v>
      </c>
      <c r="Z7" s="9">
        <f t="shared" si="9"/>
        <v>933.46684500000003</v>
      </c>
      <c r="AA7" s="9">
        <f t="shared" si="9"/>
        <v>842.57526500000006</v>
      </c>
      <c r="AB7" s="9">
        <f t="shared" si="9"/>
        <v>750.7849010000001</v>
      </c>
      <c r="AD7" s="9">
        <f t="shared" ref="AD7:AO7" si="10">SUM(AD8:AD13)</f>
        <v>581.11927299999991</v>
      </c>
      <c r="AE7" s="9">
        <f t="shared" si="10"/>
        <v>654.9688329999999</v>
      </c>
      <c r="AF7" s="9">
        <f t="shared" si="10"/>
        <v>912.38328799999999</v>
      </c>
      <c r="AG7" s="9">
        <f t="shared" si="10"/>
        <v>942.09656599999994</v>
      </c>
      <c r="AH7" s="9">
        <f t="shared" si="10"/>
        <v>964.82890999999995</v>
      </c>
      <c r="AI7" s="9">
        <f t="shared" si="10"/>
        <v>992.03707899999984</v>
      </c>
      <c r="AJ7" s="9">
        <f t="shared" si="10"/>
        <v>1037.3038469999999</v>
      </c>
      <c r="AK7" s="9">
        <f t="shared" si="10"/>
        <v>1077.5354380000001</v>
      </c>
      <c r="AL7" s="9">
        <f t="shared" si="10"/>
        <v>1003.0228960000001</v>
      </c>
      <c r="AM7" s="9">
        <f t="shared" si="10"/>
        <v>988.10531000000003</v>
      </c>
      <c r="AN7" s="9">
        <f t="shared" si="10"/>
        <v>884.58826199999999</v>
      </c>
      <c r="AO7" s="9">
        <f t="shared" si="10"/>
        <v>754.68343900000002</v>
      </c>
      <c r="AQ7" s="9">
        <f t="shared" ref="AQ7:BB7" si="11">SUM(AQ8:AQ13)</f>
        <v>613.60075200000006</v>
      </c>
      <c r="AR7" s="9">
        <f t="shared" si="11"/>
        <v>795.78018300000019</v>
      </c>
      <c r="AS7" s="9">
        <f t="shared" si="11"/>
        <v>889.26942500000007</v>
      </c>
      <c r="AT7" s="9">
        <f t="shared" si="11"/>
        <v>731.10819199999992</v>
      </c>
      <c r="AU7" s="9">
        <f t="shared" si="11"/>
        <v>749.42967399999998</v>
      </c>
      <c r="AV7" s="9">
        <f t="shared" si="11"/>
        <v>875.27900599999998</v>
      </c>
      <c r="AW7" s="9">
        <f t="shared" si="11"/>
        <v>1076.428461</v>
      </c>
      <c r="AX7" s="9">
        <f t="shared" si="11"/>
        <v>1060.1728310000001</v>
      </c>
      <c r="AY7" s="9">
        <f t="shared" si="11"/>
        <v>960.69442400000003</v>
      </c>
      <c r="AZ7" s="9">
        <f t="shared" si="11"/>
        <v>1013.6439789999999</v>
      </c>
      <c r="BA7" s="9">
        <f t="shared" si="11"/>
        <v>974.18247800000006</v>
      </c>
      <c r="BB7" s="9">
        <f t="shared" si="11"/>
        <v>599.93145500000003</v>
      </c>
      <c r="BD7" s="9">
        <f t="shared" ref="BD7:BO7" si="12">SUM(BD8:BD13)</f>
        <v>384.06578600000006</v>
      </c>
      <c r="BE7" s="9">
        <f t="shared" si="12"/>
        <v>586.7668789999999</v>
      </c>
      <c r="BF7" s="9">
        <f t="shared" si="12"/>
        <v>806.20822099999987</v>
      </c>
      <c r="BG7" s="9">
        <f t="shared" si="12"/>
        <v>910.34882099999993</v>
      </c>
      <c r="BH7" s="9">
        <f t="shared" si="12"/>
        <v>1096.2557480000003</v>
      </c>
      <c r="BI7" s="9">
        <f t="shared" si="12"/>
        <v>966.97698700000001</v>
      </c>
      <c r="BJ7" s="9">
        <f t="shared" si="12"/>
        <v>1032.4572990000001</v>
      </c>
      <c r="BK7" s="9">
        <f t="shared" si="12"/>
        <v>1061.2051290000002</v>
      </c>
      <c r="BL7" s="9">
        <f t="shared" si="12"/>
        <v>992.23446000000001</v>
      </c>
      <c r="BM7" s="9">
        <f t="shared" si="12"/>
        <v>954.53296399999988</v>
      </c>
      <c r="BN7" s="9">
        <f t="shared" si="12"/>
        <v>944.27825200000007</v>
      </c>
      <c r="BO7" s="9">
        <f t="shared" si="12"/>
        <v>658.3325339999999</v>
      </c>
      <c r="BQ7" s="9">
        <f t="shared" ref="BQ7:CB7" si="13">SUM(BQ8:BQ13)</f>
        <v>300.33231700000005</v>
      </c>
      <c r="BR7" s="9">
        <f t="shared" si="13"/>
        <v>369.76899700000007</v>
      </c>
      <c r="BS7" s="9">
        <f t="shared" si="13"/>
        <v>978.859962</v>
      </c>
      <c r="BT7" s="9">
        <f t="shared" si="13"/>
        <v>997.71812</v>
      </c>
      <c r="BU7" s="9">
        <f t="shared" si="13"/>
        <v>1072.3842749999999</v>
      </c>
      <c r="BV7" s="9">
        <f t="shared" si="13"/>
        <v>977.80358699999988</v>
      </c>
      <c r="BW7" s="9">
        <f t="shared" si="13"/>
        <v>1018.8571029999999</v>
      </c>
      <c r="BX7" s="9">
        <f t="shared" si="13"/>
        <v>828.9166130000001</v>
      </c>
      <c r="BY7" s="9">
        <f t="shared" si="13"/>
        <v>891.15789700000005</v>
      </c>
      <c r="BZ7" s="9">
        <f t="shared" si="13"/>
        <v>809.88737500000002</v>
      </c>
      <c r="CA7" s="9">
        <f t="shared" si="13"/>
        <v>734.91292800000008</v>
      </c>
      <c r="CB7" s="9">
        <f t="shared" si="13"/>
        <v>759.825514</v>
      </c>
      <c r="CD7" s="9">
        <f t="shared" ref="CD7:CO7" si="14">SUM(CD8:CD13)</f>
        <v>549.11668700000007</v>
      </c>
      <c r="CE7" s="9">
        <f t="shared" si="14"/>
        <v>668.24647700000003</v>
      </c>
      <c r="CF7" s="9">
        <f t="shared" si="14"/>
        <v>853.96244100000013</v>
      </c>
      <c r="CG7" s="9">
        <f t="shared" si="14"/>
        <v>564.413948</v>
      </c>
      <c r="CH7" s="9">
        <f t="shared" si="14"/>
        <v>557.06909199999996</v>
      </c>
      <c r="CI7" s="9">
        <f t="shared" si="14"/>
        <v>750.93670399999996</v>
      </c>
      <c r="CJ7" s="9">
        <f t="shared" si="14"/>
        <v>931.5432209999999</v>
      </c>
      <c r="CK7" s="9">
        <f t="shared" si="14"/>
        <v>925.68421799999987</v>
      </c>
      <c r="CL7" s="9">
        <f t="shared" si="14"/>
        <v>936.18738599999995</v>
      </c>
      <c r="CM7" s="9">
        <f t="shared" si="14"/>
        <v>908.02366600000005</v>
      </c>
      <c r="CN7" s="9">
        <f t="shared" si="14"/>
        <v>874.62376600000005</v>
      </c>
      <c r="CO7" s="9">
        <f t="shared" si="14"/>
        <v>652.95745000000011</v>
      </c>
      <c r="CQ7" s="9">
        <f t="shared" ref="CQ7:DB7" si="15">SUM(CQ8:CQ13)</f>
        <v>628.72252200000003</v>
      </c>
      <c r="CR7" s="9">
        <f t="shared" si="15"/>
        <v>641.19014200000004</v>
      </c>
      <c r="CS7" s="9">
        <f t="shared" si="15"/>
        <v>0</v>
      </c>
      <c r="CT7" s="9">
        <f t="shared" si="15"/>
        <v>0</v>
      </c>
      <c r="CU7" s="9">
        <f t="shared" si="15"/>
        <v>0</v>
      </c>
      <c r="CV7" s="9">
        <f t="shared" si="15"/>
        <v>0</v>
      </c>
      <c r="CW7" s="9">
        <f t="shared" si="15"/>
        <v>0</v>
      </c>
      <c r="CX7" s="9">
        <f t="shared" si="15"/>
        <v>0</v>
      </c>
      <c r="CY7" s="9">
        <f t="shared" si="15"/>
        <v>0</v>
      </c>
      <c r="CZ7" s="9">
        <f t="shared" si="15"/>
        <v>0</v>
      </c>
      <c r="DA7" s="9">
        <f t="shared" si="15"/>
        <v>0</v>
      </c>
      <c r="DB7" s="9">
        <f t="shared" si="15"/>
        <v>0</v>
      </c>
    </row>
    <row r="8" spans="1:106" ht="15.75" x14ac:dyDescent="0.25">
      <c r="B8" s="10" t="s">
        <v>49</v>
      </c>
      <c r="D8" s="11">
        <f>SUMIFS('Base TKU'!E:E,'Base TKU'!$A:$A,$B8,'Base TKU'!$B:$B,"SUL")/1000000</f>
        <v>49.397860999999999</v>
      </c>
      <c r="E8" s="11">
        <f>SUMIFS('Base TKU'!F:F,'Base TKU'!$A:$A,$B8,'Base TKU'!$B:$B,"SUL")/1000000</f>
        <v>462.26137799999998</v>
      </c>
      <c r="F8" s="11">
        <f>SUMIFS('Base TKU'!G:G,'Base TKU'!$A:$A,$B8,'Base TKU'!$B:$B,"SUL")/1000000</f>
        <v>618.98012700000004</v>
      </c>
      <c r="G8" s="11">
        <f>SUMIFS('Base TKU'!H:H,'Base TKU'!$A:$A,$B8,'Base TKU'!$B:$B,"SUL")/1000000</f>
        <v>583.17332599999997</v>
      </c>
      <c r="H8" s="11">
        <f>SUMIFS('Base TKU'!I:I,'Base TKU'!$A:$A,$B8,'Base TKU'!$B:$B,"SUL")/1000000</f>
        <v>505.29110200000002</v>
      </c>
      <c r="I8" s="11">
        <f>SUMIFS('Base TKU'!J:J,'Base TKU'!$A:$A,$B8,'Base TKU'!$B:$B,"SUL")/1000000</f>
        <v>434.02677999999997</v>
      </c>
      <c r="J8" s="11">
        <f>SUMIFS('Base TKU'!K:K,'Base TKU'!$A:$A,$B8,'Base TKU'!$B:$B,"SUL")/1000000</f>
        <v>316.793497</v>
      </c>
      <c r="K8" s="11">
        <f>SUMIFS('Base TKU'!L:L,'Base TKU'!$A:$A,$B8,'Base TKU'!$B:$B,"SUL")/1000000</f>
        <v>182.78065100000001</v>
      </c>
      <c r="L8" s="11">
        <f>SUMIFS('Base TKU'!M:M,'Base TKU'!$A:$A,$B8,'Base TKU'!$B:$B,"SUL")/1000000</f>
        <v>130.11925199999999</v>
      </c>
      <c r="M8" s="11">
        <f>SUMIFS('Base TKU'!N:N,'Base TKU'!$A:$A,$B8,'Base TKU'!$B:$B,"SUL")/1000000</f>
        <v>95.372065000000006</v>
      </c>
      <c r="N8" s="11">
        <f>SUMIFS('Base TKU'!O:O,'Base TKU'!$A:$A,$B8,'Base TKU'!$B:$B,"SUL")/1000000</f>
        <v>63.772399</v>
      </c>
      <c r="O8" s="11">
        <f>SUMIFS('Base TKU'!P:P,'Base TKU'!$A:$A,$B8,'Base TKU'!$B:$B,"SUL")/1000000</f>
        <v>55.277765000000002</v>
      </c>
      <c r="Q8" s="11">
        <f>SUMIFS('Base TKU'!R:R,'Base TKU'!$A:$A,$B8,'Base TKU'!$B:$B,"SUL")/1000000</f>
        <v>114.451553</v>
      </c>
      <c r="R8" s="11">
        <f>SUMIFS('Base TKU'!S:S,'Base TKU'!$A:$A,$B8,'Base TKU'!$B:$B,"SUL")/1000000</f>
        <v>405.63507399999997</v>
      </c>
      <c r="S8" s="11">
        <f>SUMIFS('Base TKU'!T:T,'Base TKU'!$A:$A,$B8,'Base TKU'!$B:$B,"SUL")/1000000</f>
        <v>670.59992399999999</v>
      </c>
      <c r="T8" s="11">
        <f>SUMIFS('Base TKU'!U:U,'Base TKU'!$A:$A,$B8,'Base TKU'!$B:$B,"SUL")/1000000</f>
        <v>577.581097</v>
      </c>
      <c r="U8" s="11">
        <f>SUMIFS('Base TKU'!V:V,'Base TKU'!$A:$A,$B8,'Base TKU'!$B:$B,"SUL")/1000000</f>
        <v>546.26962800000001</v>
      </c>
      <c r="V8" s="11">
        <f>SUMIFS('Base TKU'!W:W,'Base TKU'!$A:$A,$B8,'Base TKU'!$B:$B,"SUL")/1000000</f>
        <v>545.82511399999999</v>
      </c>
      <c r="W8" s="11">
        <f>SUMIFS('Base TKU'!X:X,'Base TKU'!$A:$A,$B8,'Base TKU'!$B:$B,"SUL")/1000000</f>
        <v>462.89329099999998</v>
      </c>
      <c r="X8" s="11">
        <f>SUMIFS('Base TKU'!Y:Y,'Base TKU'!$A:$A,$B8,'Base TKU'!$B:$B,"SUL")/1000000</f>
        <v>326.992727</v>
      </c>
      <c r="Y8" s="11">
        <f>SUMIFS('Base TKU'!Z:Z,'Base TKU'!$A:$A,$B8,'Base TKU'!$B:$B,"SUL")/1000000</f>
        <v>178.126689</v>
      </c>
      <c r="Z8" s="11">
        <f>SUMIFS('Base TKU'!AA:AA,'Base TKU'!$A:$A,$B8,'Base TKU'!$B:$B,"SUL")/1000000</f>
        <v>208.222522</v>
      </c>
      <c r="AA8" s="11">
        <f>SUMIFS('Base TKU'!AB:AB,'Base TKU'!$A:$A,$B8,'Base TKU'!$B:$B,"SUL")/1000000</f>
        <v>364.80664300000001</v>
      </c>
      <c r="AB8" s="11">
        <f>SUMIFS('Base TKU'!AC:AC,'Base TKU'!$A:$A,$B8,'Base TKU'!$B:$B,"SUL")/1000000</f>
        <v>398.06726200000003</v>
      </c>
      <c r="AD8" s="11">
        <f>SUMIFS('Base TKU'!AE:AE,'Base TKU'!$A:$A,$B8,'Base TKU'!$B:$B,"SUL")/1000000</f>
        <v>239.294534</v>
      </c>
      <c r="AE8" s="11">
        <f>SUMIFS('Base TKU'!AF:AF,'Base TKU'!$A:$A,$B8,'Base TKU'!$B:$B,"SUL")/1000000</f>
        <v>495.49919699999998</v>
      </c>
      <c r="AF8" s="11">
        <f>SUMIFS('Base TKU'!AG:AG,'Base TKU'!$A:$A,$B8,'Base TKU'!$B:$B,"SUL")/1000000</f>
        <v>801.33004500000004</v>
      </c>
      <c r="AG8" s="11">
        <f>SUMIFS('Base TKU'!AH:AH,'Base TKU'!$A:$A,$B8,'Base TKU'!$B:$B,"SUL")/1000000</f>
        <v>760.51363400000002</v>
      </c>
      <c r="AH8" s="11">
        <f>SUMIFS('Base TKU'!AI:AI,'Base TKU'!$A:$A,$B8,'Base TKU'!$B:$B,"SUL")/1000000</f>
        <v>677.22154999999998</v>
      </c>
      <c r="AI8" s="11">
        <f>SUMIFS('Base TKU'!AJ:AJ,'Base TKU'!$A:$A,$B8,'Base TKU'!$B:$B,"SUL")/1000000</f>
        <v>670.03567599999997</v>
      </c>
      <c r="AJ8" s="11">
        <f>SUMIFS('Base TKU'!AK:AK,'Base TKU'!$A:$A,$B8,'Base TKU'!$B:$B,"SUL")/1000000</f>
        <v>706.86972900000001</v>
      </c>
      <c r="AK8" s="11">
        <f>SUMIFS('Base TKU'!AL:AL,'Base TKU'!$A:$A,$B8,'Base TKU'!$B:$B,"SUL")/1000000</f>
        <v>665.30776800000001</v>
      </c>
      <c r="AL8" s="11">
        <f>SUMIFS('Base TKU'!AM:AM,'Base TKU'!$A:$A,$B8,'Base TKU'!$B:$B,"SUL")/1000000</f>
        <v>592.26402900000005</v>
      </c>
      <c r="AM8" s="11">
        <f>SUMIFS('Base TKU'!AN:AN,'Base TKU'!$A:$A,$B8,'Base TKU'!$B:$B,"SUL")/1000000</f>
        <v>673.22224300000005</v>
      </c>
      <c r="AN8" s="11">
        <f>SUMIFS('Base TKU'!AO:AO,'Base TKU'!$A:$A,$B8,'Base TKU'!$B:$B,"SUL")/1000000</f>
        <v>512.44623799999999</v>
      </c>
      <c r="AO8" s="11">
        <f>SUMIFS('Base TKU'!AP:AP,'Base TKU'!$A:$A,$B8,'Base TKU'!$B:$B,"SUL")/1000000</f>
        <v>255.257497</v>
      </c>
      <c r="AQ8" s="11">
        <f>SUMIFS('Base TKU'!AR:AR,'Base TKU'!$A:$A,$B8,'Base TKU'!$B:$B,"SUL")/1000000</f>
        <v>322.85541000000001</v>
      </c>
      <c r="AR8" s="11">
        <f>SUMIFS('Base TKU'!AS:AS,'Base TKU'!$A:$A,$B8,'Base TKU'!$B:$B,"SUL")/1000000</f>
        <v>607.20865500000002</v>
      </c>
      <c r="AS8" s="11">
        <f>SUMIFS('Base TKU'!AT:AT,'Base TKU'!$A:$A,$B8,'Base TKU'!$B:$B,"SUL")/1000000</f>
        <v>763.71666200000004</v>
      </c>
      <c r="AT8" s="11">
        <f>SUMIFS('Base TKU'!AU:AU,'Base TKU'!$A:$A,$B8,'Base TKU'!$B:$B,"SUL")/1000000</f>
        <v>526.40494000000001</v>
      </c>
      <c r="AU8" s="11">
        <f>SUMIFS('Base TKU'!AV:AV,'Base TKU'!$A:$A,$B8,'Base TKU'!$B:$B,"SUL")/1000000</f>
        <v>460.253782</v>
      </c>
      <c r="AV8" s="11">
        <f>SUMIFS('Base TKU'!AW:AW,'Base TKU'!$A:$A,$B8,'Base TKU'!$B:$B,"SUL")/1000000</f>
        <v>404.06217700000002</v>
      </c>
      <c r="AW8" s="11">
        <f>SUMIFS('Base TKU'!AX:AX,'Base TKU'!$A:$A,$B8,'Base TKU'!$B:$B,"SUL")/1000000</f>
        <v>327.07681600000001</v>
      </c>
      <c r="AX8" s="11">
        <f>SUMIFS('Base TKU'!AY:AY,'Base TKU'!$A:$A,$B8,'Base TKU'!$B:$B,"SUL")/1000000</f>
        <v>304.12288799999999</v>
      </c>
      <c r="AY8" s="11">
        <f>SUMIFS('Base TKU'!AZ:AZ,'Base TKU'!$A:$A,$B8,'Base TKU'!$B:$B,"SUL")/1000000</f>
        <v>312.177573</v>
      </c>
      <c r="AZ8" s="11">
        <f>SUMIFS('Base TKU'!BA:BA,'Base TKU'!$A:$A,$B8,'Base TKU'!$B:$B,"SUL")/1000000</f>
        <v>477.34268500000002</v>
      </c>
      <c r="BA8" s="11">
        <f>SUMIFS('Base TKU'!BB:BB,'Base TKU'!$A:$A,$B8,'Base TKU'!$B:$B,"SUL")/1000000</f>
        <v>384.67891100000003</v>
      </c>
      <c r="BB8" s="11">
        <f>SUMIFS('Base TKU'!BC:BC,'Base TKU'!$A:$A,$B8,'Base TKU'!$B:$B,"SUL")/1000000</f>
        <v>226.14988600000001</v>
      </c>
      <c r="BD8" s="11">
        <f>SUMIFS('Base TKU'!BE:BE,'Base TKU'!$A:$A,$B8,'Base TKU'!$B:$B,"SUL")/1000000</f>
        <v>112.226422</v>
      </c>
      <c r="BE8" s="11">
        <f>SUMIFS('Base TKU'!BF:BF,'Base TKU'!$A:$A,$B8,'Base TKU'!$B:$B,"SUL")/1000000</f>
        <v>386.54129599999999</v>
      </c>
      <c r="BF8" s="11">
        <f>SUMIFS('Base TKU'!BG:BG,'Base TKU'!$A:$A,$B8,'Base TKU'!$B:$B,"SUL")/1000000</f>
        <v>637.83363399999996</v>
      </c>
      <c r="BG8" s="11">
        <f>SUMIFS('Base TKU'!BH:BH,'Base TKU'!$A:$A,$B8,'Base TKU'!$B:$B,"SUL")/1000000</f>
        <v>715.25874399999998</v>
      </c>
      <c r="BH8" s="11">
        <f>SUMIFS('Base TKU'!BI:BI,'Base TKU'!$A:$A,$B8,'Base TKU'!$B:$B,"SUL")/1000000</f>
        <v>739.46063600000002</v>
      </c>
      <c r="BI8" s="11">
        <f>SUMIFS('Base TKU'!BJ:BJ,'Base TKU'!$A:$A,$B8,'Base TKU'!$B:$B,"SUL")/1000000</f>
        <v>661.173812</v>
      </c>
      <c r="BJ8" s="11">
        <f>SUMIFS('Base TKU'!BK:BK,'Base TKU'!$A:$A,$B8,'Base TKU'!$B:$B,"SUL")/1000000</f>
        <v>652.40006500000004</v>
      </c>
      <c r="BK8" s="11">
        <f>SUMIFS('Base TKU'!BL:BL,'Base TKU'!$A:$A,$B8,'Base TKU'!$B:$B,"SUL")/1000000</f>
        <v>458.361087</v>
      </c>
      <c r="BL8" s="11">
        <f>SUMIFS('Base TKU'!BM:BM,'Base TKU'!$A:$A,$B8,'Base TKU'!$B:$B,"SUL")/1000000</f>
        <v>249.67901800000001</v>
      </c>
      <c r="BM8" s="11">
        <f>SUMIFS('Base TKU'!BN:BN,'Base TKU'!$A:$A,$B8,'Base TKU'!$B:$B,"SUL")/1000000</f>
        <v>149.427977</v>
      </c>
      <c r="BN8" s="11">
        <f>SUMIFS('Base TKU'!BO:BO,'Base TKU'!$A:$A,$B8,'Base TKU'!$B:$B,"SUL")/1000000</f>
        <v>69.608677999999998</v>
      </c>
      <c r="BO8" s="11">
        <f>SUMIFS('Base TKU'!BP:BP,'Base TKU'!$A:$A,$B8,'Base TKU'!$B:$B,"SUL")/1000000</f>
        <v>53.633718000000002</v>
      </c>
      <c r="BQ8" s="11">
        <f>SUMIFS('Base TKU'!BR:BR,'Base TKU'!$A:$A,$B8,'Base TKU'!$B:$B,"SUL")/1000000</f>
        <v>12.514155000000001</v>
      </c>
      <c r="BR8" s="11">
        <f>SUMIFS('Base TKU'!BS:BS,'Base TKU'!$A:$A,$B8,'Base TKU'!$B:$B,"SUL")/1000000</f>
        <v>165.54876100000001</v>
      </c>
      <c r="BS8" s="11">
        <f>SUMIFS('Base TKU'!BT:BT,'Base TKU'!$A:$A,$B8,'Base TKU'!$B:$B,"SUL")/1000000</f>
        <v>808.905349</v>
      </c>
      <c r="BT8" s="11">
        <f>SUMIFS('Base TKU'!BU:BU,'Base TKU'!$A:$A,$B8,'Base TKU'!$B:$B,"SUL")/1000000</f>
        <v>787.45864800000004</v>
      </c>
      <c r="BU8" s="11">
        <f>SUMIFS('Base TKU'!BV:BV,'Base TKU'!$A:$A,$B8,'Base TKU'!$B:$B,"SUL")/1000000</f>
        <v>699.25417800000002</v>
      </c>
      <c r="BV8" s="11">
        <f>SUMIFS('Base TKU'!BW:BW,'Base TKU'!$A:$A,$B8,'Base TKU'!$B:$B,"SUL")/1000000</f>
        <v>494.18303600000002</v>
      </c>
      <c r="BW8" s="11">
        <f>SUMIFS('Base TKU'!BX:BX,'Base TKU'!$A:$A,$B8,'Base TKU'!$B:$B,"SUL")/1000000</f>
        <v>665.28959999999995</v>
      </c>
      <c r="BX8" s="11">
        <f>SUMIFS('Base TKU'!BY:BY,'Base TKU'!$A:$A,$B8,'Base TKU'!$B:$B,"SUL")/1000000</f>
        <v>430.87949300000002</v>
      </c>
      <c r="BY8" s="11">
        <f>SUMIFS('Base TKU'!BZ:BZ,'Base TKU'!$A:$A,$B8,'Base TKU'!$B:$B,"SUL")/1000000</f>
        <v>398.66632299999998</v>
      </c>
      <c r="BZ8" s="11">
        <f>SUMIFS('Base TKU'!CA:CA,'Base TKU'!$A:$A,$B8,'Base TKU'!$B:$B,"SUL")/1000000</f>
        <v>360.46651900000001</v>
      </c>
      <c r="CA8" s="11">
        <f>SUMIFS('Base TKU'!CB:CB,'Base TKU'!$A:$A,$B8,'Base TKU'!$B:$B,"SUL")/1000000</f>
        <v>300.186645</v>
      </c>
      <c r="CB8" s="11">
        <f>SUMIFS('Base TKU'!CC:CC,'Base TKU'!$A:$A,$B8,'Base TKU'!$B:$B,"SUL")/1000000</f>
        <v>311.75387999999998</v>
      </c>
      <c r="CD8" s="11">
        <f>SUMIFS('Base TKU'!CE:CE,'Base TKU'!$A:$A,$B8,'Base TKU'!$B:$B,"SUL")/1000000</f>
        <v>208.873177</v>
      </c>
      <c r="CE8" s="11">
        <f>SUMIFS('Base TKU'!CF:CF,'Base TKU'!$A:$A,$B8,'Base TKU'!$B:$B,"SUL")/1000000</f>
        <v>400.83400899999998</v>
      </c>
      <c r="CF8" s="11">
        <f>SUMIFS('Base TKU'!CG:CG,'Base TKU'!$A:$A,$B8,'Base TKU'!$B:$B,"SUL")/1000000</f>
        <v>607.43654400000003</v>
      </c>
      <c r="CG8" s="11">
        <f>SUMIFS('Base TKU'!CH:CH,'Base TKU'!$A:$A,$B8,'Base TKU'!$B:$B,"SUL")/1000000</f>
        <v>270.45984399999998</v>
      </c>
      <c r="CH8" s="11">
        <f>SUMIFS('Base TKU'!CI:CI,'Base TKU'!$A:$A,$B8,'Base TKU'!$B:$B,"SUL")/1000000</f>
        <v>166.71777599999999</v>
      </c>
      <c r="CI8" s="11">
        <f>SUMIFS('Base TKU'!CJ:CJ,'Base TKU'!$A:$A,$B8,'Base TKU'!$B:$B,"SUL")/1000000</f>
        <v>381.06737099999998</v>
      </c>
      <c r="CJ8" s="11">
        <f>SUMIFS('Base TKU'!CK:CK,'Base TKU'!$A:$A,$B8,'Base TKU'!$B:$B,"SUL")/1000000</f>
        <v>257.24744600000002</v>
      </c>
      <c r="CK8" s="11">
        <f>SUMIFS('Base TKU'!CL:CL,'Base TKU'!$A:$A,$B8,'Base TKU'!$B:$B,"SUL")/1000000</f>
        <v>67.352376000000007</v>
      </c>
      <c r="CL8" s="11">
        <f>SUMIFS('Base TKU'!CM:CM,'Base TKU'!$A:$A,$B8,'Base TKU'!$B:$B,"SUL")/1000000</f>
        <v>69.310687999999999</v>
      </c>
      <c r="CM8" s="11">
        <f>SUMIFS('Base TKU'!CN:CN,'Base TKU'!$A:$A,$B8,'Base TKU'!$B:$B,"SUL")/1000000</f>
        <v>124.859632</v>
      </c>
      <c r="CN8" s="11">
        <f>SUMIFS('Base TKU'!CO:CO,'Base TKU'!$A:$A,$B8,'Base TKU'!$B:$B,"SUL")/1000000</f>
        <v>27.524274999999999</v>
      </c>
      <c r="CO8" s="11">
        <f>SUMIFS('Base TKU'!CP:CP,'Base TKU'!$A:$A,$B8,'Base TKU'!$B:$B,"SUL")/1000000</f>
        <v>10.034426</v>
      </c>
      <c r="CQ8" s="11">
        <f>SUMIFS('Base TKU'!CR:CR,'Base TKU'!$A:$A,$B8,'Base TKU'!$B:$B,"SUL")/1000000</f>
        <v>16.188569000000001</v>
      </c>
      <c r="CR8" s="11">
        <f>SUMIFS('Base TKU'!CS:CS,'Base TKU'!$A:$A,$B8,'Base TKU'!$B:$B,"SUL")/1000000</f>
        <v>232.56991300000001</v>
      </c>
      <c r="CS8" s="11">
        <f>SUMIFS('Base TKU'!CT:CT,'Base TKU'!$A:$A,$B8,'Base TKU'!$B:$B,"SUL")/1000000</f>
        <v>0</v>
      </c>
      <c r="CT8" s="11">
        <f>SUMIFS('Base TKU'!CU:CU,'Base TKU'!$A:$A,$B8,'Base TKU'!$B:$B,"SUL")/1000000</f>
        <v>0</v>
      </c>
      <c r="CU8" s="11">
        <f>SUMIFS('Base TKU'!CV:CV,'Base TKU'!$A:$A,$B8,'Base TKU'!$B:$B,"SUL")/1000000</f>
        <v>0</v>
      </c>
      <c r="CV8" s="11">
        <f>SUMIFS('Base TKU'!CW:CW,'Base TKU'!$A:$A,$B8,'Base TKU'!$B:$B,"SUL")/1000000</f>
        <v>0</v>
      </c>
      <c r="CW8" s="11">
        <f>SUMIFS('Base TKU'!CX:CX,'Base TKU'!$A:$A,$B8,'Base TKU'!$B:$B,"SUL")/1000000</f>
        <v>0</v>
      </c>
      <c r="CX8" s="11">
        <f>SUMIFS('Base TKU'!CY:CY,'Base TKU'!$A:$A,$B8,'Base TKU'!$B:$B,"SUL")/1000000</f>
        <v>0</v>
      </c>
      <c r="CY8" s="11">
        <f>SUMIFS('Base TKU'!CZ:CZ,'Base TKU'!$A:$A,$B8,'Base TKU'!$B:$B,"SUL")/1000000</f>
        <v>0</v>
      </c>
      <c r="CZ8" s="11">
        <f>SUMIFS('Base TKU'!DA:DA,'Base TKU'!$A:$A,$B8,'Base TKU'!$B:$B,"SUL")/1000000</f>
        <v>0</v>
      </c>
      <c r="DA8" s="11">
        <f>SUMIFS('Base TKU'!DB:DB,'Base TKU'!$A:$A,$B8,'Base TKU'!$B:$B,"SUL")/1000000</f>
        <v>0</v>
      </c>
      <c r="DB8" s="11">
        <f>SUMIFS('Base TKU'!DC:DC,'Base TKU'!$A:$A,$B8,'Base TKU'!$B:$B,"SUL")/1000000</f>
        <v>0</v>
      </c>
    </row>
    <row r="9" spans="1:106" ht="15.75" x14ac:dyDescent="0.25">
      <c r="B9" s="10" t="s">
        <v>43</v>
      </c>
      <c r="D9" s="11">
        <f>SUMIFS('Base TKU'!E:E,'Base TKU'!$A:$A,$B9,'Base TKU'!$B:$B,"SUL")/1000000</f>
        <v>22.585139000000002</v>
      </c>
      <c r="E9" s="11">
        <f>SUMIFS('Base TKU'!F:F,'Base TKU'!$A:$A,$B9,'Base TKU'!$B:$B,"SUL")/1000000</f>
        <v>27.253985</v>
      </c>
      <c r="F9" s="11">
        <f>SUMIFS('Base TKU'!G:G,'Base TKU'!$A:$A,$B9,'Base TKU'!$B:$B,"SUL")/1000000</f>
        <v>38.939644999999999</v>
      </c>
      <c r="G9" s="11">
        <f>SUMIFS('Base TKU'!H:H,'Base TKU'!$A:$A,$B9,'Base TKU'!$B:$B,"SUL")/1000000</f>
        <v>42.599338000000003</v>
      </c>
      <c r="H9" s="11">
        <f>SUMIFS('Base TKU'!I:I,'Base TKU'!$A:$A,$B9,'Base TKU'!$B:$B,"SUL")/1000000</f>
        <v>37.227480999999997</v>
      </c>
      <c r="I9" s="11">
        <f>SUMIFS('Base TKU'!J:J,'Base TKU'!$A:$A,$B9,'Base TKU'!$B:$B,"SUL")/1000000</f>
        <v>42.020553999999997</v>
      </c>
      <c r="J9" s="11">
        <f>SUMIFS('Base TKU'!K:K,'Base TKU'!$A:$A,$B9,'Base TKU'!$B:$B,"SUL")/1000000</f>
        <v>35.790398000000003</v>
      </c>
      <c r="K9" s="11">
        <f>SUMIFS('Base TKU'!L:L,'Base TKU'!$A:$A,$B9,'Base TKU'!$B:$B,"SUL")/1000000</f>
        <v>29.212686000000001</v>
      </c>
      <c r="L9" s="11">
        <f>SUMIFS('Base TKU'!M:M,'Base TKU'!$A:$A,$B9,'Base TKU'!$B:$B,"SUL")/1000000</f>
        <v>33.941997999999998</v>
      </c>
      <c r="M9" s="11">
        <f>SUMIFS('Base TKU'!N:N,'Base TKU'!$A:$A,$B9,'Base TKU'!$B:$B,"SUL")/1000000</f>
        <v>41.330551999999997</v>
      </c>
      <c r="N9" s="11">
        <f>SUMIFS('Base TKU'!O:O,'Base TKU'!$A:$A,$B9,'Base TKU'!$B:$B,"SUL")/1000000</f>
        <v>45.895744999999998</v>
      </c>
      <c r="O9" s="11">
        <f>SUMIFS('Base TKU'!P:P,'Base TKU'!$A:$A,$B9,'Base TKU'!$B:$B,"SUL")/1000000</f>
        <v>28.935276000000002</v>
      </c>
      <c r="Q9" s="11">
        <f>SUMIFS('Base TKU'!R:R,'Base TKU'!$A:$A,$B9,'Base TKU'!$B:$B,"SUL")/1000000</f>
        <v>25.726133000000001</v>
      </c>
      <c r="R9" s="11">
        <f>SUMIFS('Base TKU'!S:S,'Base TKU'!$A:$A,$B9,'Base TKU'!$B:$B,"SUL")/1000000</f>
        <v>23.371234000000001</v>
      </c>
      <c r="S9" s="11">
        <f>SUMIFS('Base TKU'!T:T,'Base TKU'!$A:$A,$B9,'Base TKU'!$B:$B,"SUL")/1000000</f>
        <v>33.055447000000001</v>
      </c>
      <c r="T9" s="11">
        <f>SUMIFS('Base TKU'!U:U,'Base TKU'!$A:$A,$B9,'Base TKU'!$B:$B,"SUL")/1000000</f>
        <v>36.291561000000002</v>
      </c>
      <c r="U9" s="11">
        <f>SUMIFS('Base TKU'!V:V,'Base TKU'!$A:$A,$B9,'Base TKU'!$B:$B,"SUL")/1000000</f>
        <v>34.637470999999998</v>
      </c>
      <c r="V9" s="11">
        <f>SUMIFS('Base TKU'!W:W,'Base TKU'!$A:$A,$B9,'Base TKU'!$B:$B,"SUL")/1000000</f>
        <v>30.14235</v>
      </c>
      <c r="W9" s="11">
        <f>SUMIFS('Base TKU'!X:X,'Base TKU'!$A:$A,$B9,'Base TKU'!$B:$B,"SUL")/1000000</f>
        <v>33.622655999999999</v>
      </c>
      <c r="X9" s="11">
        <f>SUMIFS('Base TKU'!Y:Y,'Base TKU'!$A:$A,$B9,'Base TKU'!$B:$B,"SUL")/1000000</f>
        <v>25.109131999999999</v>
      </c>
      <c r="Y9" s="11">
        <f>SUMIFS('Base TKU'!Z:Z,'Base TKU'!$A:$A,$B9,'Base TKU'!$B:$B,"SUL")/1000000</f>
        <v>25.814254999999999</v>
      </c>
      <c r="Z9" s="11">
        <f>SUMIFS('Base TKU'!AA:AA,'Base TKU'!$A:$A,$B9,'Base TKU'!$B:$B,"SUL")/1000000</f>
        <v>22.813295</v>
      </c>
      <c r="AA9" s="11">
        <f>SUMIFS('Base TKU'!AB:AB,'Base TKU'!$A:$A,$B9,'Base TKU'!$B:$B,"SUL")/1000000</f>
        <v>26.348351000000001</v>
      </c>
      <c r="AB9" s="11">
        <f>SUMIFS('Base TKU'!AC:AC,'Base TKU'!$A:$A,$B9,'Base TKU'!$B:$B,"SUL")/1000000</f>
        <v>27.644221999999999</v>
      </c>
      <c r="AD9" s="11">
        <f>SUMIFS('Base TKU'!AE:AE,'Base TKU'!$A:$A,$B9,'Base TKU'!$B:$B,"SUL")/1000000</f>
        <v>34.667282</v>
      </c>
      <c r="AE9" s="11">
        <f>SUMIFS('Base TKU'!AF:AF,'Base TKU'!$A:$A,$B9,'Base TKU'!$B:$B,"SUL")/1000000</f>
        <v>27.340375999999999</v>
      </c>
      <c r="AF9" s="11">
        <f>SUMIFS('Base TKU'!AG:AG,'Base TKU'!$A:$A,$B9,'Base TKU'!$B:$B,"SUL")/1000000</f>
        <v>37.083432999999999</v>
      </c>
      <c r="AG9" s="11">
        <f>SUMIFS('Base TKU'!AH:AH,'Base TKU'!$A:$A,$B9,'Base TKU'!$B:$B,"SUL")/1000000</f>
        <v>44.805669999999999</v>
      </c>
      <c r="AH9" s="11">
        <f>SUMIFS('Base TKU'!AI:AI,'Base TKU'!$A:$A,$B9,'Base TKU'!$B:$B,"SUL")/1000000</f>
        <v>50.747230999999999</v>
      </c>
      <c r="AI9" s="11">
        <f>SUMIFS('Base TKU'!AJ:AJ,'Base TKU'!$A:$A,$B9,'Base TKU'!$B:$B,"SUL")/1000000</f>
        <v>48.932203000000001</v>
      </c>
      <c r="AJ9" s="11">
        <f>SUMIFS('Base TKU'!AK:AK,'Base TKU'!$A:$A,$B9,'Base TKU'!$B:$B,"SUL")/1000000</f>
        <v>55.155977</v>
      </c>
      <c r="AK9" s="11">
        <f>SUMIFS('Base TKU'!AL:AL,'Base TKU'!$A:$A,$B9,'Base TKU'!$B:$B,"SUL")/1000000</f>
        <v>45.404407999999997</v>
      </c>
      <c r="AL9" s="11">
        <f>SUMIFS('Base TKU'!AM:AM,'Base TKU'!$A:$A,$B9,'Base TKU'!$B:$B,"SUL")/1000000</f>
        <v>40.653373000000002</v>
      </c>
      <c r="AM9" s="11">
        <f>SUMIFS('Base TKU'!AN:AN,'Base TKU'!$A:$A,$B9,'Base TKU'!$B:$B,"SUL")/1000000</f>
        <v>34.549920999999998</v>
      </c>
      <c r="AN9" s="11">
        <f>SUMIFS('Base TKU'!AO:AO,'Base TKU'!$A:$A,$B9,'Base TKU'!$B:$B,"SUL")/1000000</f>
        <v>53.257154999999997</v>
      </c>
      <c r="AO9" s="11">
        <f>SUMIFS('Base TKU'!AP:AP,'Base TKU'!$A:$A,$B9,'Base TKU'!$B:$B,"SUL")/1000000</f>
        <v>56.125055000000003</v>
      </c>
      <c r="AQ9" s="11">
        <f>SUMIFS('Base TKU'!AR:AR,'Base TKU'!$A:$A,$B9,'Base TKU'!$B:$B,"SUL")/1000000</f>
        <v>37.872917999999999</v>
      </c>
      <c r="AR9" s="11">
        <f>SUMIFS('Base TKU'!AS:AS,'Base TKU'!$A:$A,$B9,'Base TKU'!$B:$B,"SUL")/1000000</f>
        <v>36.030687</v>
      </c>
      <c r="AS9" s="11">
        <f>SUMIFS('Base TKU'!AT:AT,'Base TKU'!$A:$A,$B9,'Base TKU'!$B:$B,"SUL")/1000000</f>
        <v>51.921365999999999</v>
      </c>
      <c r="AT9" s="11">
        <f>SUMIFS('Base TKU'!AU:AU,'Base TKU'!$A:$A,$B9,'Base TKU'!$B:$B,"SUL")/1000000</f>
        <v>53.452486999999998</v>
      </c>
      <c r="AU9" s="11">
        <f>SUMIFS('Base TKU'!AV:AV,'Base TKU'!$A:$A,$B9,'Base TKU'!$B:$B,"SUL")/1000000</f>
        <v>49.568280999999999</v>
      </c>
      <c r="AV9" s="11">
        <f>SUMIFS('Base TKU'!AW:AW,'Base TKU'!$A:$A,$B9,'Base TKU'!$B:$B,"SUL")/1000000</f>
        <v>81.832305000000005</v>
      </c>
      <c r="AW9" s="11">
        <f>SUMIFS('Base TKU'!AX:AX,'Base TKU'!$A:$A,$B9,'Base TKU'!$B:$B,"SUL")/1000000</f>
        <v>77.417069999999995</v>
      </c>
      <c r="AX9" s="11">
        <f>SUMIFS('Base TKU'!AY:AY,'Base TKU'!$A:$A,$B9,'Base TKU'!$B:$B,"SUL")/1000000</f>
        <v>49.447999000000003</v>
      </c>
      <c r="AY9" s="11">
        <f>SUMIFS('Base TKU'!AZ:AZ,'Base TKU'!$A:$A,$B9,'Base TKU'!$B:$B,"SUL")/1000000</f>
        <v>68.021609999999995</v>
      </c>
      <c r="AZ9" s="11">
        <f>SUMIFS('Base TKU'!BA:BA,'Base TKU'!$A:$A,$B9,'Base TKU'!$B:$B,"SUL")/1000000</f>
        <v>82.493910999999997</v>
      </c>
      <c r="BA9" s="11">
        <f>SUMIFS('Base TKU'!BB:BB,'Base TKU'!$A:$A,$B9,'Base TKU'!$B:$B,"SUL")/1000000</f>
        <v>74.181278000000006</v>
      </c>
      <c r="BB9" s="11">
        <f>SUMIFS('Base TKU'!BC:BC,'Base TKU'!$A:$A,$B9,'Base TKU'!$B:$B,"SUL")/1000000</f>
        <v>53.659860000000002</v>
      </c>
      <c r="BD9" s="11">
        <f>SUMIFS('Base TKU'!BE:BE,'Base TKU'!$A:$A,$B9,'Base TKU'!$B:$B,"SUL")/1000000</f>
        <v>39.104826000000003</v>
      </c>
      <c r="BE9" s="11">
        <f>SUMIFS('Base TKU'!BF:BF,'Base TKU'!$A:$A,$B9,'Base TKU'!$B:$B,"SUL")/1000000</f>
        <v>31.946691999999999</v>
      </c>
      <c r="BF9" s="11">
        <f>SUMIFS('Base TKU'!BG:BG,'Base TKU'!$A:$A,$B9,'Base TKU'!$B:$B,"SUL")/1000000</f>
        <v>75.683285999999995</v>
      </c>
      <c r="BG9" s="11">
        <f>SUMIFS('Base TKU'!BH:BH,'Base TKU'!$A:$A,$B9,'Base TKU'!$B:$B,"SUL")/1000000</f>
        <v>31.554860000000001</v>
      </c>
      <c r="BH9" s="11">
        <f>SUMIFS('Base TKU'!BI:BI,'Base TKU'!$A:$A,$B9,'Base TKU'!$B:$B,"SUL")/1000000</f>
        <v>71.127644000000004</v>
      </c>
      <c r="BI9" s="11">
        <f>SUMIFS('Base TKU'!BJ:BJ,'Base TKU'!$A:$A,$B9,'Base TKU'!$B:$B,"SUL")/1000000</f>
        <v>55.672431000000003</v>
      </c>
      <c r="BJ9" s="11">
        <f>SUMIFS('Base TKU'!BK:BK,'Base TKU'!$A:$A,$B9,'Base TKU'!$B:$B,"SUL")/1000000</f>
        <v>72.948113000000006</v>
      </c>
      <c r="BK9" s="11">
        <f>SUMIFS('Base TKU'!BL:BL,'Base TKU'!$A:$A,$B9,'Base TKU'!$B:$B,"SUL")/1000000</f>
        <v>61.470131000000002</v>
      </c>
      <c r="BL9" s="11">
        <f>SUMIFS('Base TKU'!BM:BM,'Base TKU'!$A:$A,$B9,'Base TKU'!$B:$B,"SUL")/1000000</f>
        <v>71.912588</v>
      </c>
      <c r="BM9" s="11">
        <f>SUMIFS('Base TKU'!BN:BN,'Base TKU'!$A:$A,$B9,'Base TKU'!$B:$B,"SUL")/1000000</f>
        <v>61.147981999999999</v>
      </c>
      <c r="BN9" s="11">
        <f>SUMIFS('Base TKU'!BO:BO,'Base TKU'!$A:$A,$B9,'Base TKU'!$B:$B,"SUL")/1000000</f>
        <v>44.395409000000001</v>
      </c>
      <c r="BO9" s="11">
        <f>SUMIFS('Base TKU'!BP:BP,'Base TKU'!$A:$A,$B9,'Base TKU'!$B:$B,"SUL")/1000000</f>
        <v>26.847304999999999</v>
      </c>
      <c r="BQ9" s="11">
        <f>SUMIFS('Base TKU'!BR:BR,'Base TKU'!$A:$A,$B9,'Base TKU'!$B:$B,"SUL")/1000000</f>
        <v>24.034061999999999</v>
      </c>
      <c r="BR9" s="11">
        <f>SUMIFS('Base TKU'!BS:BS,'Base TKU'!$A:$A,$B9,'Base TKU'!$B:$B,"SUL")/1000000</f>
        <v>17.803749</v>
      </c>
      <c r="BS9" s="11">
        <f>SUMIFS('Base TKU'!BT:BT,'Base TKU'!$A:$A,$B9,'Base TKU'!$B:$B,"SUL")/1000000</f>
        <v>58.240445999999999</v>
      </c>
      <c r="BT9" s="11">
        <f>SUMIFS('Base TKU'!BU:BU,'Base TKU'!$A:$A,$B9,'Base TKU'!$B:$B,"SUL")/1000000</f>
        <v>71.722391999999999</v>
      </c>
      <c r="BU9" s="11">
        <f>SUMIFS('Base TKU'!BV:BV,'Base TKU'!$A:$A,$B9,'Base TKU'!$B:$B,"SUL")/1000000</f>
        <v>74.144558000000004</v>
      </c>
      <c r="BV9" s="11">
        <f>SUMIFS('Base TKU'!BW:BW,'Base TKU'!$A:$A,$B9,'Base TKU'!$B:$B,"SUL")/1000000</f>
        <v>76.939860999999993</v>
      </c>
      <c r="BW9" s="11">
        <f>SUMIFS('Base TKU'!BX:BX,'Base TKU'!$A:$A,$B9,'Base TKU'!$B:$B,"SUL")/1000000</f>
        <v>64.156571</v>
      </c>
      <c r="BX9" s="11">
        <f>SUMIFS('Base TKU'!BY:BY,'Base TKU'!$A:$A,$B9,'Base TKU'!$B:$B,"SUL")/1000000</f>
        <v>76.500015000000005</v>
      </c>
      <c r="BY9" s="11">
        <f>SUMIFS('Base TKU'!BZ:BZ,'Base TKU'!$A:$A,$B9,'Base TKU'!$B:$B,"SUL")/1000000</f>
        <v>81.550635</v>
      </c>
      <c r="BZ9" s="11">
        <f>SUMIFS('Base TKU'!CA:CA,'Base TKU'!$A:$A,$B9,'Base TKU'!$B:$B,"SUL")/1000000</f>
        <v>82.386433999999994</v>
      </c>
      <c r="CA9" s="11">
        <f>SUMIFS('Base TKU'!CB:CB,'Base TKU'!$A:$A,$B9,'Base TKU'!$B:$B,"SUL")/1000000</f>
        <v>56.700791000000002</v>
      </c>
      <c r="CB9" s="11">
        <f>SUMIFS('Base TKU'!CC:CC,'Base TKU'!$A:$A,$B9,'Base TKU'!$B:$B,"SUL")/1000000</f>
        <v>50.343420999999999</v>
      </c>
      <c r="CD9" s="11">
        <f>SUMIFS('Base TKU'!CE:CE,'Base TKU'!$A:$A,$B9,'Base TKU'!$B:$B,"SUL")/1000000</f>
        <v>43.337871</v>
      </c>
      <c r="CE9" s="11">
        <f>SUMIFS('Base TKU'!CF:CF,'Base TKU'!$A:$A,$B9,'Base TKU'!$B:$B,"SUL")/1000000</f>
        <v>42.161555</v>
      </c>
      <c r="CF9" s="11">
        <f>SUMIFS('Base TKU'!CG:CG,'Base TKU'!$A:$A,$B9,'Base TKU'!$B:$B,"SUL")/1000000</f>
        <v>79.061310000000006</v>
      </c>
      <c r="CG9" s="11">
        <f>SUMIFS('Base TKU'!CH:CH,'Base TKU'!$A:$A,$B9,'Base TKU'!$B:$B,"SUL")/1000000</f>
        <v>80.220907999999994</v>
      </c>
      <c r="CH9" s="11">
        <f>SUMIFS('Base TKU'!CI:CI,'Base TKU'!$A:$A,$B9,'Base TKU'!$B:$B,"SUL")/1000000</f>
        <v>70.802290999999997</v>
      </c>
      <c r="CI9" s="11">
        <f>SUMIFS('Base TKU'!CJ:CJ,'Base TKU'!$A:$A,$B9,'Base TKU'!$B:$B,"SUL")/1000000</f>
        <v>66.665803999999994</v>
      </c>
      <c r="CJ9" s="11">
        <f>SUMIFS('Base TKU'!CK:CK,'Base TKU'!$A:$A,$B9,'Base TKU'!$B:$B,"SUL")/1000000</f>
        <v>59.371383000000002</v>
      </c>
      <c r="CK9" s="11">
        <f>SUMIFS('Base TKU'!CL:CL,'Base TKU'!$A:$A,$B9,'Base TKU'!$B:$B,"SUL")/1000000</f>
        <v>65.232346000000007</v>
      </c>
      <c r="CL9" s="11">
        <f>SUMIFS('Base TKU'!CM:CM,'Base TKU'!$A:$A,$B9,'Base TKU'!$B:$B,"SUL")/1000000</f>
        <v>65.448367000000005</v>
      </c>
      <c r="CM9" s="11">
        <f>SUMIFS('Base TKU'!CN:CN,'Base TKU'!$A:$A,$B9,'Base TKU'!$B:$B,"SUL")/1000000</f>
        <v>53.999961999999996</v>
      </c>
      <c r="CN9" s="11">
        <f>SUMIFS('Base TKU'!CO:CO,'Base TKU'!$A:$A,$B9,'Base TKU'!$B:$B,"SUL")/1000000</f>
        <v>48.501905000000001</v>
      </c>
      <c r="CO9" s="11">
        <f>SUMIFS('Base TKU'!CP:CP,'Base TKU'!$A:$A,$B9,'Base TKU'!$B:$B,"SUL")/1000000</f>
        <v>49.260367000000002</v>
      </c>
      <c r="CQ9" s="11">
        <f>SUMIFS('Base TKU'!CR:CR,'Base TKU'!$A:$A,$B9,'Base TKU'!$B:$B,"SUL")/1000000</f>
        <v>52.577354</v>
      </c>
      <c r="CR9" s="11">
        <f>SUMIFS('Base TKU'!CS:CS,'Base TKU'!$A:$A,$B9,'Base TKU'!$B:$B,"SUL")/1000000</f>
        <v>76.912712999999997</v>
      </c>
      <c r="CS9" s="11">
        <f>SUMIFS('Base TKU'!CT:CT,'Base TKU'!$A:$A,$B9,'Base TKU'!$B:$B,"SUL")/1000000</f>
        <v>0</v>
      </c>
      <c r="CT9" s="11">
        <f>SUMIFS('Base TKU'!CU:CU,'Base TKU'!$A:$A,$B9,'Base TKU'!$B:$B,"SUL")/1000000</f>
        <v>0</v>
      </c>
      <c r="CU9" s="11">
        <f>SUMIFS('Base TKU'!CV:CV,'Base TKU'!$A:$A,$B9,'Base TKU'!$B:$B,"SUL")/1000000</f>
        <v>0</v>
      </c>
      <c r="CV9" s="11">
        <f>SUMIFS('Base TKU'!CW:CW,'Base TKU'!$A:$A,$B9,'Base TKU'!$B:$B,"SUL")/1000000</f>
        <v>0</v>
      </c>
      <c r="CW9" s="11">
        <f>SUMIFS('Base TKU'!CX:CX,'Base TKU'!$A:$A,$B9,'Base TKU'!$B:$B,"SUL")/1000000</f>
        <v>0</v>
      </c>
      <c r="CX9" s="11">
        <f>SUMIFS('Base TKU'!CY:CY,'Base TKU'!$A:$A,$B9,'Base TKU'!$B:$B,"SUL")/1000000</f>
        <v>0</v>
      </c>
      <c r="CY9" s="11">
        <f>SUMIFS('Base TKU'!CZ:CZ,'Base TKU'!$A:$A,$B9,'Base TKU'!$B:$B,"SUL")/1000000</f>
        <v>0</v>
      </c>
      <c r="CZ9" s="11">
        <f>SUMIFS('Base TKU'!DA:DA,'Base TKU'!$A:$A,$B9,'Base TKU'!$B:$B,"SUL")/1000000</f>
        <v>0</v>
      </c>
      <c r="DA9" s="11">
        <f>SUMIFS('Base TKU'!DB:DB,'Base TKU'!$A:$A,$B9,'Base TKU'!$B:$B,"SUL")/1000000</f>
        <v>0</v>
      </c>
      <c r="DB9" s="11">
        <f>SUMIFS('Base TKU'!DC:DC,'Base TKU'!$A:$A,$B9,'Base TKU'!$B:$B,"SUL")/1000000</f>
        <v>0</v>
      </c>
    </row>
    <row r="10" spans="1:106" ht="15.75" x14ac:dyDescent="0.25">
      <c r="B10" s="10" t="s">
        <v>47</v>
      </c>
      <c r="D10" s="11">
        <f>SUMIFS('Base TKU'!E:E,'Base TKU'!$A:$A,$B10,'Base TKU'!$B:$B,"SUL")/1000000</f>
        <v>240.97580400000001</v>
      </c>
      <c r="E10" s="11">
        <f>SUMIFS('Base TKU'!F:F,'Base TKU'!$A:$A,$B10,'Base TKU'!$B:$B,"SUL")/1000000</f>
        <v>63.792639999999999</v>
      </c>
      <c r="F10" s="11">
        <f>SUMIFS('Base TKU'!G:G,'Base TKU'!$A:$A,$B10,'Base TKU'!$B:$B,"SUL")/1000000</f>
        <v>1.228532</v>
      </c>
      <c r="G10" s="11">
        <f>SUMIFS('Base TKU'!H:H,'Base TKU'!$A:$A,$B10,'Base TKU'!$B:$B,"SUL")/1000000</f>
        <v>0</v>
      </c>
      <c r="H10" s="11">
        <f>SUMIFS('Base TKU'!I:I,'Base TKU'!$A:$A,$B10,'Base TKU'!$B:$B,"SUL")/1000000</f>
        <v>0</v>
      </c>
      <c r="I10" s="11">
        <f>SUMIFS('Base TKU'!J:J,'Base TKU'!$A:$A,$B10,'Base TKU'!$B:$B,"SUL")/1000000</f>
        <v>0.30637399999999998</v>
      </c>
      <c r="J10" s="11">
        <f>SUMIFS('Base TKU'!K:K,'Base TKU'!$A:$A,$B10,'Base TKU'!$B:$B,"SUL")/1000000</f>
        <v>83.198401000000004</v>
      </c>
      <c r="K10" s="11">
        <f>SUMIFS('Base TKU'!L:L,'Base TKU'!$A:$A,$B10,'Base TKU'!$B:$B,"SUL")/1000000</f>
        <v>235.05851000000001</v>
      </c>
      <c r="L10" s="11">
        <f>SUMIFS('Base TKU'!M:M,'Base TKU'!$A:$A,$B10,'Base TKU'!$B:$B,"SUL")/1000000</f>
        <v>130.38484399999999</v>
      </c>
      <c r="M10" s="11">
        <f>SUMIFS('Base TKU'!N:N,'Base TKU'!$A:$A,$B10,'Base TKU'!$B:$B,"SUL")/1000000</f>
        <v>80.026790000000005</v>
      </c>
      <c r="N10" s="11">
        <f>SUMIFS('Base TKU'!O:O,'Base TKU'!$A:$A,$B10,'Base TKU'!$B:$B,"SUL")/1000000</f>
        <v>48.609551000000003</v>
      </c>
      <c r="O10" s="11">
        <f>SUMIFS('Base TKU'!P:P,'Base TKU'!$A:$A,$B10,'Base TKU'!$B:$B,"SUL")/1000000</f>
        <v>51.992756</v>
      </c>
      <c r="Q10" s="11">
        <f>SUMIFS('Base TKU'!R:R,'Base TKU'!$A:$A,$B10,'Base TKU'!$B:$B,"SUL")/1000000</f>
        <v>18.163383</v>
      </c>
      <c r="R10" s="11">
        <f>SUMIFS('Base TKU'!S:S,'Base TKU'!$A:$A,$B10,'Base TKU'!$B:$B,"SUL")/1000000</f>
        <v>6.5696349999999999</v>
      </c>
      <c r="S10" s="11">
        <f>SUMIFS('Base TKU'!T:T,'Base TKU'!$A:$A,$B10,'Base TKU'!$B:$B,"SUL")/1000000</f>
        <v>0</v>
      </c>
      <c r="T10" s="11">
        <f>SUMIFS('Base TKU'!U:U,'Base TKU'!$A:$A,$B10,'Base TKU'!$B:$B,"SUL")/1000000</f>
        <v>0</v>
      </c>
      <c r="U10" s="11">
        <f>SUMIFS('Base TKU'!V:V,'Base TKU'!$A:$A,$B10,'Base TKU'!$B:$B,"SUL")/1000000</f>
        <v>3.9815999999999997E-2</v>
      </c>
      <c r="V10" s="11">
        <f>SUMIFS('Base TKU'!W:W,'Base TKU'!$A:$A,$B10,'Base TKU'!$B:$B,"SUL")/1000000</f>
        <v>12.185879999999999</v>
      </c>
      <c r="W10" s="11">
        <f>SUMIFS('Base TKU'!X:X,'Base TKU'!$A:$A,$B10,'Base TKU'!$B:$B,"SUL")/1000000</f>
        <v>179.77858699999999</v>
      </c>
      <c r="X10" s="11">
        <f>SUMIFS('Base TKU'!Y:Y,'Base TKU'!$A:$A,$B10,'Base TKU'!$B:$B,"SUL")/1000000</f>
        <v>357.78553399999998</v>
      </c>
      <c r="Y10" s="11">
        <f>SUMIFS('Base TKU'!Z:Z,'Base TKU'!$A:$A,$B10,'Base TKU'!$B:$B,"SUL")/1000000</f>
        <v>502.67458199999999</v>
      </c>
      <c r="Z10" s="11">
        <f>SUMIFS('Base TKU'!AA:AA,'Base TKU'!$A:$A,$B10,'Base TKU'!$B:$B,"SUL")/1000000</f>
        <v>358.04491899999999</v>
      </c>
      <c r="AA10" s="11">
        <f>SUMIFS('Base TKU'!AB:AB,'Base TKU'!$A:$A,$B10,'Base TKU'!$B:$B,"SUL")/1000000</f>
        <v>120.665587</v>
      </c>
      <c r="AB10" s="11">
        <f>SUMIFS('Base TKU'!AC:AC,'Base TKU'!$A:$A,$B10,'Base TKU'!$B:$B,"SUL")/1000000</f>
        <v>108.508093</v>
      </c>
      <c r="AD10" s="11">
        <f>SUMIFS('Base TKU'!AE:AE,'Base TKU'!$A:$A,$B10,'Base TKU'!$B:$B,"SUL")/1000000</f>
        <v>159.79674900000001</v>
      </c>
      <c r="AE10" s="11">
        <f>SUMIFS('Base TKU'!AF:AF,'Base TKU'!$A:$A,$B10,'Base TKU'!$B:$B,"SUL")/1000000</f>
        <v>13.408427</v>
      </c>
      <c r="AF10" s="11">
        <f>SUMIFS('Base TKU'!AG:AG,'Base TKU'!$A:$A,$B10,'Base TKU'!$B:$B,"SUL")/1000000</f>
        <v>0</v>
      </c>
      <c r="AG10" s="11">
        <f>SUMIFS('Base TKU'!AH:AH,'Base TKU'!$A:$A,$B10,'Base TKU'!$B:$B,"SUL")/1000000</f>
        <v>0</v>
      </c>
      <c r="AH10" s="11">
        <f>SUMIFS('Base TKU'!AI:AI,'Base TKU'!$A:$A,$B10,'Base TKU'!$B:$B,"SUL")/1000000</f>
        <v>0.47321099999999999</v>
      </c>
      <c r="AI10" s="11">
        <f>SUMIFS('Base TKU'!AJ:AJ,'Base TKU'!$A:$A,$B10,'Base TKU'!$B:$B,"SUL")/1000000</f>
        <v>0</v>
      </c>
      <c r="AJ10" s="11">
        <f>SUMIFS('Base TKU'!AK:AK,'Base TKU'!$A:$A,$B10,'Base TKU'!$B:$B,"SUL")/1000000</f>
        <v>3.127583</v>
      </c>
      <c r="AK10" s="11">
        <f>SUMIFS('Base TKU'!AL:AL,'Base TKU'!$A:$A,$B10,'Base TKU'!$B:$B,"SUL")/1000000</f>
        <v>74.219267000000002</v>
      </c>
      <c r="AL10" s="11">
        <f>SUMIFS('Base TKU'!AM:AM,'Base TKU'!$A:$A,$B10,'Base TKU'!$B:$B,"SUL")/1000000</f>
        <v>98.120824999999996</v>
      </c>
      <c r="AM10" s="11">
        <f>SUMIFS('Base TKU'!AN:AN,'Base TKU'!$A:$A,$B10,'Base TKU'!$B:$B,"SUL")/1000000</f>
        <v>11.823905999999999</v>
      </c>
      <c r="AN10" s="11">
        <f>SUMIFS('Base TKU'!AO:AO,'Base TKU'!$A:$A,$B10,'Base TKU'!$B:$B,"SUL")/1000000</f>
        <v>83.352142999999998</v>
      </c>
      <c r="AO10" s="11">
        <f>SUMIFS('Base TKU'!AP:AP,'Base TKU'!$A:$A,$B10,'Base TKU'!$B:$B,"SUL")/1000000</f>
        <v>161.51487499999999</v>
      </c>
      <c r="AQ10" s="11">
        <f>SUMIFS('Base TKU'!AR:AR,'Base TKU'!$A:$A,$B10,'Base TKU'!$B:$B,"SUL")/1000000</f>
        <v>103.928662</v>
      </c>
      <c r="AR10" s="11">
        <f>SUMIFS('Base TKU'!AS:AS,'Base TKU'!$A:$A,$B10,'Base TKU'!$B:$B,"SUL")/1000000</f>
        <v>74.140707000000006</v>
      </c>
      <c r="AS10" s="11">
        <f>SUMIFS('Base TKU'!AT:AT,'Base TKU'!$A:$A,$B10,'Base TKU'!$B:$B,"SUL")/1000000</f>
        <v>15.008298</v>
      </c>
      <c r="AT10" s="11">
        <f>SUMIFS('Base TKU'!AU:AU,'Base TKU'!$A:$A,$B10,'Base TKU'!$B:$B,"SUL")/1000000</f>
        <v>34.903503000000001</v>
      </c>
      <c r="AU10" s="11">
        <f>SUMIFS('Base TKU'!AV:AV,'Base TKU'!$A:$A,$B10,'Base TKU'!$B:$B,"SUL")/1000000</f>
        <v>38.076256000000001</v>
      </c>
      <c r="AV10" s="11">
        <f>SUMIFS('Base TKU'!AW:AW,'Base TKU'!$A:$A,$B10,'Base TKU'!$B:$B,"SUL")/1000000</f>
        <v>171.72449800000001</v>
      </c>
      <c r="AW10" s="11">
        <f>SUMIFS('Base TKU'!AX:AX,'Base TKU'!$A:$A,$B10,'Base TKU'!$B:$B,"SUL")/1000000</f>
        <v>396.718051</v>
      </c>
      <c r="AX10" s="11">
        <f>SUMIFS('Base TKU'!AY:AY,'Base TKU'!$A:$A,$B10,'Base TKU'!$B:$B,"SUL")/1000000</f>
        <v>482.97453999999999</v>
      </c>
      <c r="AY10" s="11">
        <f>SUMIFS('Base TKU'!AZ:AZ,'Base TKU'!$A:$A,$B10,'Base TKU'!$B:$B,"SUL")/1000000</f>
        <v>359.590034</v>
      </c>
      <c r="AZ10" s="11">
        <f>SUMIFS('Base TKU'!BA:BA,'Base TKU'!$A:$A,$B10,'Base TKU'!$B:$B,"SUL")/1000000</f>
        <v>256.077696</v>
      </c>
      <c r="BA10" s="11">
        <f>SUMIFS('Base TKU'!BB:BB,'Base TKU'!$A:$A,$B10,'Base TKU'!$B:$B,"SUL")/1000000</f>
        <v>256.59056399999997</v>
      </c>
      <c r="BB10" s="11">
        <f>SUMIFS('Base TKU'!BC:BC,'Base TKU'!$A:$A,$B10,'Base TKU'!$B:$B,"SUL")/1000000</f>
        <v>155.925118</v>
      </c>
      <c r="BD10" s="11">
        <f>SUMIFS('Base TKU'!BE:BE,'Base TKU'!$A:$A,$B10,'Base TKU'!$B:$B,"SUL")/1000000</f>
        <v>58.266331999999998</v>
      </c>
      <c r="BE10" s="11">
        <f>SUMIFS('Base TKU'!BF:BF,'Base TKU'!$A:$A,$B10,'Base TKU'!$B:$B,"SUL")/1000000</f>
        <v>73.095562000000001</v>
      </c>
      <c r="BF10" s="11">
        <f>SUMIFS('Base TKU'!BG:BG,'Base TKU'!$A:$A,$B10,'Base TKU'!$B:$B,"SUL")/1000000</f>
        <v>14.966994</v>
      </c>
      <c r="BG10" s="11">
        <f>SUMIFS('Base TKU'!BH:BH,'Base TKU'!$A:$A,$B10,'Base TKU'!$B:$B,"SUL")/1000000</f>
        <v>0</v>
      </c>
      <c r="BH10" s="11">
        <f>SUMIFS('Base TKU'!BI:BI,'Base TKU'!$A:$A,$B10,'Base TKU'!$B:$B,"SUL")/1000000</f>
        <v>3.0471000000000002E-2</v>
      </c>
      <c r="BI10" s="11">
        <f>SUMIFS('Base TKU'!BJ:BJ,'Base TKU'!$A:$A,$B10,'Base TKU'!$B:$B,"SUL")/1000000</f>
        <v>0</v>
      </c>
      <c r="BJ10" s="11">
        <f>SUMIFS('Base TKU'!BK:BK,'Base TKU'!$A:$A,$B10,'Base TKU'!$B:$B,"SUL")/1000000</f>
        <v>51.366173000000003</v>
      </c>
      <c r="BK10" s="11">
        <f>SUMIFS('Base TKU'!BL:BL,'Base TKU'!$A:$A,$B10,'Base TKU'!$B:$B,"SUL")/1000000</f>
        <v>265.05032799999998</v>
      </c>
      <c r="BL10" s="11">
        <f>SUMIFS('Base TKU'!BM:BM,'Base TKU'!$A:$A,$B10,'Base TKU'!$B:$B,"SUL")/1000000</f>
        <v>313.65408200000002</v>
      </c>
      <c r="BM10" s="11">
        <f>SUMIFS('Base TKU'!BN:BN,'Base TKU'!$A:$A,$B10,'Base TKU'!$B:$B,"SUL")/1000000</f>
        <v>371.58925199999999</v>
      </c>
      <c r="BN10" s="11">
        <f>SUMIFS('Base TKU'!BO:BO,'Base TKU'!$A:$A,$B10,'Base TKU'!$B:$B,"SUL")/1000000</f>
        <v>406.77238</v>
      </c>
      <c r="BO10" s="11">
        <f>SUMIFS('Base TKU'!BP:BP,'Base TKU'!$A:$A,$B10,'Base TKU'!$B:$B,"SUL")/1000000</f>
        <v>241.44393199999999</v>
      </c>
      <c r="BQ10" s="11">
        <f>SUMIFS('Base TKU'!BR:BR,'Base TKU'!$A:$A,$B10,'Base TKU'!$B:$B,"SUL")/1000000</f>
        <v>77.983242000000004</v>
      </c>
      <c r="BR10" s="11">
        <f>SUMIFS('Base TKU'!BS:BS,'Base TKU'!$A:$A,$B10,'Base TKU'!$B:$B,"SUL")/1000000</f>
        <v>77.381084000000001</v>
      </c>
      <c r="BS10" s="11">
        <f>SUMIFS('Base TKU'!BT:BT,'Base TKU'!$A:$A,$B10,'Base TKU'!$B:$B,"SUL")/1000000</f>
        <v>6.9764609999999996</v>
      </c>
      <c r="BT10" s="11">
        <f>SUMIFS('Base TKU'!BU:BU,'Base TKU'!$A:$A,$B10,'Base TKU'!$B:$B,"SUL")/1000000</f>
        <v>0</v>
      </c>
      <c r="BU10" s="11">
        <f>SUMIFS('Base TKU'!BV:BV,'Base TKU'!$A:$A,$B10,'Base TKU'!$B:$B,"SUL")/1000000</f>
        <v>0</v>
      </c>
      <c r="BV10" s="11">
        <f>SUMIFS('Base TKU'!BW:BW,'Base TKU'!$A:$A,$B10,'Base TKU'!$B:$B,"SUL")/1000000</f>
        <v>0.206098</v>
      </c>
      <c r="BW10" s="11">
        <f>SUMIFS('Base TKU'!BX:BX,'Base TKU'!$A:$A,$B10,'Base TKU'!$B:$B,"SUL")/1000000</f>
        <v>0</v>
      </c>
      <c r="BX10" s="11">
        <f>SUMIFS('Base TKU'!BY:BY,'Base TKU'!$A:$A,$B10,'Base TKU'!$B:$B,"SUL")/1000000</f>
        <v>27.584924999999998</v>
      </c>
      <c r="BY10" s="11">
        <f>SUMIFS('Base TKU'!BZ:BZ,'Base TKU'!$A:$A,$B10,'Base TKU'!$B:$B,"SUL")/1000000</f>
        <v>16.786197000000001</v>
      </c>
      <c r="BZ10" s="11">
        <f>SUMIFS('Base TKU'!CA:CA,'Base TKU'!$A:$A,$B10,'Base TKU'!$B:$B,"SUL")/1000000</f>
        <v>25.517578</v>
      </c>
      <c r="CA10" s="11">
        <f>SUMIFS('Base TKU'!CB:CB,'Base TKU'!$A:$A,$B10,'Base TKU'!$B:$B,"SUL")/1000000</f>
        <v>36.827679000000003</v>
      </c>
      <c r="CB10" s="11">
        <f>SUMIFS('Base TKU'!CC:CC,'Base TKU'!$A:$A,$B10,'Base TKU'!$B:$B,"SUL")/1000000</f>
        <v>121.025514</v>
      </c>
      <c r="CD10" s="11">
        <f>SUMIFS('Base TKU'!CE:CE,'Base TKU'!$A:$A,$B10,'Base TKU'!$B:$B,"SUL")/1000000</f>
        <v>61.161329000000002</v>
      </c>
      <c r="CE10" s="11">
        <f>SUMIFS('Base TKU'!CF:CF,'Base TKU'!$A:$A,$B10,'Base TKU'!$B:$B,"SUL")/1000000</f>
        <v>8.2399999999999997E-4</v>
      </c>
      <c r="CF10" s="11">
        <f>SUMIFS('Base TKU'!CG:CG,'Base TKU'!$A:$A,$B10,'Base TKU'!$B:$B,"SUL")/1000000</f>
        <v>46.083472999999998</v>
      </c>
      <c r="CG10" s="11">
        <f>SUMIFS('Base TKU'!CH:CH,'Base TKU'!$A:$A,$B10,'Base TKU'!$B:$B,"SUL")/1000000</f>
        <v>108.03994400000001</v>
      </c>
      <c r="CH10" s="11">
        <f>SUMIFS('Base TKU'!CI:CI,'Base TKU'!$A:$A,$B10,'Base TKU'!$B:$B,"SUL")/1000000</f>
        <v>33.924596999999999</v>
      </c>
      <c r="CI10" s="11">
        <f>SUMIFS('Base TKU'!CJ:CJ,'Base TKU'!$A:$A,$B10,'Base TKU'!$B:$B,"SUL")/1000000</f>
        <v>25.620397000000001</v>
      </c>
      <c r="CJ10" s="11">
        <f>SUMIFS('Base TKU'!CK:CK,'Base TKU'!$A:$A,$B10,'Base TKU'!$B:$B,"SUL")/1000000</f>
        <v>252.366455</v>
      </c>
      <c r="CK10" s="11">
        <f>SUMIFS('Base TKU'!CL:CL,'Base TKU'!$A:$A,$B10,'Base TKU'!$B:$B,"SUL")/1000000</f>
        <v>470.17498899999998</v>
      </c>
      <c r="CL10" s="11">
        <f>SUMIFS('Base TKU'!CM:CM,'Base TKU'!$A:$A,$B10,'Base TKU'!$B:$B,"SUL")/1000000</f>
        <v>446.530754</v>
      </c>
      <c r="CM10" s="11">
        <f>SUMIFS('Base TKU'!CN:CN,'Base TKU'!$A:$A,$B10,'Base TKU'!$B:$B,"SUL")/1000000</f>
        <v>409.08601700000003</v>
      </c>
      <c r="CN10" s="11">
        <f>SUMIFS('Base TKU'!CO:CO,'Base TKU'!$A:$A,$B10,'Base TKU'!$B:$B,"SUL")/1000000</f>
        <v>403.406766</v>
      </c>
      <c r="CO10" s="11">
        <f>SUMIFS('Base TKU'!CP:CP,'Base TKU'!$A:$A,$B10,'Base TKU'!$B:$B,"SUL")/1000000</f>
        <v>278.59316799999999</v>
      </c>
      <c r="CQ10" s="11">
        <f>SUMIFS('Base TKU'!CR:CR,'Base TKU'!$A:$A,$B10,'Base TKU'!$B:$B,"SUL")/1000000</f>
        <v>307.01070099999998</v>
      </c>
      <c r="CR10" s="11">
        <f>SUMIFS('Base TKU'!CS:CS,'Base TKU'!$A:$A,$B10,'Base TKU'!$B:$B,"SUL")/1000000</f>
        <v>138.045154</v>
      </c>
      <c r="CS10" s="11">
        <f>SUMIFS('Base TKU'!CT:CT,'Base TKU'!$A:$A,$B10,'Base TKU'!$B:$B,"SUL")/1000000</f>
        <v>0</v>
      </c>
      <c r="CT10" s="11">
        <f>SUMIFS('Base TKU'!CU:CU,'Base TKU'!$A:$A,$B10,'Base TKU'!$B:$B,"SUL")/1000000</f>
        <v>0</v>
      </c>
      <c r="CU10" s="11">
        <f>SUMIFS('Base TKU'!CV:CV,'Base TKU'!$A:$A,$B10,'Base TKU'!$B:$B,"SUL")/1000000</f>
        <v>0</v>
      </c>
      <c r="CV10" s="11">
        <f>SUMIFS('Base TKU'!CW:CW,'Base TKU'!$A:$A,$B10,'Base TKU'!$B:$B,"SUL")/1000000</f>
        <v>0</v>
      </c>
      <c r="CW10" s="11">
        <f>SUMIFS('Base TKU'!CX:CX,'Base TKU'!$A:$A,$B10,'Base TKU'!$B:$B,"SUL")/1000000</f>
        <v>0</v>
      </c>
      <c r="CX10" s="11">
        <f>SUMIFS('Base TKU'!CY:CY,'Base TKU'!$A:$A,$B10,'Base TKU'!$B:$B,"SUL")/1000000</f>
        <v>0</v>
      </c>
      <c r="CY10" s="11">
        <f>SUMIFS('Base TKU'!CZ:CZ,'Base TKU'!$A:$A,$B10,'Base TKU'!$B:$B,"SUL")/1000000</f>
        <v>0</v>
      </c>
      <c r="CZ10" s="11">
        <f>SUMIFS('Base TKU'!DA:DA,'Base TKU'!$A:$A,$B10,'Base TKU'!$B:$B,"SUL")/1000000</f>
        <v>0</v>
      </c>
      <c r="DA10" s="11">
        <f>SUMIFS('Base TKU'!DB:DB,'Base TKU'!$A:$A,$B10,'Base TKU'!$B:$B,"SUL")/1000000</f>
        <v>0</v>
      </c>
      <c r="DB10" s="11">
        <f>SUMIFS('Base TKU'!DC:DC,'Base TKU'!$A:$A,$B10,'Base TKU'!$B:$B,"SUL")/1000000</f>
        <v>0</v>
      </c>
    </row>
    <row r="11" spans="1:106" ht="15.75" x14ac:dyDescent="0.25">
      <c r="B11" s="10" t="s">
        <v>34</v>
      </c>
      <c r="D11" s="11">
        <f>SUMIFS('Base TKU'!E:E,'Base TKU'!$A:$A,$B11,'Base TKU'!$B:$B,"SUL")/1000000</f>
        <v>120.293853</v>
      </c>
      <c r="E11" s="11">
        <f>SUMIFS('Base TKU'!F:F,'Base TKU'!$A:$A,$B11,'Base TKU'!$B:$B,"SUL")/1000000</f>
        <v>26.733606999999999</v>
      </c>
      <c r="F11" s="11">
        <f>SUMIFS('Base TKU'!G:G,'Base TKU'!$A:$A,$B11,'Base TKU'!$B:$B,"SUL")/1000000</f>
        <v>75.820767000000004</v>
      </c>
      <c r="G11" s="11">
        <f>SUMIFS('Base TKU'!H:H,'Base TKU'!$A:$A,$B11,'Base TKU'!$B:$B,"SUL")/1000000</f>
        <v>120.67237799999999</v>
      </c>
      <c r="H11" s="11">
        <f>SUMIFS('Base TKU'!I:I,'Base TKU'!$A:$A,$B11,'Base TKU'!$B:$B,"SUL")/1000000</f>
        <v>193.20942299999999</v>
      </c>
      <c r="I11" s="11">
        <f>SUMIFS('Base TKU'!J:J,'Base TKU'!$A:$A,$B11,'Base TKU'!$B:$B,"SUL")/1000000</f>
        <v>229.121332</v>
      </c>
      <c r="J11" s="11">
        <f>SUMIFS('Base TKU'!K:K,'Base TKU'!$A:$A,$B11,'Base TKU'!$B:$B,"SUL")/1000000</f>
        <v>300.25228299999998</v>
      </c>
      <c r="K11" s="11">
        <f>SUMIFS('Base TKU'!L:L,'Base TKU'!$A:$A,$B11,'Base TKU'!$B:$B,"SUL")/1000000</f>
        <v>343.14651099999998</v>
      </c>
      <c r="L11" s="11">
        <f>SUMIFS('Base TKU'!M:M,'Base TKU'!$A:$A,$B11,'Base TKU'!$B:$B,"SUL")/1000000</f>
        <v>345.067545</v>
      </c>
      <c r="M11" s="11">
        <f>SUMIFS('Base TKU'!N:N,'Base TKU'!$A:$A,$B11,'Base TKU'!$B:$B,"SUL")/1000000</f>
        <v>295.015152</v>
      </c>
      <c r="N11" s="11">
        <f>SUMIFS('Base TKU'!O:O,'Base TKU'!$A:$A,$B11,'Base TKU'!$B:$B,"SUL")/1000000</f>
        <v>258.54672199999999</v>
      </c>
      <c r="O11" s="11">
        <f>SUMIFS('Base TKU'!P:P,'Base TKU'!$A:$A,$B11,'Base TKU'!$B:$B,"SUL")/1000000</f>
        <v>311.277447</v>
      </c>
      <c r="Q11" s="11">
        <f>SUMIFS('Base TKU'!R:R,'Base TKU'!$A:$A,$B11,'Base TKU'!$B:$B,"SUL")/1000000</f>
        <v>104.562251</v>
      </c>
      <c r="R11" s="11">
        <f>SUMIFS('Base TKU'!S:S,'Base TKU'!$A:$A,$B11,'Base TKU'!$B:$B,"SUL")/1000000</f>
        <v>49.086455000000001</v>
      </c>
      <c r="S11" s="11">
        <f>SUMIFS('Base TKU'!T:T,'Base TKU'!$A:$A,$B11,'Base TKU'!$B:$B,"SUL")/1000000</f>
        <v>62.909754999999997</v>
      </c>
      <c r="T11" s="11">
        <f>SUMIFS('Base TKU'!U:U,'Base TKU'!$A:$A,$B11,'Base TKU'!$B:$B,"SUL")/1000000</f>
        <v>126.234077</v>
      </c>
      <c r="U11" s="11">
        <f>SUMIFS('Base TKU'!V:V,'Base TKU'!$A:$A,$B11,'Base TKU'!$B:$B,"SUL")/1000000</f>
        <v>251.54755499999999</v>
      </c>
      <c r="V11" s="11">
        <f>SUMIFS('Base TKU'!W:W,'Base TKU'!$A:$A,$B11,'Base TKU'!$B:$B,"SUL")/1000000</f>
        <v>252.21729099999999</v>
      </c>
      <c r="W11" s="11">
        <f>SUMIFS('Base TKU'!X:X,'Base TKU'!$A:$A,$B11,'Base TKU'!$B:$B,"SUL")/1000000</f>
        <v>301.191756</v>
      </c>
      <c r="X11" s="11">
        <f>SUMIFS('Base TKU'!Y:Y,'Base TKU'!$A:$A,$B11,'Base TKU'!$B:$B,"SUL")/1000000</f>
        <v>299.77697999999998</v>
      </c>
      <c r="Y11" s="11">
        <f>SUMIFS('Base TKU'!Z:Z,'Base TKU'!$A:$A,$B11,'Base TKU'!$B:$B,"SUL")/1000000</f>
        <v>303.58862699999997</v>
      </c>
      <c r="Z11" s="11">
        <f>SUMIFS('Base TKU'!AA:AA,'Base TKU'!$A:$A,$B11,'Base TKU'!$B:$B,"SUL")/1000000</f>
        <v>273.692384</v>
      </c>
      <c r="AA11" s="11">
        <f>SUMIFS('Base TKU'!AB:AB,'Base TKU'!$A:$A,$B11,'Base TKU'!$B:$B,"SUL")/1000000</f>
        <v>262.142833</v>
      </c>
      <c r="AB11" s="11">
        <f>SUMIFS('Base TKU'!AC:AC,'Base TKU'!$A:$A,$B11,'Base TKU'!$B:$B,"SUL")/1000000</f>
        <v>147.802313</v>
      </c>
      <c r="AD11" s="11">
        <f>SUMIFS('Base TKU'!AE:AE,'Base TKU'!$A:$A,$B11,'Base TKU'!$B:$B,"SUL")/1000000</f>
        <v>60.676673999999998</v>
      </c>
      <c r="AE11" s="11">
        <f>SUMIFS('Base TKU'!AF:AF,'Base TKU'!$A:$A,$B11,'Base TKU'!$B:$B,"SUL")/1000000</f>
        <v>64.822327999999999</v>
      </c>
      <c r="AF11" s="11">
        <f>SUMIFS('Base TKU'!AG:AG,'Base TKU'!$A:$A,$B11,'Base TKU'!$B:$B,"SUL")/1000000</f>
        <v>39.060699999999997</v>
      </c>
      <c r="AG11" s="11">
        <f>SUMIFS('Base TKU'!AH:AH,'Base TKU'!$A:$A,$B11,'Base TKU'!$B:$B,"SUL")/1000000</f>
        <v>90.592957999999996</v>
      </c>
      <c r="AH11" s="11">
        <f>SUMIFS('Base TKU'!AI:AI,'Base TKU'!$A:$A,$B11,'Base TKU'!$B:$B,"SUL")/1000000</f>
        <v>189.419363</v>
      </c>
      <c r="AI11" s="11">
        <f>SUMIFS('Base TKU'!AJ:AJ,'Base TKU'!$A:$A,$B11,'Base TKU'!$B:$B,"SUL")/1000000</f>
        <v>210.49232599999999</v>
      </c>
      <c r="AJ11" s="11">
        <f>SUMIFS('Base TKU'!AK:AK,'Base TKU'!$A:$A,$B11,'Base TKU'!$B:$B,"SUL")/1000000</f>
        <v>207.16386900000001</v>
      </c>
      <c r="AK11" s="11">
        <f>SUMIFS('Base TKU'!AL:AL,'Base TKU'!$A:$A,$B11,'Base TKU'!$B:$B,"SUL")/1000000</f>
        <v>222.34894800000001</v>
      </c>
      <c r="AL11" s="11">
        <f>SUMIFS('Base TKU'!AM:AM,'Base TKU'!$A:$A,$B11,'Base TKU'!$B:$B,"SUL")/1000000</f>
        <v>207.264568</v>
      </c>
      <c r="AM11" s="11">
        <f>SUMIFS('Base TKU'!AN:AN,'Base TKU'!$A:$A,$B11,'Base TKU'!$B:$B,"SUL")/1000000</f>
        <v>212.209473</v>
      </c>
      <c r="AN11" s="11">
        <f>SUMIFS('Base TKU'!AO:AO,'Base TKU'!$A:$A,$B11,'Base TKU'!$B:$B,"SUL")/1000000</f>
        <v>121.847746</v>
      </c>
      <c r="AO11" s="11">
        <f>SUMIFS('Base TKU'!AP:AP,'Base TKU'!$A:$A,$B11,'Base TKU'!$B:$B,"SUL")/1000000</f>
        <v>162.426503</v>
      </c>
      <c r="AQ11" s="11">
        <f>SUMIFS('Base TKU'!AR:AR,'Base TKU'!$A:$A,$B11,'Base TKU'!$B:$B,"SUL")/1000000</f>
        <v>31.659285000000001</v>
      </c>
      <c r="AR11" s="11">
        <f>SUMIFS('Base TKU'!AS:AS,'Base TKU'!$A:$A,$B11,'Base TKU'!$B:$B,"SUL")/1000000</f>
        <v>31.551186000000001</v>
      </c>
      <c r="AS11" s="11">
        <f>SUMIFS('Base TKU'!AT:AT,'Base TKU'!$A:$A,$B11,'Base TKU'!$B:$B,"SUL")/1000000</f>
        <v>28.254327</v>
      </c>
      <c r="AT11" s="11">
        <f>SUMIFS('Base TKU'!AU:AU,'Base TKU'!$A:$A,$B11,'Base TKU'!$B:$B,"SUL")/1000000</f>
        <v>85.080896999999993</v>
      </c>
      <c r="AU11" s="11">
        <f>SUMIFS('Base TKU'!AV:AV,'Base TKU'!$A:$A,$B11,'Base TKU'!$B:$B,"SUL")/1000000</f>
        <v>138.41459800000001</v>
      </c>
      <c r="AV11" s="11">
        <f>SUMIFS('Base TKU'!AW:AW,'Base TKU'!$A:$A,$B11,'Base TKU'!$B:$B,"SUL")/1000000</f>
        <v>156.14815999999999</v>
      </c>
      <c r="AW11" s="11">
        <f>SUMIFS('Base TKU'!AX:AX,'Base TKU'!$A:$A,$B11,'Base TKU'!$B:$B,"SUL")/1000000</f>
        <v>210.09194500000001</v>
      </c>
      <c r="AX11" s="11">
        <f>SUMIFS('Base TKU'!AY:AY,'Base TKU'!$A:$A,$B11,'Base TKU'!$B:$B,"SUL")/1000000</f>
        <v>163.188221</v>
      </c>
      <c r="AY11" s="11">
        <f>SUMIFS('Base TKU'!AZ:AZ,'Base TKU'!$A:$A,$B11,'Base TKU'!$B:$B,"SUL")/1000000</f>
        <v>146.524869</v>
      </c>
      <c r="AZ11" s="11">
        <f>SUMIFS('Base TKU'!BA:BA,'Base TKU'!$A:$A,$B11,'Base TKU'!$B:$B,"SUL")/1000000</f>
        <v>142.17371499999999</v>
      </c>
      <c r="BA11" s="11">
        <f>SUMIFS('Base TKU'!BB:BB,'Base TKU'!$A:$A,$B11,'Base TKU'!$B:$B,"SUL")/1000000</f>
        <v>196.39126300000001</v>
      </c>
      <c r="BB11" s="11">
        <f>SUMIFS('Base TKU'!BC:BC,'Base TKU'!$A:$A,$B11,'Base TKU'!$B:$B,"SUL")/1000000</f>
        <v>85.422180999999995</v>
      </c>
      <c r="BD11" s="11">
        <f>SUMIFS('Base TKU'!BE:BE,'Base TKU'!$A:$A,$B11,'Base TKU'!$B:$B,"SUL")/1000000</f>
        <v>86.209055000000006</v>
      </c>
      <c r="BE11" s="11">
        <f>SUMIFS('Base TKU'!BF:BF,'Base TKU'!$A:$A,$B11,'Base TKU'!$B:$B,"SUL")/1000000</f>
        <v>45.179594000000002</v>
      </c>
      <c r="BF11" s="11">
        <f>SUMIFS('Base TKU'!BG:BG,'Base TKU'!$A:$A,$B11,'Base TKU'!$B:$B,"SUL")/1000000</f>
        <v>59.996580000000002</v>
      </c>
      <c r="BG11" s="11">
        <f>SUMIFS('Base TKU'!BH:BH,'Base TKU'!$A:$A,$B11,'Base TKU'!$B:$B,"SUL")/1000000</f>
        <v>119.210742</v>
      </c>
      <c r="BH11" s="11">
        <f>SUMIFS('Base TKU'!BI:BI,'Base TKU'!$A:$A,$B11,'Base TKU'!$B:$B,"SUL")/1000000</f>
        <v>236.809853</v>
      </c>
      <c r="BI11" s="11">
        <f>SUMIFS('Base TKU'!BJ:BJ,'Base TKU'!$A:$A,$B11,'Base TKU'!$B:$B,"SUL")/1000000</f>
        <v>207.65686400000001</v>
      </c>
      <c r="BJ11" s="11">
        <f>SUMIFS('Base TKU'!BK:BK,'Base TKU'!$A:$A,$B11,'Base TKU'!$B:$B,"SUL")/1000000</f>
        <v>206.82831999999999</v>
      </c>
      <c r="BK11" s="11">
        <f>SUMIFS('Base TKU'!BL:BL,'Base TKU'!$A:$A,$B11,'Base TKU'!$B:$B,"SUL")/1000000</f>
        <v>232.22149400000001</v>
      </c>
      <c r="BL11" s="11">
        <f>SUMIFS('Base TKU'!BM:BM,'Base TKU'!$A:$A,$B11,'Base TKU'!$B:$B,"SUL")/1000000</f>
        <v>312.17192499999999</v>
      </c>
      <c r="BM11" s="11">
        <f>SUMIFS('Base TKU'!BN:BN,'Base TKU'!$A:$A,$B11,'Base TKU'!$B:$B,"SUL")/1000000</f>
        <v>307.48569800000001</v>
      </c>
      <c r="BN11" s="11">
        <f>SUMIFS('Base TKU'!BO:BO,'Base TKU'!$A:$A,$B11,'Base TKU'!$B:$B,"SUL")/1000000</f>
        <v>290.29864500000002</v>
      </c>
      <c r="BO11" s="11">
        <f>SUMIFS('Base TKU'!BP:BP,'Base TKU'!$A:$A,$B11,'Base TKU'!$B:$B,"SUL")/1000000</f>
        <v>227.838404</v>
      </c>
      <c r="BQ11" s="11">
        <f>SUMIFS('Base TKU'!BR:BR,'Base TKU'!$A:$A,$B11,'Base TKU'!$B:$B,"SUL")/1000000</f>
        <v>124.338126</v>
      </c>
      <c r="BR11" s="11">
        <f>SUMIFS('Base TKU'!BS:BS,'Base TKU'!$A:$A,$B11,'Base TKU'!$B:$B,"SUL")/1000000</f>
        <v>65.841560000000001</v>
      </c>
      <c r="BS11" s="11">
        <f>SUMIFS('Base TKU'!BT:BT,'Base TKU'!$A:$A,$B11,'Base TKU'!$B:$B,"SUL")/1000000</f>
        <v>98.681635999999997</v>
      </c>
      <c r="BT11" s="11">
        <f>SUMIFS('Base TKU'!BU:BU,'Base TKU'!$A:$A,$B11,'Base TKU'!$B:$B,"SUL")/1000000</f>
        <v>115.14361100000001</v>
      </c>
      <c r="BU11" s="11">
        <f>SUMIFS('Base TKU'!BV:BV,'Base TKU'!$A:$A,$B11,'Base TKU'!$B:$B,"SUL")/1000000</f>
        <v>259.41194300000001</v>
      </c>
      <c r="BV11" s="11">
        <f>SUMIFS('Base TKU'!BW:BW,'Base TKU'!$A:$A,$B11,'Base TKU'!$B:$B,"SUL")/1000000</f>
        <v>350.26707599999997</v>
      </c>
      <c r="BW11" s="11">
        <f>SUMIFS('Base TKU'!BX:BX,'Base TKU'!$A:$A,$B11,'Base TKU'!$B:$B,"SUL")/1000000</f>
        <v>227.93514400000001</v>
      </c>
      <c r="BX11" s="11">
        <f>SUMIFS('Base TKU'!BY:BY,'Base TKU'!$A:$A,$B11,'Base TKU'!$B:$B,"SUL")/1000000</f>
        <v>206.643225</v>
      </c>
      <c r="BY11" s="11">
        <f>SUMIFS('Base TKU'!BZ:BZ,'Base TKU'!$A:$A,$B11,'Base TKU'!$B:$B,"SUL")/1000000</f>
        <v>324.43139600000001</v>
      </c>
      <c r="BZ11" s="11">
        <f>SUMIFS('Base TKU'!CA:CA,'Base TKU'!$A:$A,$B11,'Base TKU'!$B:$B,"SUL")/1000000</f>
        <v>278.00103100000001</v>
      </c>
      <c r="CA11" s="11">
        <f>SUMIFS('Base TKU'!CB:CB,'Base TKU'!$A:$A,$B11,'Base TKU'!$B:$B,"SUL")/1000000</f>
        <v>216.08413899999999</v>
      </c>
      <c r="CB11" s="11">
        <f>SUMIFS('Base TKU'!CC:CC,'Base TKU'!$A:$A,$B11,'Base TKU'!$B:$B,"SUL")/1000000</f>
        <v>133.89718300000001</v>
      </c>
      <c r="CD11" s="11">
        <f>SUMIFS('Base TKU'!CE:CE,'Base TKU'!$A:$A,$B11,'Base TKU'!$B:$B,"SUL")/1000000</f>
        <v>89.617210999999998</v>
      </c>
      <c r="CE11" s="11">
        <f>SUMIFS('Base TKU'!CF:CF,'Base TKU'!$A:$A,$B11,'Base TKU'!$B:$B,"SUL")/1000000</f>
        <v>43.413499999999999</v>
      </c>
      <c r="CF11" s="11">
        <f>SUMIFS('Base TKU'!CG:CG,'Base TKU'!$A:$A,$B11,'Base TKU'!$B:$B,"SUL")/1000000</f>
        <v>39.997897000000002</v>
      </c>
      <c r="CG11" s="11">
        <f>SUMIFS('Base TKU'!CH:CH,'Base TKU'!$A:$A,$B11,'Base TKU'!$B:$B,"SUL")/1000000</f>
        <v>69.821129999999997</v>
      </c>
      <c r="CH11" s="11">
        <f>SUMIFS('Base TKU'!CI:CI,'Base TKU'!$A:$A,$B11,'Base TKU'!$B:$B,"SUL")/1000000</f>
        <v>235.74877599999999</v>
      </c>
      <c r="CI11" s="11">
        <f>SUMIFS('Base TKU'!CJ:CJ,'Base TKU'!$A:$A,$B11,'Base TKU'!$B:$B,"SUL")/1000000</f>
        <v>241.80165400000001</v>
      </c>
      <c r="CJ11" s="11">
        <f>SUMIFS('Base TKU'!CK:CK,'Base TKU'!$A:$A,$B11,'Base TKU'!$B:$B,"SUL")/1000000</f>
        <v>328.23886099999999</v>
      </c>
      <c r="CK11" s="11">
        <f>SUMIFS('Base TKU'!CL:CL,'Base TKU'!$A:$A,$B11,'Base TKU'!$B:$B,"SUL")/1000000</f>
        <v>294.46875499999999</v>
      </c>
      <c r="CL11" s="11">
        <f>SUMIFS('Base TKU'!CM:CM,'Base TKU'!$A:$A,$B11,'Base TKU'!$B:$B,"SUL")/1000000</f>
        <v>324.64286099999998</v>
      </c>
      <c r="CM11" s="11">
        <f>SUMIFS('Base TKU'!CN:CN,'Base TKU'!$A:$A,$B11,'Base TKU'!$B:$B,"SUL")/1000000</f>
        <v>287.43024200000002</v>
      </c>
      <c r="CN11" s="11">
        <f>SUMIFS('Base TKU'!CO:CO,'Base TKU'!$A:$A,$B11,'Base TKU'!$B:$B,"SUL")/1000000</f>
        <v>293.47484200000002</v>
      </c>
      <c r="CO11" s="11">
        <f>SUMIFS('Base TKU'!CP:CP,'Base TKU'!$A:$A,$B11,'Base TKU'!$B:$B,"SUL")/1000000</f>
        <v>207.930858</v>
      </c>
      <c r="CQ11" s="11">
        <f>SUMIFS('Base TKU'!CR:CR,'Base TKU'!$A:$A,$B11,'Base TKU'!$B:$B,"SUL")/1000000</f>
        <v>142.74033700000001</v>
      </c>
      <c r="CR11" s="11">
        <f>SUMIFS('Base TKU'!CS:CS,'Base TKU'!$A:$A,$B11,'Base TKU'!$B:$B,"SUL")/1000000</f>
        <v>100.718772</v>
      </c>
      <c r="CS11" s="11">
        <f>SUMIFS('Base TKU'!CT:CT,'Base TKU'!$A:$A,$B11,'Base TKU'!$B:$B,"SUL")/1000000</f>
        <v>0</v>
      </c>
      <c r="CT11" s="11">
        <f>SUMIFS('Base TKU'!CU:CU,'Base TKU'!$A:$A,$B11,'Base TKU'!$B:$B,"SUL")/1000000</f>
        <v>0</v>
      </c>
      <c r="CU11" s="11">
        <f>SUMIFS('Base TKU'!CV:CV,'Base TKU'!$A:$A,$B11,'Base TKU'!$B:$B,"SUL")/1000000</f>
        <v>0</v>
      </c>
      <c r="CV11" s="11">
        <f>SUMIFS('Base TKU'!CW:CW,'Base TKU'!$A:$A,$B11,'Base TKU'!$B:$B,"SUL")/1000000</f>
        <v>0</v>
      </c>
      <c r="CW11" s="11">
        <f>SUMIFS('Base TKU'!CX:CX,'Base TKU'!$A:$A,$B11,'Base TKU'!$B:$B,"SUL")/1000000</f>
        <v>0</v>
      </c>
      <c r="CX11" s="11">
        <f>SUMIFS('Base TKU'!CY:CY,'Base TKU'!$A:$A,$B11,'Base TKU'!$B:$B,"SUL")/1000000</f>
        <v>0</v>
      </c>
      <c r="CY11" s="11">
        <f>SUMIFS('Base TKU'!CZ:CZ,'Base TKU'!$A:$A,$B11,'Base TKU'!$B:$B,"SUL")/1000000</f>
        <v>0</v>
      </c>
      <c r="CZ11" s="11">
        <f>SUMIFS('Base TKU'!DA:DA,'Base TKU'!$A:$A,$B11,'Base TKU'!$B:$B,"SUL")/1000000</f>
        <v>0</v>
      </c>
      <c r="DA11" s="11">
        <f>SUMIFS('Base TKU'!DB:DB,'Base TKU'!$A:$A,$B11,'Base TKU'!$B:$B,"SUL")/1000000</f>
        <v>0</v>
      </c>
      <c r="DB11" s="11">
        <f>SUMIFS('Base TKU'!DC:DC,'Base TKU'!$A:$A,$B11,'Base TKU'!$B:$B,"SUL")/1000000</f>
        <v>0</v>
      </c>
    </row>
    <row r="12" spans="1:106" ht="15.75" x14ac:dyDescent="0.25">
      <c r="B12" s="10" t="s">
        <v>38</v>
      </c>
      <c r="D12" s="11">
        <f>SUMIFS('Base TKU'!E:E,'Base TKU'!$A:$A,$B12,'Base TKU'!$B:$B,"SUL")/1000000</f>
        <v>28.277885999999999</v>
      </c>
      <c r="E12" s="11">
        <f>SUMIFS('Base TKU'!F:F,'Base TKU'!$A:$A,$B12,'Base TKU'!$B:$B,"SUL")/1000000</f>
        <v>17.986273000000001</v>
      </c>
      <c r="F12" s="11">
        <f>SUMIFS('Base TKU'!G:G,'Base TKU'!$A:$A,$B12,'Base TKU'!$B:$B,"SUL")/1000000</f>
        <v>20.430346</v>
      </c>
      <c r="G12" s="11">
        <f>SUMIFS('Base TKU'!H:H,'Base TKU'!$A:$A,$B12,'Base TKU'!$B:$B,"SUL")/1000000</f>
        <v>22.496891000000002</v>
      </c>
      <c r="H12" s="11">
        <f>SUMIFS('Base TKU'!I:I,'Base TKU'!$A:$A,$B12,'Base TKU'!$B:$B,"SUL")/1000000</f>
        <v>61.922969000000002</v>
      </c>
      <c r="I12" s="11">
        <f>SUMIFS('Base TKU'!J:J,'Base TKU'!$A:$A,$B12,'Base TKU'!$B:$B,"SUL")/1000000</f>
        <v>79.419138000000004</v>
      </c>
      <c r="J12" s="11">
        <f>SUMIFS('Base TKU'!K:K,'Base TKU'!$A:$A,$B12,'Base TKU'!$B:$B,"SUL")/1000000</f>
        <v>91.515180999999998</v>
      </c>
      <c r="K12" s="11">
        <f>SUMIFS('Base TKU'!L:L,'Base TKU'!$A:$A,$B12,'Base TKU'!$B:$B,"SUL")/1000000</f>
        <v>95.034592000000004</v>
      </c>
      <c r="L12" s="11">
        <f>SUMIFS('Base TKU'!M:M,'Base TKU'!$A:$A,$B12,'Base TKU'!$B:$B,"SUL")/1000000</f>
        <v>123.820635</v>
      </c>
      <c r="M12" s="11">
        <f>SUMIFS('Base TKU'!N:N,'Base TKU'!$A:$A,$B12,'Base TKU'!$B:$B,"SUL")/1000000</f>
        <v>98.535258999999996</v>
      </c>
      <c r="N12" s="11">
        <f>SUMIFS('Base TKU'!O:O,'Base TKU'!$A:$A,$B12,'Base TKU'!$B:$B,"SUL")/1000000</f>
        <v>98.943488000000002</v>
      </c>
      <c r="O12" s="11">
        <f>SUMIFS('Base TKU'!P:P,'Base TKU'!$A:$A,$B12,'Base TKU'!$B:$B,"SUL")/1000000</f>
        <v>76.556442000000004</v>
      </c>
      <c r="Q12" s="11">
        <f>SUMIFS('Base TKU'!R:R,'Base TKU'!$A:$A,$B12,'Base TKU'!$B:$B,"SUL")/1000000</f>
        <v>67.081149999999994</v>
      </c>
      <c r="R12" s="11">
        <f>SUMIFS('Base TKU'!S:S,'Base TKU'!$A:$A,$B12,'Base TKU'!$B:$B,"SUL")/1000000</f>
        <v>37.347427000000003</v>
      </c>
      <c r="S12" s="11">
        <f>SUMIFS('Base TKU'!T:T,'Base TKU'!$A:$A,$B12,'Base TKU'!$B:$B,"SUL")/1000000</f>
        <v>30.187373999999998</v>
      </c>
      <c r="T12" s="11">
        <f>SUMIFS('Base TKU'!U:U,'Base TKU'!$A:$A,$B12,'Base TKU'!$B:$B,"SUL")/1000000</f>
        <v>69.954741999999996</v>
      </c>
      <c r="U12" s="11">
        <f>SUMIFS('Base TKU'!V:V,'Base TKU'!$A:$A,$B12,'Base TKU'!$B:$B,"SUL")/1000000</f>
        <v>69.651088000000001</v>
      </c>
      <c r="V12" s="11">
        <f>SUMIFS('Base TKU'!W:W,'Base TKU'!$A:$A,$B12,'Base TKU'!$B:$B,"SUL")/1000000</f>
        <v>49.094098000000002</v>
      </c>
      <c r="W12" s="11">
        <f>SUMIFS('Base TKU'!X:X,'Base TKU'!$A:$A,$B12,'Base TKU'!$B:$B,"SUL")/1000000</f>
        <v>51.279952000000002</v>
      </c>
      <c r="X12" s="11">
        <f>SUMIFS('Base TKU'!Y:Y,'Base TKU'!$A:$A,$B12,'Base TKU'!$B:$B,"SUL")/1000000</f>
        <v>55.38852</v>
      </c>
      <c r="Y12" s="11">
        <f>SUMIFS('Base TKU'!Z:Z,'Base TKU'!$A:$A,$B12,'Base TKU'!$B:$B,"SUL")/1000000</f>
        <v>60.182640999999997</v>
      </c>
      <c r="Z12" s="11">
        <f>SUMIFS('Base TKU'!AA:AA,'Base TKU'!$A:$A,$B12,'Base TKU'!$B:$B,"SUL")/1000000</f>
        <v>70.693725000000001</v>
      </c>
      <c r="AA12" s="11">
        <f>SUMIFS('Base TKU'!AB:AB,'Base TKU'!$A:$A,$B12,'Base TKU'!$B:$B,"SUL")/1000000</f>
        <v>63.823445999999997</v>
      </c>
      <c r="AB12" s="11">
        <f>SUMIFS('Base TKU'!AC:AC,'Base TKU'!$A:$A,$B12,'Base TKU'!$B:$B,"SUL")/1000000</f>
        <v>58.969529999999999</v>
      </c>
      <c r="AD12" s="11">
        <f>SUMIFS('Base TKU'!AE:AE,'Base TKU'!$A:$A,$B12,'Base TKU'!$B:$B,"SUL")/1000000</f>
        <v>67.919033999999996</v>
      </c>
      <c r="AE12" s="11">
        <f>SUMIFS('Base TKU'!AF:AF,'Base TKU'!$A:$A,$B12,'Base TKU'!$B:$B,"SUL")/1000000</f>
        <v>48.889296000000002</v>
      </c>
      <c r="AF12" s="11">
        <f>SUMIFS('Base TKU'!AG:AG,'Base TKU'!$A:$A,$B12,'Base TKU'!$B:$B,"SUL")/1000000</f>
        <v>34.909109999999998</v>
      </c>
      <c r="AG12" s="11">
        <f>SUMIFS('Base TKU'!AH:AH,'Base TKU'!$A:$A,$B12,'Base TKU'!$B:$B,"SUL")/1000000</f>
        <v>46.184303999999997</v>
      </c>
      <c r="AH12" s="11">
        <f>SUMIFS('Base TKU'!AI:AI,'Base TKU'!$A:$A,$B12,'Base TKU'!$B:$B,"SUL")/1000000</f>
        <v>46.967554999999997</v>
      </c>
      <c r="AI12" s="11">
        <f>SUMIFS('Base TKU'!AJ:AJ,'Base TKU'!$A:$A,$B12,'Base TKU'!$B:$B,"SUL")/1000000</f>
        <v>62.576873999999997</v>
      </c>
      <c r="AJ12" s="11">
        <f>SUMIFS('Base TKU'!AK:AK,'Base TKU'!$A:$A,$B12,'Base TKU'!$B:$B,"SUL")/1000000</f>
        <v>64.986688999999998</v>
      </c>
      <c r="AK12" s="11">
        <f>SUMIFS('Base TKU'!AL:AL,'Base TKU'!$A:$A,$B12,'Base TKU'!$B:$B,"SUL")/1000000</f>
        <v>70.255047000000005</v>
      </c>
      <c r="AL12" s="11">
        <f>SUMIFS('Base TKU'!AM:AM,'Base TKU'!$A:$A,$B12,'Base TKU'!$B:$B,"SUL")/1000000</f>
        <v>64.720101</v>
      </c>
      <c r="AM12" s="11">
        <f>SUMIFS('Base TKU'!AN:AN,'Base TKU'!$A:$A,$B12,'Base TKU'!$B:$B,"SUL")/1000000</f>
        <v>56.299767000000003</v>
      </c>
      <c r="AN12" s="11">
        <f>SUMIFS('Base TKU'!AO:AO,'Base TKU'!$A:$A,$B12,'Base TKU'!$B:$B,"SUL")/1000000</f>
        <v>77.220560000000006</v>
      </c>
      <c r="AO12" s="11">
        <f>SUMIFS('Base TKU'!AP:AP,'Base TKU'!$A:$A,$B12,'Base TKU'!$B:$B,"SUL")/1000000</f>
        <v>63.024478999999999</v>
      </c>
      <c r="AQ12" s="11">
        <f>SUMIFS('Base TKU'!AR:AR,'Base TKU'!$A:$A,$B12,'Base TKU'!$B:$B,"SUL")/1000000</f>
        <v>86.707382999999993</v>
      </c>
      <c r="AR12" s="11">
        <f>SUMIFS('Base TKU'!AS:AS,'Base TKU'!$A:$A,$B12,'Base TKU'!$B:$B,"SUL")/1000000</f>
        <v>43.116118</v>
      </c>
      <c r="AS12" s="11">
        <f>SUMIFS('Base TKU'!AT:AT,'Base TKU'!$A:$A,$B12,'Base TKU'!$B:$B,"SUL")/1000000</f>
        <v>30.368772</v>
      </c>
      <c r="AT12" s="11">
        <f>SUMIFS('Base TKU'!AU:AU,'Base TKU'!$A:$A,$B12,'Base TKU'!$B:$B,"SUL")/1000000</f>
        <v>31.266365</v>
      </c>
      <c r="AU12" s="11">
        <f>SUMIFS('Base TKU'!AV:AV,'Base TKU'!$A:$A,$B12,'Base TKU'!$B:$B,"SUL")/1000000</f>
        <v>63.116757</v>
      </c>
      <c r="AV12" s="11">
        <f>SUMIFS('Base TKU'!AW:AW,'Base TKU'!$A:$A,$B12,'Base TKU'!$B:$B,"SUL")/1000000</f>
        <v>61.511865999999998</v>
      </c>
      <c r="AW12" s="11">
        <f>SUMIFS('Base TKU'!AX:AX,'Base TKU'!$A:$A,$B12,'Base TKU'!$B:$B,"SUL")/1000000</f>
        <v>65.124578999999997</v>
      </c>
      <c r="AX12" s="11">
        <f>SUMIFS('Base TKU'!AY:AY,'Base TKU'!$A:$A,$B12,'Base TKU'!$B:$B,"SUL")/1000000</f>
        <v>60.439183</v>
      </c>
      <c r="AY12" s="11">
        <f>SUMIFS('Base TKU'!AZ:AZ,'Base TKU'!$A:$A,$B12,'Base TKU'!$B:$B,"SUL")/1000000</f>
        <v>74.380337999999995</v>
      </c>
      <c r="AZ12" s="11">
        <f>SUMIFS('Base TKU'!BA:BA,'Base TKU'!$A:$A,$B12,'Base TKU'!$B:$B,"SUL")/1000000</f>
        <v>55.555971999999997</v>
      </c>
      <c r="BA12" s="11">
        <f>SUMIFS('Base TKU'!BB:BB,'Base TKU'!$A:$A,$B12,'Base TKU'!$B:$B,"SUL")/1000000</f>
        <v>56.552371999999998</v>
      </c>
      <c r="BB12" s="11">
        <f>SUMIFS('Base TKU'!BC:BC,'Base TKU'!$A:$A,$B12,'Base TKU'!$B:$B,"SUL")/1000000</f>
        <v>43.153779</v>
      </c>
      <c r="BD12" s="11">
        <f>SUMIFS('Base TKU'!BE:BE,'Base TKU'!$A:$A,$B12,'Base TKU'!$B:$B,"SUL")/1000000</f>
        <v>64.598428999999996</v>
      </c>
      <c r="BE12" s="11">
        <f>SUMIFS('Base TKU'!BF:BF,'Base TKU'!$A:$A,$B12,'Base TKU'!$B:$B,"SUL")/1000000</f>
        <v>48.203578999999998</v>
      </c>
      <c r="BF12" s="11">
        <f>SUMIFS('Base TKU'!BG:BG,'Base TKU'!$A:$A,$B12,'Base TKU'!$B:$B,"SUL")/1000000</f>
        <v>17.727727000000002</v>
      </c>
      <c r="BG12" s="11">
        <f>SUMIFS('Base TKU'!BH:BH,'Base TKU'!$A:$A,$B12,'Base TKU'!$B:$B,"SUL")/1000000</f>
        <v>44.324475</v>
      </c>
      <c r="BH12" s="11">
        <f>SUMIFS('Base TKU'!BI:BI,'Base TKU'!$A:$A,$B12,'Base TKU'!$B:$B,"SUL")/1000000</f>
        <v>48.827143999999997</v>
      </c>
      <c r="BI12" s="11">
        <f>SUMIFS('Base TKU'!BJ:BJ,'Base TKU'!$A:$A,$B12,'Base TKU'!$B:$B,"SUL")/1000000</f>
        <v>42.473880000000001</v>
      </c>
      <c r="BJ12" s="11">
        <f>SUMIFS('Base TKU'!BK:BK,'Base TKU'!$A:$A,$B12,'Base TKU'!$B:$B,"SUL")/1000000</f>
        <v>48.914628</v>
      </c>
      <c r="BK12" s="11">
        <f>SUMIFS('Base TKU'!BL:BL,'Base TKU'!$A:$A,$B12,'Base TKU'!$B:$B,"SUL")/1000000</f>
        <v>44.102088999999999</v>
      </c>
      <c r="BL12" s="11">
        <f>SUMIFS('Base TKU'!BM:BM,'Base TKU'!$A:$A,$B12,'Base TKU'!$B:$B,"SUL")/1000000</f>
        <v>44.816847000000003</v>
      </c>
      <c r="BM12" s="11">
        <f>SUMIFS('Base TKU'!BN:BN,'Base TKU'!$A:$A,$B12,'Base TKU'!$B:$B,"SUL")/1000000</f>
        <v>52.420681999999999</v>
      </c>
      <c r="BN12" s="11">
        <f>SUMIFS('Base TKU'!BO:BO,'Base TKU'!$A:$A,$B12,'Base TKU'!$B:$B,"SUL")/1000000</f>
        <v>57.102867000000003</v>
      </c>
      <c r="BO12" s="11">
        <f>SUMIFS('Base TKU'!BP:BP,'Base TKU'!$A:$A,$B12,'Base TKU'!$B:$B,"SUL")/1000000</f>
        <v>42.398555000000002</v>
      </c>
      <c r="BQ12" s="11">
        <f>SUMIFS('Base TKU'!BR:BR,'Base TKU'!$A:$A,$B12,'Base TKU'!$B:$B,"SUL")/1000000</f>
        <v>57.805560999999997</v>
      </c>
      <c r="BR12" s="11">
        <f>SUMIFS('Base TKU'!BS:BS,'Base TKU'!$A:$A,$B12,'Base TKU'!$B:$B,"SUL")/1000000</f>
        <v>43.193843000000001</v>
      </c>
      <c r="BS12" s="11">
        <f>SUMIFS('Base TKU'!BT:BT,'Base TKU'!$A:$A,$B12,'Base TKU'!$B:$B,"SUL")/1000000</f>
        <v>6.0560700000000001</v>
      </c>
      <c r="BT12" s="11">
        <f>SUMIFS('Base TKU'!BU:BU,'Base TKU'!$A:$A,$B12,'Base TKU'!$B:$B,"SUL")/1000000</f>
        <v>23.393469</v>
      </c>
      <c r="BU12" s="11">
        <f>SUMIFS('Base TKU'!BV:BV,'Base TKU'!$A:$A,$B12,'Base TKU'!$B:$B,"SUL")/1000000</f>
        <v>39.573596000000002</v>
      </c>
      <c r="BV12" s="11">
        <f>SUMIFS('Base TKU'!BW:BW,'Base TKU'!$A:$A,$B12,'Base TKU'!$B:$B,"SUL")/1000000</f>
        <v>56.207515999999998</v>
      </c>
      <c r="BW12" s="11">
        <f>SUMIFS('Base TKU'!BX:BX,'Base TKU'!$A:$A,$B12,'Base TKU'!$B:$B,"SUL")/1000000</f>
        <v>61.475788000000001</v>
      </c>
      <c r="BX12" s="11">
        <f>SUMIFS('Base TKU'!BY:BY,'Base TKU'!$A:$A,$B12,'Base TKU'!$B:$B,"SUL")/1000000</f>
        <v>87.308954999999997</v>
      </c>
      <c r="BY12" s="11">
        <f>SUMIFS('Base TKU'!BZ:BZ,'Base TKU'!$A:$A,$B12,'Base TKU'!$B:$B,"SUL")/1000000</f>
        <v>69.723346000000006</v>
      </c>
      <c r="BZ12" s="11">
        <f>SUMIFS('Base TKU'!CA:CA,'Base TKU'!$A:$A,$B12,'Base TKU'!$B:$B,"SUL")/1000000</f>
        <v>62.420209</v>
      </c>
      <c r="CA12" s="11">
        <f>SUMIFS('Base TKU'!CB:CB,'Base TKU'!$A:$A,$B12,'Base TKU'!$B:$B,"SUL")/1000000</f>
        <v>51.259219000000002</v>
      </c>
      <c r="CB12" s="11">
        <f>SUMIFS('Base TKU'!CC:CC,'Base TKU'!$A:$A,$B12,'Base TKU'!$B:$B,"SUL")/1000000</f>
        <v>39.791348999999997</v>
      </c>
      <c r="CD12" s="11">
        <f>SUMIFS('Base TKU'!CE:CE,'Base TKU'!$A:$A,$B12,'Base TKU'!$B:$B,"SUL")/1000000</f>
        <v>48.106422000000002</v>
      </c>
      <c r="CE12" s="11">
        <f>SUMIFS('Base TKU'!CF:CF,'Base TKU'!$A:$A,$B12,'Base TKU'!$B:$B,"SUL")/1000000</f>
        <v>59.060834999999997</v>
      </c>
      <c r="CF12" s="11">
        <f>SUMIFS('Base TKU'!CG:CG,'Base TKU'!$A:$A,$B12,'Base TKU'!$B:$B,"SUL")/1000000</f>
        <v>35.789254</v>
      </c>
      <c r="CG12" s="11">
        <f>SUMIFS('Base TKU'!CH:CH,'Base TKU'!$A:$A,$B12,'Base TKU'!$B:$B,"SUL")/1000000</f>
        <v>29.916378999999999</v>
      </c>
      <c r="CH12" s="11">
        <f>SUMIFS('Base TKU'!CI:CI,'Base TKU'!$A:$A,$B12,'Base TKU'!$B:$B,"SUL")/1000000</f>
        <v>48.948957999999998</v>
      </c>
      <c r="CI12" s="11">
        <f>SUMIFS('Base TKU'!CJ:CJ,'Base TKU'!$A:$A,$B12,'Base TKU'!$B:$B,"SUL")/1000000</f>
        <v>35.781478</v>
      </c>
      <c r="CJ12" s="11">
        <f>SUMIFS('Base TKU'!CK:CK,'Base TKU'!$A:$A,$B12,'Base TKU'!$B:$B,"SUL")/1000000</f>
        <v>24.988040999999999</v>
      </c>
      <c r="CK12" s="11">
        <f>SUMIFS('Base TKU'!CL:CL,'Base TKU'!$A:$A,$B12,'Base TKU'!$B:$B,"SUL")/1000000</f>
        <v>28.455752</v>
      </c>
      <c r="CL12" s="11">
        <f>SUMIFS('Base TKU'!CM:CM,'Base TKU'!$A:$A,$B12,'Base TKU'!$B:$B,"SUL")/1000000</f>
        <v>30.254715999999998</v>
      </c>
      <c r="CM12" s="11">
        <f>SUMIFS('Base TKU'!CN:CN,'Base TKU'!$A:$A,$B12,'Base TKU'!$B:$B,"SUL")/1000000</f>
        <v>32.099214000000003</v>
      </c>
      <c r="CN12" s="11">
        <f>SUMIFS('Base TKU'!CO:CO,'Base TKU'!$A:$A,$B12,'Base TKU'!$B:$B,"SUL")/1000000</f>
        <v>18.570367000000001</v>
      </c>
      <c r="CO12" s="11">
        <f>SUMIFS('Base TKU'!CP:CP,'Base TKU'!$A:$A,$B12,'Base TKU'!$B:$B,"SUL")/1000000</f>
        <v>10.103961</v>
      </c>
      <c r="CQ12" s="11">
        <f>SUMIFS('Base TKU'!CR:CR,'Base TKU'!$A:$A,$B12,'Base TKU'!$B:$B,"SUL")/1000000</f>
        <v>15.080845</v>
      </c>
      <c r="CR12" s="11">
        <f>SUMIFS('Base TKU'!CS:CS,'Base TKU'!$A:$A,$B12,'Base TKU'!$B:$B,"SUL")/1000000</f>
        <v>10.72687</v>
      </c>
      <c r="CS12" s="11">
        <f>SUMIFS('Base TKU'!CT:CT,'Base TKU'!$A:$A,$B12,'Base TKU'!$B:$B,"SUL")/1000000</f>
        <v>0</v>
      </c>
      <c r="CT12" s="11">
        <f>SUMIFS('Base TKU'!CU:CU,'Base TKU'!$A:$A,$B12,'Base TKU'!$B:$B,"SUL")/1000000</f>
        <v>0</v>
      </c>
      <c r="CU12" s="11">
        <f>SUMIFS('Base TKU'!CV:CV,'Base TKU'!$A:$A,$B12,'Base TKU'!$B:$B,"SUL")/1000000</f>
        <v>0</v>
      </c>
      <c r="CV12" s="11">
        <f>SUMIFS('Base TKU'!CW:CW,'Base TKU'!$A:$A,$B12,'Base TKU'!$B:$B,"SUL")/1000000</f>
        <v>0</v>
      </c>
      <c r="CW12" s="11">
        <f>SUMIFS('Base TKU'!CX:CX,'Base TKU'!$A:$A,$B12,'Base TKU'!$B:$B,"SUL")/1000000</f>
        <v>0</v>
      </c>
      <c r="CX12" s="11">
        <f>SUMIFS('Base TKU'!CY:CY,'Base TKU'!$A:$A,$B12,'Base TKU'!$B:$B,"SUL")/1000000</f>
        <v>0</v>
      </c>
      <c r="CY12" s="11">
        <f>SUMIFS('Base TKU'!CZ:CZ,'Base TKU'!$A:$A,$B12,'Base TKU'!$B:$B,"SUL")/1000000</f>
        <v>0</v>
      </c>
      <c r="CZ12" s="11">
        <f>SUMIFS('Base TKU'!DA:DA,'Base TKU'!$A:$A,$B12,'Base TKU'!$B:$B,"SUL")/1000000</f>
        <v>0</v>
      </c>
      <c r="DA12" s="11">
        <f>SUMIFS('Base TKU'!DB:DB,'Base TKU'!$A:$A,$B12,'Base TKU'!$B:$B,"SUL")/1000000</f>
        <v>0</v>
      </c>
      <c r="DB12" s="11">
        <f>SUMIFS('Base TKU'!DC:DC,'Base TKU'!$A:$A,$B12,'Base TKU'!$B:$B,"SUL")/1000000</f>
        <v>0</v>
      </c>
    </row>
    <row r="13" spans="1:106" ht="15.75" x14ac:dyDescent="0.25">
      <c r="B13" s="10" t="s">
        <v>209</v>
      </c>
      <c r="D13" s="11">
        <f>SUMIFS('Base TKU'!E:E,'Base TKU'!$A:$A,$B13,'Base TKU'!$B:$B,"SUL")/1000000</f>
        <v>41.988754</v>
      </c>
      <c r="E13" s="11">
        <f>SUMIFS('Base TKU'!F:F,'Base TKU'!$A:$A,$B13,'Base TKU'!$B:$B,"SUL")/1000000</f>
        <v>1.3795740000000001</v>
      </c>
      <c r="F13" s="11">
        <f>SUMIFS('Base TKU'!G:G,'Base TKU'!$A:$A,$B13,'Base TKU'!$B:$B,"SUL")/1000000</f>
        <v>2.4844179999999998</v>
      </c>
      <c r="G13" s="11">
        <f>SUMIFS('Base TKU'!H:H,'Base TKU'!$A:$A,$B13,'Base TKU'!$B:$B,"SUL")/1000000</f>
        <v>0</v>
      </c>
      <c r="H13" s="11">
        <f>SUMIFS('Base TKU'!I:I,'Base TKU'!$A:$A,$B13,'Base TKU'!$B:$B,"SUL")/1000000</f>
        <v>0</v>
      </c>
      <c r="I13" s="11">
        <f>SUMIFS('Base TKU'!J:J,'Base TKU'!$A:$A,$B13,'Base TKU'!$B:$B,"SUL")/1000000</f>
        <v>0</v>
      </c>
      <c r="J13" s="11">
        <f>SUMIFS('Base TKU'!K:K,'Base TKU'!$A:$A,$B13,'Base TKU'!$B:$B,"SUL")/1000000</f>
        <v>0</v>
      </c>
      <c r="K13" s="11">
        <f>SUMIFS('Base TKU'!L:L,'Base TKU'!$A:$A,$B13,'Base TKU'!$B:$B,"SUL")/1000000</f>
        <v>0</v>
      </c>
      <c r="L13" s="11">
        <f>SUMIFS('Base TKU'!M:M,'Base TKU'!$A:$A,$B13,'Base TKU'!$B:$B,"SUL")/1000000</f>
        <v>0</v>
      </c>
      <c r="M13" s="11">
        <f>SUMIFS('Base TKU'!N:N,'Base TKU'!$A:$A,$B13,'Base TKU'!$B:$B,"SUL")/1000000</f>
        <v>1.118223</v>
      </c>
      <c r="N13" s="11">
        <f>SUMIFS('Base TKU'!O:O,'Base TKU'!$A:$A,$B13,'Base TKU'!$B:$B,"SUL")/1000000</f>
        <v>14.076225000000001</v>
      </c>
      <c r="O13" s="11">
        <f>SUMIFS('Base TKU'!P:P,'Base TKU'!$A:$A,$B13,'Base TKU'!$B:$B,"SUL")/1000000</f>
        <v>16.595362999999999</v>
      </c>
      <c r="Q13" s="11">
        <f>SUMIFS('Base TKU'!R:R,'Base TKU'!$A:$A,$B13,'Base TKU'!$B:$B,"SUL")/1000000</f>
        <v>49.240960999999999</v>
      </c>
      <c r="R13" s="11">
        <f>SUMIFS('Base TKU'!S:S,'Base TKU'!$A:$A,$B13,'Base TKU'!$B:$B,"SUL")/1000000</f>
        <v>66.897075999999998</v>
      </c>
      <c r="S13" s="11">
        <f>SUMIFS('Base TKU'!T:T,'Base TKU'!$A:$A,$B13,'Base TKU'!$B:$B,"SUL")/1000000</f>
        <v>13.417951</v>
      </c>
      <c r="T13" s="11">
        <f>SUMIFS('Base TKU'!U:U,'Base TKU'!$A:$A,$B13,'Base TKU'!$B:$B,"SUL")/1000000</f>
        <v>0</v>
      </c>
      <c r="U13" s="11">
        <f>SUMIFS('Base TKU'!V:V,'Base TKU'!$A:$A,$B13,'Base TKU'!$B:$B,"SUL")/1000000</f>
        <v>0</v>
      </c>
      <c r="V13" s="11">
        <f>SUMIFS('Base TKU'!W:W,'Base TKU'!$A:$A,$B13,'Base TKU'!$B:$B,"SUL")/1000000</f>
        <v>0</v>
      </c>
      <c r="W13" s="11">
        <f>SUMIFS('Base TKU'!X:X,'Base TKU'!$A:$A,$B13,'Base TKU'!$B:$B,"SUL")/1000000</f>
        <v>0</v>
      </c>
      <c r="X13" s="11">
        <f>SUMIFS('Base TKU'!Y:Y,'Base TKU'!$A:$A,$B13,'Base TKU'!$B:$B,"SUL")/1000000</f>
        <v>0</v>
      </c>
      <c r="Y13" s="11">
        <f>SUMIFS('Base TKU'!Z:Z,'Base TKU'!$A:$A,$B13,'Base TKU'!$B:$B,"SUL")/1000000</f>
        <v>0</v>
      </c>
      <c r="Z13" s="11">
        <f>SUMIFS('Base TKU'!AA:AA,'Base TKU'!$A:$A,$B13,'Base TKU'!$B:$B,"SUL")/1000000</f>
        <v>0</v>
      </c>
      <c r="AA13" s="11">
        <f>SUMIFS('Base TKU'!AB:AB,'Base TKU'!$A:$A,$B13,'Base TKU'!$B:$B,"SUL")/1000000</f>
        <v>4.788405</v>
      </c>
      <c r="AB13" s="11">
        <f>SUMIFS('Base TKU'!AC:AC,'Base TKU'!$A:$A,$B13,'Base TKU'!$B:$B,"SUL")/1000000</f>
        <v>9.7934809999999999</v>
      </c>
      <c r="AD13" s="11">
        <f>SUMIFS('Base TKU'!AE:AE,'Base TKU'!$A:$A,$B13,'Base TKU'!$B:$B,"SUL")/1000000</f>
        <v>18.765000000000001</v>
      </c>
      <c r="AE13" s="11">
        <f>SUMIFS('Base TKU'!AF:AF,'Base TKU'!$A:$A,$B13,'Base TKU'!$B:$B,"SUL")/1000000</f>
        <v>5.0092090000000002</v>
      </c>
      <c r="AF13" s="11">
        <f>SUMIFS('Base TKU'!AG:AG,'Base TKU'!$A:$A,$B13,'Base TKU'!$B:$B,"SUL")/1000000</f>
        <v>0</v>
      </c>
      <c r="AG13" s="11">
        <f>SUMIFS('Base TKU'!AH:AH,'Base TKU'!$A:$A,$B13,'Base TKU'!$B:$B,"SUL")/1000000</f>
        <v>0</v>
      </c>
      <c r="AH13" s="11">
        <f>SUMIFS('Base TKU'!AI:AI,'Base TKU'!$A:$A,$B13,'Base TKU'!$B:$B,"SUL")/1000000</f>
        <v>0</v>
      </c>
      <c r="AI13" s="11">
        <f>SUMIFS('Base TKU'!AJ:AJ,'Base TKU'!$A:$A,$B13,'Base TKU'!$B:$B,"SUL")/1000000</f>
        <v>0</v>
      </c>
      <c r="AJ13" s="11">
        <f>SUMIFS('Base TKU'!AK:AK,'Base TKU'!$A:$A,$B13,'Base TKU'!$B:$B,"SUL")/1000000</f>
        <v>0</v>
      </c>
      <c r="AK13" s="11">
        <f>SUMIFS('Base TKU'!AL:AL,'Base TKU'!$A:$A,$B13,'Base TKU'!$B:$B,"SUL")/1000000</f>
        <v>0</v>
      </c>
      <c r="AL13" s="11">
        <f>SUMIFS('Base TKU'!AM:AM,'Base TKU'!$A:$A,$B13,'Base TKU'!$B:$B,"SUL")/1000000</f>
        <v>0</v>
      </c>
      <c r="AM13" s="11">
        <f>SUMIFS('Base TKU'!AN:AN,'Base TKU'!$A:$A,$B13,'Base TKU'!$B:$B,"SUL")/1000000</f>
        <v>0</v>
      </c>
      <c r="AN13" s="11">
        <f>SUMIFS('Base TKU'!AO:AO,'Base TKU'!$A:$A,$B13,'Base TKU'!$B:$B,"SUL")/1000000</f>
        <v>36.464419999999997</v>
      </c>
      <c r="AO13" s="11">
        <f>SUMIFS('Base TKU'!AP:AP,'Base TKU'!$A:$A,$B13,'Base TKU'!$B:$B,"SUL")/1000000</f>
        <v>56.335030000000003</v>
      </c>
      <c r="AQ13" s="11">
        <f>SUMIFS('Base TKU'!AR:AR,'Base TKU'!$A:$A,$B13,'Base TKU'!$B:$B,"SUL")/1000000</f>
        <v>30.577093999999999</v>
      </c>
      <c r="AR13" s="11">
        <f>SUMIFS('Base TKU'!AS:AS,'Base TKU'!$A:$A,$B13,'Base TKU'!$B:$B,"SUL")/1000000</f>
        <v>3.7328299999999999</v>
      </c>
      <c r="AS13" s="11">
        <f>SUMIFS('Base TKU'!AT:AT,'Base TKU'!$A:$A,$B13,'Base TKU'!$B:$B,"SUL")/1000000</f>
        <v>0</v>
      </c>
      <c r="AT13" s="11">
        <f>SUMIFS('Base TKU'!AU:AU,'Base TKU'!$A:$A,$B13,'Base TKU'!$B:$B,"SUL")/1000000</f>
        <v>0</v>
      </c>
      <c r="AU13" s="11">
        <f>SUMIFS('Base TKU'!AV:AV,'Base TKU'!$A:$A,$B13,'Base TKU'!$B:$B,"SUL")/1000000</f>
        <v>0</v>
      </c>
      <c r="AV13" s="11">
        <f>SUMIFS('Base TKU'!AW:AW,'Base TKU'!$A:$A,$B13,'Base TKU'!$B:$B,"SUL")/1000000</f>
        <v>0</v>
      </c>
      <c r="AW13" s="11">
        <f>SUMIFS('Base TKU'!AX:AX,'Base TKU'!$A:$A,$B13,'Base TKU'!$B:$B,"SUL")/1000000</f>
        <v>0</v>
      </c>
      <c r="AX13" s="11">
        <f>SUMIFS('Base TKU'!AY:AY,'Base TKU'!$A:$A,$B13,'Base TKU'!$B:$B,"SUL")/1000000</f>
        <v>0</v>
      </c>
      <c r="AY13" s="11">
        <f>SUMIFS('Base TKU'!AZ:AZ,'Base TKU'!$A:$A,$B13,'Base TKU'!$B:$B,"SUL")/1000000</f>
        <v>0</v>
      </c>
      <c r="AZ13" s="11">
        <f>SUMIFS('Base TKU'!BA:BA,'Base TKU'!$A:$A,$B13,'Base TKU'!$B:$B,"SUL")/1000000</f>
        <v>0</v>
      </c>
      <c r="BA13" s="11">
        <f>SUMIFS('Base TKU'!BB:BB,'Base TKU'!$A:$A,$B13,'Base TKU'!$B:$B,"SUL")/1000000</f>
        <v>5.7880900000000004</v>
      </c>
      <c r="BB13" s="11">
        <f>SUMIFS('Base TKU'!BC:BC,'Base TKU'!$A:$A,$B13,'Base TKU'!$B:$B,"SUL")/1000000</f>
        <v>35.620631000000003</v>
      </c>
      <c r="BD13" s="11">
        <f>SUMIFS('Base TKU'!BE:BE,'Base TKU'!$A:$A,$B13,'Base TKU'!$B:$B,"SUL")/1000000</f>
        <v>23.660722</v>
      </c>
      <c r="BE13" s="11">
        <f>SUMIFS('Base TKU'!BF:BF,'Base TKU'!$A:$A,$B13,'Base TKU'!$B:$B,"SUL")/1000000</f>
        <v>1.8001560000000001</v>
      </c>
      <c r="BF13" s="11">
        <f>SUMIFS('Base TKU'!BG:BG,'Base TKU'!$A:$A,$B13,'Base TKU'!$B:$B,"SUL")/1000000</f>
        <v>0</v>
      </c>
      <c r="BG13" s="11">
        <f>SUMIFS('Base TKU'!BH:BH,'Base TKU'!$A:$A,$B13,'Base TKU'!$B:$B,"SUL")/1000000</f>
        <v>0</v>
      </c>
      <c r="BH13" s="11">
        <f>SUMIFS('Base TKU'!BI:BI,'Base TKU'!$A:$A,$B13,'Base TKU'!$B:$B,"SUL")/1000000</f>
        <v>0</v>
      </c>
      <c r="BI13" s="11">
        <f>SUMIFS('Base TKU'!BJ:BJ,'Base TKU'!$A:$A,$B13,'Base TKU'!$B:$B,"SUL")/1000000</f>
        <v>0</v>
      </c>
      <c r="BJ13" s="11">
        <f>SUMIFS('Base TKU'!BK:BK,'Base TKU'!$A:$A,$B13,'Base TKU'!$B:$B,"SUL")/1000000</f>
        <v>0</v>
      </c>
      <c r="BK13" s="11">
        <f>SUMIFS('Base TKU'!BL:BL,'Base TKU'!$A:$A,$B13,'Base TKU'!$B:$B,"SUL")/1000000</f>
        <v>0</v>
      </c>
      <c r="BL13" s="11">
        <f>SUMIFS('Base TKU'!BM:BM,'Base TKU'!$A:$A,$B13,'Base TKU'!$B:$B,"SUL")/1000000</f>
        <v>0</v>
      </c>
      <c r="BM13" s="11">
        <f>SUMIFS('Base TKU'!BN:BN,'Base TKU'!$A:$A,$B13,'Base TKU'!$B:$B,"SUL")/1000000</f>
        <v>12.461373</v>
      </c>
      <c r="BN13" s="11">
        <f>SUMIFS('Base TKU'!BO:BO,'Base TKU'!$A:$A,$B13,'Base TKU'!$B:$B,"SUL")/1000000</f>
        <v>76.100273000000001</v>
      </c>
      <c r="BO13" s="11">
        <f>SUMIFS('Base TKU'!BP:BP,'Base TKU'!$A:$A,$B13,'Base TKU'!$B:$B,"SUL")/1000000</f>
        <v>66.17062</v>
      </c>
      <c r="BQ13" s="11">
        <f>SUMIFS('Base TKU'!BR:BR,'Base TKU'!$A:$A,$B13,'Base TKU'!$B:$B,"SUL")/1000000</f>
        <v>3.6571709999999999</v>
      </c>
      <c r="BR13" s="11">
        <f>SUMIFS('Base TKU'!BS:BS,'Base TKU'!$A:$A,$B13,'Base TKU'!$B:$B,"SUL")/1000000</f>
        <v>0</v>
      </c>
      <c r="BS13" s="11">
        <f>SUMIFS('Base TKU'!BT:BT,'Base TKU'!$A:$A,$B13,'Base TKU'!$B:$B,"SUL")/1000000</f>
        <v>0</v>
      </c>
      <c r="BT13" s="11">
        <f>SUMIFS('Base TKU'!BU:BU,'Base TKU'!$A:$A,$B13,'Base TKU'!$B:$B,"SUL")/1000000</f>
        <v>0</v>
      </c>
      <c r="BU13" s="11">
        <f>SUMIFS('Base TKU'!BV:BV,'Base TKU'!$A:$A,$B13,'Base TKU'!$B:$B,"SUL")/1000000</f>
        <v>0</v>
      </c>
      <c r="BV13" s="11">
        <f>SUMIFS('Base TKU'!BW:BW,'Base TKU'!$A:$A,$B13,'Base TKU'!$B:$B,"SUL")/1000000</f>
        <v>0</v>
      </c>
      <c r="BW13" s="11">
        <f>SUMIFS('Base TKU'!BX:BX,'Base TKU'!$A:$A,$B13,'Base TKU'!$B:$B,"SUL")/1000000</f>
        <v>0</v>
      </c>
      <c r="BX13" s="11">
        <f>SUMIFS('Base TKU'!BY:BY,'Base TKU'!$A:$A,$B13,'Base TKU'!$B:$B,"SUL")/1000000</f>
        <v>0</v>
      </c>
      <c r="BY13" s="11">
        <f>SUMIFS('Base TKU'!BZ:BZ,'Base TKU'!$A:$A,$B13,'Base TKU'!$B:$B,"SUL")/1000000</f>
        <v>0</v>
      </c>
      <c r="BZ13" s="11">
        <f>SUMIFS('Base TKU'!CA:CA,'Base TKU'!$A:$A,$B13,'Base TKU'!$B:$B,"SUL")/1000000</f>
        <v>1.095604</v>
      </c>
      <c r="CA13" s="11">
        <f>SUMIFS('Base TKU'!CB:CB,'Base TKU'!$A:$A,$B13,'Base TKU'!$B:$B,"SUL")/1000000</f>
        <v>73.854455000000002</v>
      </c>
      <c r="CB13" s="11">
        <f>SUMIFS('Base TKU'!CC:CC,'Base TKU'!$A:$A,$B13,'Base TKU'!$B:$B,"SUL")/1000000</f>
        <v>103.014167</v>
      </c>
      <c r="CD13" s="11">
        <f>SUMIFS('Base TKU'!CE:CE,'Base TKU'!$A:$A,$B13,'Base TKU'!$B:$B,"SUL")/1000000</f>
        <v>98.020677000000006</v>
      </c>
      <c r="CE13" s="11">
        <f>SUMIFS('Base TKU'!CF:CF,'Base TKU'!$A:$A,$B13,'Base TKU'!$B:$B,"SUL")/1000000</f>
        <v>122.77575400000001</v>
      </c>
      <c r="CF13" s="11">
        <f>SUMIFS('Base TKU'!CG:CG,'Base TKU'!$A:$A,$B13,'Base TKU'!$B:$B,"SUL")/1000000</f>
        <v>45.593963000000002</v>
      </c>
      <c r="CG13" s="11">
        <f>SUMIFS('Base TKU'!CH:CH,'Base TKU'!$A:$A,$B13,'Base TKU'!$B:$B,"SUL")/1000000</f>
        <v>5.955743</v>
      </c>
      <c r="CH13" s="11">
        <f>SUMIFS('Base TKU'!CI:CI,'Base TKU'!$A:$A,$B13,'Base TKU'!$B:$B,"SUL")/1000000</f>
        <v>0.92669400000000002</v>
      </c>
      <c r="CI13" s="11">
        <f>SUMIFS('Base TKU'!CJ:CJ,'Base TKU'!$A:$A,$B13,'Base TKU'!$B:$B,"SUL")/1000000</f>
        <v>0</v>
      </c>
      <c r="CJ13" s="11">
        <f>SUMIFS('Base TKU'!CK:CK,'Base TKU'!$A:$A,$B13,'Base TKU'!$B:$B,"SUL")/1000000</f>
        <v>9.331035</v>
      </c>
      <c r="CK13" s="11">
        <f>SUMIFS('Base TKU'!CL:CL,'Base TKU'!$A:$A,$B13,'Base TKU'!$B:$B,"SUL")/1000000</f>
        <v>0</v>
      </c>
      <c r="CL13" s="11">
        <f>SUMIFS('Base TKU'!CM:CM,'Base TKU'!$A:$A,$B13,'Base TKU'!$B:$B,"SUL")/1000000</f>
        <v>0</v>
      </c>
      <c r="CM13" s="11">
        <f>SUMIFS('Base TKU'!CN:CN,'Base TKU'!$A:$A,$B13,'Base TKU'!$B:$B,"SUL")/1000000</f>
        <v>0.54859899999999995</v>
      </c>
      <c r="CN13" s="11">
        <f>SUMIFS('Base TKU'!CO:CO,'Base TKU'!$A:$A,$B13,'Base TKU'!$B:$B,"SUL")/1000000</f>
        <v>83.145611000000002</v>
      </c>
      <c r="CO13" s="11">
        <f>SUMIFS('Base TKU'!CP:CP,'Base TKU'!$A:$A,$B13,'Base TKU'!$B:$B,"SUL")/1000000</f>
        <v>97.034670000000006</v>
      </c>
      <c r="CQ13" s="11">
        <f>SUMIFS('Base TKU'!CR:CR,'Base TKU'!$A:$A,$B13,'Base TKU'!$B:$B,"SUL")/1000000</f>
        <v>95.124716000000006</v>
      </c>
      <c r="CR13" s="11">
        <f>SUMIFS('Base TKU'!CS:CS,'Base TKU'!$A:$A,$B13,'Base TKU'!$B:$B,"SUL")/1000000</f>
        <v>82.216719999999995</v>
      </c>
      <c r="CS13" s="11">
        <f>SUMIFS('Base TKU'!CT:CT,'Base TKU'!$A:$A,$B13,'Base TKU'!$B:$B,"SUL")/1000000</f>
        <v>0</v>
      </c>
      <c r="CT13" s="11">
        <f>SUMIFS('Base TKU'!CU:CU,'Base TKU'!$A:$A,$B13,'Base TKU'!$B:$B,"SUL")/1000000</f>
        <v>0</v>
      </c>
      <c r="CU13" s="11">
        <f>SUMIFS('Base TKU'!CV:CV,'Base TKU'!$A:$A,$B13,'Base TKU'!$B:$B,"SUL")/1000000</f>
        <v>0</v>
      </c>
      <c r="CV13" s="11">
        <f>SUMIFS('Base TKU'!CW:CW,'Base TKU'!$A:$A,$B13,'Base TKU'!$B:$B,"SUL")/1000000</f>
        <v>0</v>
      </c>
      <c r="CW13" s="11">
        <f>SUMIFS('Base TKU'!CX:CX,'Base TKU'!$A:$A,$B13,'Base TKU'!$B:$B,"SUL")/1000000</f>
        <v>0</v>
      </c>
      <c r="CX13" s="11">
        <f>SUMIFS('Base TKU'!CY:CY,'Base TKU'!$A:$A,$B13,'Base TKU'!$B:$B,"SUL")/1000000</f>
        <v>0</v>
      </c>
      <c r="CY13" s="11">
        <f>SUMIFS('Base TKU'!CZ:CZ,'Base TKU'!$A:$A,$B13,'Base TKU'!$B:$B,"SUL")/1000000</f>
        <v>0</v>
      </c>
      <c r="CZ13" s="11">
        <f>SUMIFS('Base TKU'!DA:DA,'Base TKU'!$A:$A,$B13,'Base TKU'!$B:$B,"SUL")/1000000</f>
        <v>0</v>
      </c>
      <c r="DA13" s="11">
        <f>SUMIFS('Base TKU'!DB:DB,'Base TKU'!$A:$A,$B13,'Base TKU'!$B:$B,"SUL")/1000000</f>
        <v>0</v>
      </c>
      <c r="DB13" s="11">
        <f>SUMIFS('Base TKU'!DC:DC,'Base TKU'!$A:$A,$B13,'Base TKU'!$B:$B,"SUL")/1000000</f>
        <v>0</v>
      </c>
    </row>
    <row r="14" spans="1:106" ht="15.75" x14ac:dyDescent="0.25">
      <c r="B14" s="8" t="s">
        <v>36</v>
      </c>
      <c r="D14" s="9">
        <f>SUMIFS('Base TKU'!E:E,'Base TKU'!$A:$A,$B14,'Base TKU'!$B:$B,"SUL")/1000000</f>
        <v>50.653872999999997</v>
      </c>
      <c r="E14" s="9">
        <f>SUMIFS('Base TKU'!F:F,'Base TKU'!$A:$A,$B14,'Base TKU'!$B:$B,"SUL")/1000000</f>
        <v>58.678362999999997</v>
      </c>
      <c r="F14" s="9">
        <f>SUMIFS('Base TKU'!G:G,'Base TKU'!$A:$A,$B14,'Base TKU'!$B:$B,"SUL")/1000000</f>
        <v>65.520111</v>
      </c>
      <c r="G14" s="9">
        <f>SUMIFS('Base TKU'!H:H,'Base TKU'!$A:$A,$B14,'Base TKU'!$B:$B,"SUL")/1000000</f>
        <v>64.679544000000007</v>
      </c>
      <c r="H14" s="9">
        <f>SUMIFS('Base TKU'!I:I,'Base TKU'!$A:$A,$B14,'Base TKU'!$B:$B,"SUL")/1000000</f>
        <v>57.983924999999999</v>
      </c>
      <c r="I14" s="9">
        <f>SUMIFS('Base TKU'!J:J,'Base TKU'!$A:$A,$B14,'Base TKU'!$B:$B,"SUL")/1000000</f>
        <v>61.572875000000003</v>
      </c>
      <c r="J14" s="9">
        <f>SUMIFS('Base TKU'!K:K,'Base TKU'!$A:$A,$B14,'Base TKU'!$B:$B,"SUL")/1000000</f>
        <v>48.561618000000003</v>
      </c>
      <c r="K14" s="9">
        <f>SUMIFS('Base TKU'!L:L,'Base TKU'!$A:$A,$B14,'Base TKU'!$B:$B,"SUL")/1000000</f>
        <v>48.688918999999999</v>
      </c>
      <c r="L14" s="9">
        <f>SUMIFS('Base TKU'!M:M,'Base TKU'!$A:$A,$B14,'Base TKU'!$B:$B,"SUL")/1000000</f>
        <v>48.451737999999999</v>
      </c>
      <c r="M14" s="9">
        <f>SUMIFS('Base TKU'!N:N,'Base TKU'!$A:$A,$B14,'Base TKU'!$B:$B,"SUL")/1000000</f>
        <v>46.574927000000002</v>
      </c>
      <c r="N14" s="9">
        <f>SUMIFS('Base TKU'!O:O,'Base TKU'!$A:$A,$B14,'Base TKU'!$B:$B,"SUL")/1000000</f>
        <v>42.185833000000002</v>
      </c>
      <c r="O14" s="9">
        <f>SUMIFS('Base TKU'!P:P,'Base TKU'!$A:$A,$B14,'Base TKU'!$B:$B,"SUL")/1000000</f>
        <v>38.172204000000001</v>
      </c>
      <c r="Q14" s="9">
        <f>SUMIFS('Base TKU'!R:R,'Base TKU'!$A:$A,$B14,'Base TKU'!$B:$B,"SUL")/1000000</f>
        <v>43.516576000000001</v>
      </c>
      <c r="R14" s="9">
        <f>SUMIFS('Base TKU'!S:S,'Base TKU'!$A:$A,$B14,'Base TKU'!$B:$B,"SUL")/1000000</f>
        <v>39.319431000000002</v>
      </c>
      <c r="S14" s="9">
        <f>SUMIFS('Base TKU'!T:T,'Base TKU'!$A:$A,$B14,'Base TKU'!$B:$B,"SUL")/1000000</f>
        <v>48.893445</v>
      </c>
      <c r="T14" s="9">
        <f>SUMIFS('Base TKU'!U:U,'Base TKU'!$A:$A,$B14,'Base TKU'!$B:$B,"SUL")/1000000</f>
        <v>38.081878000000003</v>
      </c>
      <c r="U14" s="9">
        <f>SUMIFS('Base TKU'!V:V,'Base TKU'!$A:$A,$B14,'Base TKU'!$B:$B,"SUL")/1000000</f>
        <v>42.358691999999998</v>
      </c>
      <c r="V14" s="9">
        <f>SUMIFS('Base TKU'!W:W,'Base TKU'!$A:$A,$B14,'Base TKU'!$B:$B,"SUL")/1000000</f>
        <v>42.385508999999999</v>
      </c>
      <c r="W14" s="9">
        <f>SUMIFS('Base TKU'!X:X,'Base TKU'!$A:$A,$B14,'Base TKU'!$B:$B,"SUL")/1000000</f>
        <v>40.273501000000003</v>
      </c>
      <c r="X14" s="9">
        <f>SUMIFS('Base TKU'!Y:Y,'Base TKU'!$A:$A,$B14,'Base TKU'!$B:$B,"SUL")/1000000</f>
        <v>45.062682000000002</v>
      </c>
      <c r="Y14" s="9">
        <f>SUMIFS('Base TKU'!Z:Z,'Base TKU'!$A:$A,$B14,'Base TKU'!$B:$B,"SUL")/1000000</f>
        <v>35.134611</v>
      </c>
      <c r="Z14" s="9">
        <f>SUMIFS('Base TKU'!AA:AA,'Base TKU'!$A:$A,$B14,'Base TKU'!$B:$B,"SUL")/1000000</f>
        <v>34.421081000000001</v>
      </c>
      <c r="AA14" s="9">
        <f>SUMIFS('Base TKU'!AB:AB,'Base TKU'!$A:$A,$B14,'Base TKU'!$B:$B,"SUL")/1000000</f>
        <v>29.817316000000002</v>
      </c>
      <c r="AB14" s="9">
        <f>SUMIFS('Base TKU'!AC:AC,'Base TKU'!$A:$A,$B14,'Base TKU'!$B:$B,"SUL")/1000000</f>
        <v>34.774912999999998</v>
      </c>
      <c r="AD14" s="9">
        <f>SUMIFS('Base TKU'!AE:AE,'Base TKU'!$A:$A,$B14,'Base TKU'!$B:$B,"SUL")/1000000</f>
        <v>29.603095</v>
      </c>
      <c r="AE14" s="9">
        <f>SUMIFS('Base TKU'!AF:AF,'Base TKU'!$A:$A,$B14,'Base TKU'!$B:$B,"SUL")/1000000</f>
        <v>39.47343</v>
      </c>
      <c r="AF14" s="9">
        <f>SUMIFS('Base TKU'!AG:AG,'Base TKU'!$A:$A,$B14,'Base TKU'!$B:$B,"SUL")/1000000</f>
        <v>43.525416999999997</v>
      </c>
      <c r="AG14" s="9">
        <f>SUMIFS('Base TKU'!AH:AH,'Base TKU'!$A:$A,$B14,'Base TKU'!$B:$B,"SUL")/1000000</f>
        <v>47.937314999999998</v>
      </c>
      <c r="AH14" s="9">
        <f>SUMIFS('Base TKU'!AI:AI,'Base TKU'!$A:$A,$B14,'Base TKU'!$B:$B,"SUL")/1000000</f>
        <v>39.913617000000002</v>
      </c>
      <c r="AI14" s="9">
        <f>SUMIFS('Base TKU'!AJ:AJ,'Base TKU'!$A:$A,$B14,'Base TKU'!$B:$B,"SUL")/1000000</f>
        <v>50.240031000000002</v>
      </c>
      <c r="AJ14" s="9">
        <f>SUMIFS('Base TKU'!AK:AK,'Base TKU'!$A:$A,$B14,'Base TKU'!$B:$B,"SUL")/1000000</f>
        <v>52.476263000000003</v>
      </c>
      <c r="AK14" s="9">
        <f>SUMIFS('Base TKU'!AL:AL,'Base TKU'!$A:$A,$B14,'Base TKU'!$B:$B,"SUL")/1000000</f>
        <v>54.547398999999999</v>
      </c>
      <c r="AL14" s="9">
        <f>SUMIFS('Base TKU'!AM:AM,'Base TKU'!$A:$A,$B14,'Base TKU'!$B:$B,"SUL")/1000000</f>
        <v>54.147601999999999</v>
      </c>
      <c r="AM14" s="9">
        <f>SUMIFS('Base TKU'!AN:AN,'Base TKU'!$A:$A,$B14,'Base TKU'!$B:$B,"SUL")/1000000</f>
        <v>55.903395000000003</v>
      </c>
      <c r="AN14" s="9">
        <f>SUMIFS('Base TKU'!AO:AO,'Base TKU'!$A:$A,$B14,'Base TKU'!$B:$B,"SUL")/1000000</f>
        <v>52.416510000000002</v>
      </c>
      <c r="AO14" s="9">
        <f>SUMIFS('Base TKU'!AP:AP,'Base TKU'!$A:$A,$B14,'Base TKU'!$B:$B,"SUL")/1000000</f>
        <v>53.100599000000003</v>
      </c>
      <c r="AQ14" s="9">
        <f>SUMIFS('Base TKU'!AR:AR,'Base TKU'!$A:$A,$B14,'Base TKU'!$B:$B,"SUL")/1000000</f>
        <v>50.731259000000001</v>
      </c>
      <c r="AR14" s="9">
        <f>SUMIFS('Base TKU'!AS:AS,'Base TKU'!$A:$A,$B14,'Base TKU'!$B:$B,"SUL")/1000000</f>
        <v>49.206107000000003</v>
      </c>
      <c r="AS14" s="9">
        <f>SUMIFS('Base TKU'!AT:AT,'Base TKU'!$A:$A,$B14,'Base TKU'!$B:$B,"SUL")/1000000</f>
        <v>56.186678999999998</v>
      </c>
      <c r="AT14" s="9">
        <f>SUMIFS('Base TKU'!AU:AU,'Base TKU'!$A:$A,$B14,'Base TKU'!$B:$B,"SUL")/1000000</f>
        <v>56.894691999999999</v>
      </c>
      <c r="AU14" s="9">
        <f>SUMIFS('Base TKU'!AV:AV,'Base TKU'!$A:$A,$B14,'Base TKU'!$B:$B,"SUL")/1000000</f>
        <v>59.538119000000002</v>
      </c>
      <c r="AV14" s="9">
        <f>SUMIFS('Base TKU'!AW:AW,'Base TKU'!$A:$A,$B14,'Base TKU'!$B:$B,"SUL")/1000000</f>
        <v>58.457293</v>
      </c>
      <c r="AW14" s="9">
        <f>SUMIFS('Base TKU'!AX:AX,'Base TKU'!$A:$A,$B14,'Base TKU'!$B:$B,"SUL")/1000000</f>
        <v>64.026664999999994</v>
      </c>
      <c r="AX14" s="9">
        <f>SUMIFS('Base TKU'!AY:AY,'Base TKU'!$A:$A,$B14,'Base TKU'!$B:$B,"SUL")/1000000</f>
        <v>67.365780999999998</v>
      </c>
      <c r="AY14" s="9">
        <f>SUMIFS('Base TKU'!AZ:AZ,'Base TKU'!$A:$A,$B14,'Base TKU'!$B:$B,"SUL")/1000000</f>
        <v>71.301327999999998</v>
      </c>
      <c r="AZ14" s="9">
        <f>SUMIFS('Base TKU'!BA:BA,'Base TKU'!$A:$A,$B14,'Base TKU'!$B:$B,"SUL")/1000000</f>
        <v>63.691011000000003</v>
      </c>
      <c r="BA14" s="9">
        <f>SUMIFS('Base TKU'!BB:BB,'Base TKU'!$A:$A,$B14,'Base TKU'!$B:$B,"SUL")/1000000</f>
        <v>62.699147000000004</v>
      </c>
      <c r="BB14" s="9">
        <f>SUMIFS('Base TKU'!BC:BC,'Base TKU'!$A:$A,$B14,'Base TKU'!$B:$B,"SUL")/1000000</f>
        <v>57.983685000000001</v>
      </c>
      <c r="BD14" s="9">
        <f>SUMIFS('Base TKU'!BE:BE,'Base TKU'!$A:$A,$B14,'Base TKU'!$B:$B,"SUL")/1000000</f>
        <v>63.577573999999998</v>
      </c>
      <c r="BE14" s="9">
        <f>SUMIFS('Base TKU'!BF:BF,'Base TKU'!$A:$A,$B14,'Base TKU'!$B:$B,"SUL")/1000000</f>
        <v>62.719521</v>
      </c>
      <c r="BF14" s="9">
        <f>SUMIFS('Base TKU'!BG:BG,'Base TKU'!$A:$A,$B14,'Base TKU'!$B:$B,"SUL")/1000000</f>
        <v>60.617429999999999</v>
      </c>
      <c r="BG14" s="9">
        <f>SUMIFS('Base TKU'!BH:BH,'Base TKU'!$A:$A,$B14,'Base TKU'!$B:$B,"SUL")/1000000</f>
        <v>74.631833</v>
      </c>
      <c r="BH14" s="9">
        <f>SUMIFS('Base TKU'!BI:BI,'Base TKU'!$A:$A,$B14,'Base TKU'!$B:$B,"SUL")/1000000</f>
        <v>76.715235000000007</v>
      </c>
      <c r="BI14" s="9">
        <f>SUMIFS('Base TKU'!BJ:BJ,'Base TKU'!$A:$A,$B14,'Base TKU'!$B:$B,"SUL")/1000000</f>
        <v>81.775490000000005</v>
      </c>
      <c r="BJ14" s="9">
        <f>SUMIFS('Base TKU'!BK:BK,'Base TKU'!$A:$A,$B14,'Base TKU'!$B:$B,"SUL")/1000000</f>
        <v>84.424301999999997</v>
      </c>
      <c r="BK14" s="9">
        <f>SUMIFS('Base TKU'!BL:BL,'Base TKU'!$A:$A,$B14,'Base TKU'!$B:$B,"SUL")/1000000</f>
        <v>79.692530000000005</v>
      </c>
      <c r="BL14" s="9">
        <f>SUMIFS('Base TKU'!BM:BM,'Base TKU'!$A:$A,$B14,'Base TKU'!$B:$B,"SUL")/1000000</f>
        <v>79.207928999999993</v>
      </c>
      <c r="BM14" s="9">
        <f>SUMIFS('Base TKU'!BN:BN,'Base TKU'!$A:$A,$B14,'Base TKU'!$B:$B,"SUL")/1000000</f>
        <v>80.026894999999996</v>
      </c>
      <c r="BN14" s="9">
        <f>SUMIFS('Base TKU'!BO:BO,'Base TKU'!$A:$A,$B14,'Base TKU'!$B:$B,"SUL")/1000000</f>
        <v>78.185827000000003</v>
      </c>
      <c r="BO14" s="9">
        <f>SUMIFS('Base TKU'!BP:BP,'Base TKU'!$A:$A,$B14,'Base TKU'!$B:$B,"SUL")/1000000</f>
        <v>69.169015000000002</v>
      </c>
      <c r="BQ14" s="9">
        <f>SUMIFS('Base TKU'!BR:BR,'Base TKU'!$A:$A,$B14,'Base TKU'!$B:$B,"SUL")/1000000</f>
        <v>71.761609000000007</v>
      </c>
      <c r="BR14" s="9">
        <f>SUMIFS('Base TKU'!BS:BS,'Base TKU'!$A:$A,$B14,'Base TKU'!$B:$B,"SUL")/1000000</f>
        <v>79.964934999999997</v>
      </c>
      <c r="BS14" s="9">
        <f>SUMIFS('Base TKU'!BT:BT,'Base TKU'!$A:$A,$B14,'Base TKU'!$B:$B,"SUL")/1000000</f>
        <v>74.866251000000005</v>
      </c>
      <c r="BT14" s="9">
        <f>SUMIFS('Base TKU'!BU:BU,'Base TKU'!$A:$A,$B14,'Base TKU'!$B:$B,"SUL")/1000000</f>
        <v>80.125343000000001</v>
      </c>
      <c r="BU14" s="9">
        <f>SUMIFS('Base TKU'!BV:BV,'Base TKU'!$A:$A,$B14,'Base TKU'!$B:$B,"SUL")/1000000</f>
        <v>76.592072999999999</v>
      </c>
      <c r="BV14" s="9">
        <f>SUMIFS('Base TKU'!BW:BW,'Base TKU'!$A:$A,$B14,'Base TKU'!$B:$B,"SUL")/1000000</f>
        <v>70.037726000000006</v>
      </c>
      <c r="BW14" s="9">
        <f>SUMIFS('Base TKU'!BX:BX,'Base TKU'!$A:$A,$B14,'Base TKU'!$B:$B,"SUL")/1000000</f>
        <v>71.624944999999997</v>
      </c>
      <c r="BX14" s="9">
        <f>SUMIFS('Base TKU'!BY:BY,'Base TKU'!$A:$A,$B14,'Base TKU'!$B:$B,"SUL")/1000000</f>
        <v>66.443759999999997</v>
      </c>
      <c r="BY14" s="9">
        <f>SUMIFS('Base TKU'!BZ:BZ,'Base TKU'!$A:$A,$B14,'Base TKU'!$B:$B,"SUL")/1000000</f>
        <v>57.244092000000002</v>
      </c>
      <c r="BZ14" s="9">
        <f>SUMIFS('Base TKU'!CA:CA,'Base TKU'!$A:$A,$B14,'Base TKU'!$B:$B,"SUL")/1000000</f>
        <v>59.003812000000003</v>
      </c>
      <c r="CA14" s="9">
        <f>SUMIFS('Base TKU'!CB:CB,'Base TKU'!$A:$A,$B14,'Base TKU'!$B:$B,"SUL")/1000000</f>
        <v>61.449129999999997</v>
      </c>
      <c r="CB14" s="9">
        <f>SUMIFS('Base TKU'!CC:CC,'Base TKU'!$A:$A,$B14,'Base TKU'!$B:$B,"SUL")/1000000</f>
        <v>62.603934000000002</v>
      </c>
      <c r="CD14" s="9">
        <f>SUMIFS('Base TKU'!CE:CE,'Base TKU'!$A:$A,$B14,'Base TKU'!$B:$B,"SUL")/1000000</f>
        <v>76.499689000000004</v>
      </c>
      <c r="CE14" s="9">
        <f>SUMIFS('Base TKU'!CF:CF,'Base TKU'!$A:$A,$B14,'Base TKU'!$B:$B,"SUL")/1000000</f>
        <v>79.542843000000005</v>
      </c>
      <c r="CF14" s="9">
        <f>SUMIFS('Base TKU'!CG:CG,'Base TKU'!$A:$A,$B14,'Base TKU'!$B:$B,"SUL")/1000000</f>
        <v>83.331629000000007</v>
      </c>
      <c r="CG14" s="9">
        <f>SUMIFS('Base TKU'!CH:CH,'Base TKU'!$A:$A,$B14,'Base TKU'!$B:$B,"SUL")/1000000</f>
        <v>87.451539999999994</v>
      </c>
      <c r="CH14" s="9">
        <f>SUMIFS('Base TKU'!CI:CI,'Base TKU'!$A:$A,$B14,'Base TKU'!$B:$B,"SUL")/1000000</f>
        <v>91.258866999999995</v>
      </c>
      <c r="CI14" s="9">
        <f>SUMIFS('Base TKU'!CJ:CJ,'Base TKU'!$A:$A,$B14,'Base TKU'!$B:$B,"SUL")/1000000</f>
        <v>92.116501</v>
      </c>
      <c r="CJ14" s="9">
        <f>SUMIFS('Base TKU'!CK:CK,'Base TKU'!$A:$A,$B14,'Base TKU'!$B:$B,"SUL")/1000000</f>
        <v>94.227518000000003</v>
      </c>
      <c r="CK14" s="9">
        <f>SUMIFS('Base TKU'!CL:CL,'Base TKU'!$A:$A,$B14,'Base TKU'!$B:$B,"SUL")/1000000</f>
        <v>92.337903999999995</v>
      </c>
      <c r="CL14" s="9">
        <f>SUMIFS('Base TKU'!CM:CM,'Base TKU'!$A:$A,$B14,'Base TKU'!$B:$B,"SUL")/1000000</f>
        <v>84.457627000000002</v>
      </c>
      <c r="CM14" s="9">
        <f>SUMIFS('Base TKU'!CN:CN,'Base TKU'!$A:$A,$B14,'Base TKU'!$B:$B,"SUL")/1000000</f>
        <v>81.823678000000001</v>
      </c>
      <c r="CN14" s="9">
        <f>SUMIFS('Base TKU'!CO:CO,'Base TKU'!$A:$A,$B14,'Base TKU'!$B:$B,"SUL")/1000000</f>
        <v>76.035071000000002</v>
      </c>
      <c r="CO14" s="9">
        <f>SUMIFS('Base TKU'!CP:CP,'Base TKU'!$A:$A,$B14,'Base TKU'!$B:$B,"SUL")/1000000</f>
        <v>82.450222999999994</v>
      </c>
      <c r="CQ14" s="9">
        <f>SUMIFS('Base TKU'!CR:CR,'Base TKU'!$A:$A,$B14,'Base TKU'!$B:$B,"SUL")/1000000</f>
        <v>90.144321000000005</v>
      </c>
      <c r="CR14" s="9">
        <f>SUMIFS('Base TKU'!CS:CS,'Base TKU'!$A:$A,$B14,'Base TKU'!$B:$B,"SUL")/1000000</f>
        <v>71.358371000000005</v>
      </c>
      <c r="CS14" s="9">
        <f>SUMIFS('Base TKU'!CT:CT,'Base TKU'!$A:$A,$B14,'Base TKU'!$B:$B,"SUL")/1000000</f>
        <v>0</v>
      </c>
      <c r="CT14" s="9">
        <f>SUMIFS('Base TKU'!CU:CU,'Base TKU'!$A:$A,$B14,'Base TKU'!$B:$B,"SUL")/1000000</f>
        <v>0</v>
      </c>
      <c r="CU14" s="9">
        <f>SUMIFS('Base TKU'!CV:CV,'Base TKU'!$A:$A,$B14,'Base TKU'!$B:$B,"SUL")/1000000</f>
        <v>0</v>
      </c>
      <c r="CV14" s="9">
        <f>SUMIFS('Base TKU'!CW:CW,'Base TKU'!$A:$A,$B14,'Base TKU'!$B:$B,"SUL")/1000000</f>
        <v>0</v>
      </c>
      <c r="CW14" s="9">
        <f>SUMIFS('Base TKU'!CX:CX,'Base TKU'!$A:$A,$B14,'Base TKU'!$B:$B,"SUL")/1000000</f>
        <v>0</v>
      </c>
      <c r="CX14" s="9">
        <f>SUMIFS('Base TKU'!CY:CY,'Base TKU'!$A:$A,$B14,'Base TKU'!$B:$B,"SUL")/1000000</f>
        <v>0</v>
      </c>
      <c r="CY14" s="9">
        <f>SUMIFS('Base TKU'!CZ:CZ,'Base TKU'!$A:$A,$B14,'Base TKU'!$B:$B,"SUL")/1000000</f>
        <v>0</v>
      </c>
      <c r="CZ14" s="9">
        <f>SUMIFS('Base TKU'!DA:DA,'Base TKU'!$A:$A,$B14,'Base TKU'!$B:$B,"SUL")/1000000</f>
        <v>0</v>
      </c>
      <c r="DA14" s="9">
        <f>SUMIFS('Base TKU'!DB:DB,'Base TKU'!$A:$A,$B14,'Base TKU'!$B:$B,"SUL")/1000000</f>
        <v>0</v>
      </c>
      <c r="DB14" s="9">
        <f>SUMIFS('Base TKU'!DC:DC,'Base TKU'!$A:$A,$B14,'Base TKU'!$B:$B,"SUL")/1000000</f>
        <v>0</v>
      </c>
    </row>
    <row r="15" spans="1:106" ht="15.75" x14ac:dyDescent="0.25">
      <c r="B15" s="8" t="s">
        <v>94</v>
      </c>
      <c r="D15" s="9">
        <f>SUM(D16:D19)</f>
        <v>228.42699200000001</v>
      </c>
      <c r="E15" s="9">
        <f t="shared" ref="E15:BO15" si="16">SUM(E16:E19)</f>
        <v>257.51256599999999</v>
      </c>
      <c r="F15" s="9">
        <f t="shared" si="16"/>
        <v>279.96651399999996</v>
      </c>
      <c r="G15" s="9">
        <f t="shared" si="16"/>
        <v>273.02394200000003</v>
      </c>
      <c r="H15" s="9">
        <f t="shared" si="16"/>
        <v>295.32514200000003</v>
      </c>
      <c r="I15" s="9">
        <f t="shared" si="16"/>
        <v>318.43506300000001</v>
      </c>
      <c r="J15" s="9">
        <f t="shared" si="16"/>
        <v>362.15990799999997</v>
      </c>
      <c r="K15" s="9">
        <f t="shared" si="16"/>
        <v>360.94291000000004</v>
      </c>
      <c r="L15" s="9">
        <f t="shared" si="16"/>
        <v>344.551851</v>
      </c>
      <c r="M15" s="9">
        <f t="shared" si="16"/>
        <v>345.79090200000002</v>
      </c>
      <c r="N15" s="9">
        <f t="shared" si="16"/>
        <v>317.07622400000002</v>
      </c>
      <c r="O15" s="9">
        <f t="shared" si="16"/>
        <v>285.14753000000002</v>
      </c>
      <c r="Q15" s="9">
        <f t="shared" si="16"/>
        <v>287.57895099999996</v>
      </c>
      <c r="R15" s="9">
        <f t="shared" si="16"/>
        <v>244.80521200000001</v>
      </c>
      <c r="S15" s="9">
        <f t="shared" si="16"/>
        <v>294.37972699999995</v>
      </c>
      <c r="T15" s="9">
        <f t="shared" si="16"/>
        <v>290.21314099999995</v>
      </c>
      <c r="U15" s="9">
        <f t="shared" si="16"/>
        <v>342.63133599999998</v>
      </c>
      <c r="V15" s="9">
        <f t="shared" si="16"/>
        <v>308.23325499999999</v>
      </c>
      <c r="W15" s="9">
        <f t="shared" si="16"/>
        <v>368.08305000000001</v>
      </c>
      <c r="X15" s="9">
        <f t="shared" si="16"/>
        <v>373.00258600000001</v>
      </c>
      <c r="Y15" s="9">
        <f t="shared" si="16"/>
        <v>366.78069299999999</v>
      </c>
      <c r="Z15" s="9">
        <f t="shared" si="16"/>
        <v>384.29020200000002</v>
      </c>
      <c r="AA15" s="9">
        <f t="shared" si="16"/>
        <v>331.99688699999996</v>
      </c>
      <c r="AB15" s="9">
        <f t="shared" si="16"/>
        <v>331.01971200000003</v>
      </c>
      <c r="AD15" s="9">
        <f t="shared" si="16"/>
        <v>326.574501</v>
      </c>
      <c r="AE15" s="9">
        <f t="shared" si="16"/>
        <v>312.22294099999993</v>
      </c>
      <c r="AF15" s="9">
        <f t="shared" si="16"/>
        <v>299.49455799999998</v>
      </c>
      <c r="AG15" s="9">
        <f t="shared" si="16"/>
        <v>291.38249500000001</v>
      </c>
      <c r="AH15" s="9">
        <f t="shared" si="16"/>
        <v>278.85136199999999</v>
      </c>
      <c r="AI15" s="9">
        <f t="shared" si="16"/>
        <v>340.39712200000002</v>
      </c>
      <c r="AJ15" s="9">
        <f t="shared" si="16"/>
        <v>339.10575299999994</v>
      </c>
      <c r="AK15" s="9">
        <f t="shared" si="16"/>
        <v>371.09401600000001</v>
      </c>
      <c r="AL15" s="9">
        <f t="shared" si="16"/>
        <v>361.27114600000004</v>
      </c>
      <c r="AM15" s="9">
        <f t="shared" si="16"/>
        <v>366.58188000000001</v>
      </c>
      <c r="AN15" s="9">
        <f t="shared" si="16"/>
        <v>338.22070199999996</v>
      </c>
      <c r="AO15" s="9">
        <f t="shared" si="16"/>
        <v>334.57528300000001</v>
      </c>
      <c r="AQ15" s="9">
        <f t="shared" si="16"/>
        <v>329.27150799999998</v>
      </c>
      <c r="AR15" s="9">
        <f t="shared" si="16"/>
        <v>319.201412</v>
      </c>
      <c r="AS15" s="9">
        <f t="shared" si="16"/>
        <v>328.105163</v>
      </c>
      <c r="AT15" s="9">
        <f t="shared" si="16"/>
        <v>318.51579100000004</v>
      </c>
      <c r="AU15" s="9">
        <f t="shared" si="16"/>
        <v>343.52402699999993</v>
      </c>
      <c r="AV15" s="9">
        <f t="shared" si="16"/>
        <v>354.28402599999998</v>
      </c>
      <c r="AW15" s="9">
        <f t="shared" si="16"/>
        <v>370.75858499999998</v>
      </c>
      <c r="AX15" s="9">
        <f t="shared" si="16"/>
        <v>401.67964799999999</v>
      </c>
      <c r="AY15" s="9">
        <f t="shared" si="16"/>
        <v>372.60146400000002</v>
      </c>
      <c r="AZ15" s="9">
        <f t="shared" si="16"/>
        <v>383.173044</v>
      </c>
      <c r="BA15" s="9">
        <f t="shared" si="16"/>
        <v>326.33034299999997</v>
      </c>
      <c r="BB15" s="9">
        <f t="shared" si="16"/>
        <v>297.77408100000002</v>
      </c>
      <c r="BD15" s="9">
        <f t="shared" si="16"/>
        <v>305.73366799999997</v>
      </c>
      <c r="BE15" s="9">
        <f t="shared" si="16"/>
        <v>258.51948899999996</v>
      </c>
      <c r="BF15" s="9">
        <f t="shared" si="16"/>
        <v>188.775127</v>
      </c>
      <c r="BG15" s="9">
        <f t="shared" si="16"/>
        <v>205.04545700000003</v>
      </c>
      <c r="BH15" s="9">
        <f t="shared" si="16"/>
        <v>240.13808500000002</v>
      </c>
      <c r="BI15" s="9">
        <f t="shared" si="16"/>
        <v>241.179892</v>
      </c>
      <c r="BJ15" s="9">
        <f t="shared" si="16"/>
        <v>290.03063200000003</v>
      </c>
      <c r="BK15" s="9">
        <f t="shared" si="16"/>
        <v>303.78416199999998</v>
      </c>
      <c r="BL15" s="9">
        <f t="shared" si="16"/>
        <v>316.24441099999996</v>
      </c>
      <c r="BM15" s="9">
        <f t="shared" si="16"/>
        <v>319.92580100000004</v>
      </c>
      <c r="BN15" s="9">
        <f t="shared" si="16"/>
        <v>308.48044699999997</v>
      </c>
      <c r="BO15" s="9">
        <f t="shared" si="16"/>
        <v>268.19025099999999</v>
      </c>
      <c r="BQ15" s="9">
        <f t="shared" ref="BQ15:CB15" si="17">SUM(BQ16:BQ19)</f>
        <v>305.422864</v>
      </c>
      <c r="BR15" s="9">
        <f t="shared" si="17"/>
        <v>295.54553000000004</v>
      </c>
      <c r="BS15" s="9">
        <f t="shared" si="17"/>
        <v>330.11579699999999</v>
      </c>
      <c r="BT15" s="9">
        <f t="shared" si="17"/>
        <v>311.23341699999997</v>
      </c>
      <c r="BU15" s="9">
        <f t="shared" si="17"/>
        <v>339.24804500000005</v>
      </c>
      <c r="BV15" s="9">
        <f t="shared" si="17"/>
        <v>311.23431899999997</v>
      </c>
      <c r="BW15" s="9">
        <f t="shared" si="17"/>
        <v>309.52550000000002</v>
      </c>
      <c r="BX15" s="9">
        <f t="shared" si="17"/>
        <v>321.23711800000001</v>
      </c>
      <c r="BY15" s="9">
        <f t="shared" si="17"/>
        <v>295.41189300000002</v>
      </c>
      <c r="BZ15" s="9">
        <f t="shared" si="17"/>
        <v>291.42630200000002</v>
      </c>
      <c r="CA15" s="9">
        <f t="shared" si="17"/>
        <v>276.96202900000003</v>
      </c>
      <c r="CB15" s="9">
        <f t="shared" si="17"/>
        <v>254.93312399999999</v>
      </c>
      <c r="CD15" s="9">
        <f t="shared" ref="CD15:CO15" si="18">SUM(CD16:CD19)</f>
        <v>250.57097000000002</v>
      </c>
      <c r="CE15" s="9">
        <f t="shared" si="18"/>
        <v>213.872952</v>
      </c>
      <c r="CF15" s="9">
        <f t="shared" si="18"/>
        <v>269.68073299999998</v>
      </c>
      <c r="CG15" s="9">
        <f t="shared" si="18"/>
        <v>247.16745400000002</v>
      </c>
      <c r="CH15" s="9">
        <f t="shared" si="18"/>
        <v>284.48836700000004</v>
      </c>
      <c r="CI15" s="9">
        <f t="shared" si="18"/>
        <v>272.23680399999995</v>
      </c>
      <c r="CJ15" s="9">
        <f t="shared" si="18"/>
        <v>284.70016599999997</v>
      </c>
      <c r="CK15" s="9">
        <f t="shared" si="18"/>
        <v>294.03212100000002</v>
      </c>
      <c r="CL15" s="9">
        <f t="shared" si="18"/>
        <v>269.01846699999999</v>
      </c>
      <c r="CM15" s="9">
        <f t="shared" si="18"/>
        <v>268.90975799999995</v>
      </c>
      <c r="CN15" s="9">
        <f t="shared" si="18"/>
        <v>257.44456400000001</v>
      </c>
      <c r="CO15" s="9">
        <f t="shared" si="18"/>
        <v>232.09612899999999</v>
      </c>
      <c r="CQ15" s="9">
        <f t="shared" ref="CQ15:DB15" si="19">SUM(CQ16:CQ19)</f>
        <v>214.19134699999998</v>
      </c>
      <c r="CR15" s="9">
        <f t="shared" si="19"/>
        <v>207.88552700000002</v>
      </c>
      <c r="CS15" s="9">
        <f t="shared" si="19"/>
        <v>0</v>
      </c>
      <c r="CT15" s="9">
        <f t="shared" si="19"/>
        <v>0</v>
      </c>
      <c r="CU15" s="9">
        <f t="shared" si="19"/>
        <v>0</v>
      </c>
      <c r="CV15" s="9">
        <f t="shared" si="19"/>
        <v>0</v>
      </c>
      <c r="CW15" s="9">
        <f t="shared" si="19"/>
        <v>0</v>
      </c>
      <c r="CX15" s="9">
        <f t="shared" si="19"/>
        <v>0</v>
      </c>
      <c r="CY15" s="9">
        <f t="shared" si="19"/>
        <v>0</v>
      </c>
      <c r="CZ15" s="9">
        <f t="shared" si="19"/>
        <v>0</v>
      </c>
      <c r="DA15" s="9">
        <f t="shared" si="19"/>
        <v>0</v>
      </c>
      <c r="DB15" s="9">
        <f t="shared" si="19"/>
        <v>0</v>
      </c>
    </row>
    <row r="16" spans="1:106" ht="15.75" x14ac:dyDescent="0.25">
      <c r="B16" s="10" t="s">
        <v>67</v>
      </c>
      <c r="D16" s="11">
        <f>SUMIFS('Base TKU'!E:E,'Base TKU'!$A:$A,$B16,'Base TKU'!$B:$B,"SUL")/1000000</f>
        <v>141.026849</v>
      </c>
      <c r="E16" s="11">
        <f>SUMIFS('Base TKU'!F:F,'Base TKU'!$A:$A,$B16,'Base TKU'!$B:$B,"SUL")/1000000</f>
        <v>158.18764899999999</v>
      </c>
      <c r="F16" s="11">
        <f>SUMIFS('Base TKU'!G:G,'Base TKU'!$A:$A,$B16,'Base TKU'!$B:$B,"SUL")/1000000</f>
        <v>164.00340399999999</v>
      </c>
      <c r="G16" s="11">
        <f>SUMIFS('Base TKU'!H:H,'Base TKU'!$A:$A,$B16,'Base TKU'!$B:$B,"SUL")/1000000</f>
        <v>152.20710600000001</v>
      </c>
      <c r="H16" s="11">
        <f>SUMIFS('Base TKU'!I:I,'Base TKU'!$A:$A,$B16,'Base TKU'!$B:$B,"SUL")/1000000</f>
        <v>165.906353</v>
      </c>
      <c r="I16" s="11">
        <f>SUMIFS('Base TKU'!J:J,'Base TKU'!$A:$A,$B16,'Base TKU'!$B:$B,"SUL")/1000000</f>
        <v>177.59219100000001</v>
      </c>
      <c r="J16" s="11">
        <f>SUMIFS('Base TKU'!K:K,'Base TKU'!$A:$A,$B16,'Base TKU'!$B:$B,"SUL")/1000000</f>
        <v>189.75936799999999</v>
      </c>
      <c r="K16" s="11">
        <f>SUMIFS('Base TKU'!L:L,'Base TKU'!$A:$A,$B16,'Base TKU'!$B:$B,"SUL")/1000000</f>
        <v>185.81068500000001</v>
      </c>
      <c r="L16" s="11">
        <f>SUMIFS('Base TKU'!M:M,'Base TKU'!$A:$A,$B16,'Base TKU'!$B:$B,"SUL")/1000000</f>
        <v>183.298305</v>
      </c>
      <c r="M16" s="11">
        <f>SUMIFS('Base TKU'!N:N,'Base TKU'!$A:$A,$B16,'Base TKU'!$B:$B,"SUL")/1000000</f>
        <v>182.14684600000001</v>
      </c>
      <c r="N16" s="11">
        <f>SUMIFS('Base TKU'!O:O,'Base TKU'!$A:$A,$B16,'Base TKU'!$B:$B,"SUL")/1000000</f>
        <v>162.34235100000001</v>
      </c>
      <c r="O16" s="11">
        <f>SUMIFS('Base TKU'!P:P,'Base TKU'!$A:$A,$B16,'Base TKU'!$B:$B,"SUL")/1000000</f>
        <v>144.96276800000001</v>
      </c>
      <c r="Q16" s="11">
        <f>SUMIFS('Base TKU'!R:R,'Base TKU'!$A:$A,$B16,'Base TKU'!$B:$B,"SUL")/1000000</f>
        <v>143.62894499999999</v>
      </c>
      <c r="R16" s="11">
        <f>SUMIFS('Base TKU'!S:S,'Base TKU'!$A:$A,$B16,'Base TKU'!$B:$B,"SUL")/1000000</f>
        <v>132.900733</v>
      </c>
      <c r="S16" s="11">
        <f>SUMIFS('Base TKU'!T:T,'Base TKU'!$A:$A,$B16,'Base TKU'!$B:$B,"SUL")/1000000</f>
        <v>144.560417</v>
      </c>
      <c r="T16" s="11">
        <f>SUMIFS('Base TKU'!U:U,'Base TKU'!$A:$A,$B16,'Base TKU'!$B:$B,"SUL")/1000000</f>
        <v>137.94608299999999</v>
      </c>
      <c r="U16" s="11">
        <f>SUMIFS('Base TKU'!V:V,'Base TKU'!$A:$A,$B16,'Base TKU'!$B:$B,"SUL")/1000000</f>
        <v>163.325928</v>
      </c>
      <c r="V16" s="11">
        <f>SUMIFS('Base TKU'!W:W,'Base TKU'!$A:$A,$B16,'Base TKU'!$B:$B,"SUL")/1000000</f>
        <v>145.708583</v>
      </c>
      <c r="W16" s="11">
        <f>SUMIFS('Base TKU'!X:X,'Base TKU'!$A:$A,$B16,'Base TKU'!$B:$B,"SUL")/1000000</f>
        <v>191.22140200000001</v>
      </c>
      <c r="X16" s="11">
        <f>SUMIFS('Base TKU'!Y:Y,'Base TKU'!$A:$A,$B16,'Base TKU'!$B:$B,"SUL")/1000000</f>
        <v>191.70513800000001</v>
      </c>
      <c r="Y16" s="11">
        <f>SUMIFS('Base TKU'!Z:Z,'Base TKU'!$A:$A,$B16,'Base TKU'!$B:$B,"SUL")/1000000</f>
        <v>186.27211199999999</v>
      </c>
      <c r="Z16" s="11">
        <f>SUMIFS('Base TKU'!AA:AA,'Base TKU'!$A:$A,$B16,'Base TKU'!$B:$B,"SUL")/1000000</f>
        <v>203.974715</v>
      </c>
      <c r="AA16" s="11">
        <f>SUMIFS('Base TKU'!AB:AB,'Base TKU'!$A:$A,$B16,'Base TKU'!$B:$B,"SUL")/1000000</f>
        <v>171.53195600000001</v>
      </c>
      <c r="AB16" s="11">
        <f>SUMIFS('Base TKU'!AC:AC,'Base TKU'!$A:$A,$B16,'Base TKU'!$B:$B,"SUL")/1000000</f>
        <v>158.942565</v>
      </c>
      <c r="AD16" s="11">
        <f>SUMIFS('Base TKU'!AE:AE,'Base TKU'!$A:$A,$B16,'Base TKU'!$B:$B,"SUL")/1000000</f>
        <v>158.606315</v>
      </c>
      <c r="AE16" s="11">
        <f>SUMIFS('Base TKU'!AF:AF,'Base TKU'!$A:$A,$B16,'Base TKU'!$B:$B,"SUL")/1000000</f>
        <v>161.694107</v>
      </c>
      <c r="AF16" s="11">
        <f>SUMIFS('Base TKU'!AG:AG,'Base TKU'!$A:$A,$B16,'Base TKU'!$B:$B,"SUL")/1000000</f>
        <v>166.599616</v>
      </c>
      <c r="AG16" s="11">
        <f>SUMIFS('Base TKU'!AH:AH,'Base TKU'!$A:$A,$B16,'Base TKU'!$B:$B,"SUL")/1000000</f>
        <v>153.60662500000001</v>
      </c>
      <c r="AH16" s="11">
        <f>SUMIFS('Base TKU'!AI:AI,'Base TKU'!$A:$A,$B16,'Base TKU'!$B:$B,"SUL")/1000000</f>
        <v>144.449736</v>
      </c>
      <c r="AI16" s="11">
        <f>SUMIFS('Base TKU'!AJ:AJ,'Base TKU'!$A:$A,$B16,'Base TKU'!$B:$B,"SUL")/1000000</f>
        <v>168.88579100000001</v>
      </c>
      <c r="AJ16" s="11">
        <f>SUMIFS('Base TKU'!AK:AK,'Base TKU'!$A:$A,$B16,'Base TKU'!$B:$B,"SUL")/1000000</f>
        <v>177.63853800000001</v>
      </c>
      <c r="AK16" s="11">
        <f>SUMIFS('Base TKU'!AL:AL,'Base TKU'!$A:$A,$B16,'Base TKU'!$B:$B,"SUL")/1000000</f>
        <v>193.32590500000001</v>
      </c>
      <c r="AL16" s="11">
        <f>SUMIFS('Base TKU'!AM:AM,'Base TKU'!$A:$A,$B16,'Base TKU'!$B:$B,"SUL")/1000000</f>
        <v>195.904583</v>
      </c>
      <c r="AM16" s="11">
        <f>SUMIFS('Base TKU'!AN:AN,'Base TKU'!$A:$A,$B16,'Base TKU'!$B:$B,"SUL")/1000000</f>
        <v>185.02983499999999</v>
      </c>
      <c r="AN16" s="11">
        <f>SUMIFS('Base TKU'!AO:AO,'Base TKU'!$A:$A,$B16,'Base TKU'!$B:$B,"SUL")/1000000</f>
        <v>169.63896600000001</v>
      </c>
      <c r="AO16" s="11">
        <f>SUMIFS('Base TKU'!AP:AP,'Base TKU'!$A:$A,$B16,'Base TKU'!$B:$B,"SUL")/1000000</f>
        <v>177.16954100000001</v>
      </c>
      <c r="AQ16" s="11">
        <f>SUMIFS('Base TKU'!AR:AR,'Base TKU'!$A:$A,$B16,'Base TKU'!$B:$B,"SUL")/1000000</f>
        <v>170.41812200000001</v>
      </c>
      <c r="AR16" s="11">
        <f>SUMIFS('Base TKU'!AS:AS,'Base TKU'!$A:$A,$B16,'Base TKU'!$B:$B,"SUL")/1000000</f>
        <v>177.358056</v>
      </c>
      <c r="AS16" s="11">
        <f>SUMIFS('Base TKU'!AT:AT,'Base TKU'!$A:$A,$B16,'Base TKU'!$B:$B,"SUL")/1000000</f>
        <v>178.09361999999999</v>
      </c>
      <c r="AT16" s="11">
        <f>SUMIFS('Base TKU'!AU:AU,'Base TKU'!$A:$A,$B16,'Base TKU'!$B:$B,"SUL")/1000000</f>
        <v>186.10663400000001</v>
      </c>
      <c r="AU16" s="11">
        <f>SUMIFS('Base TKU'!AV:AV,'Base TKU'!$A:$A,$B16,'Base TKU'!$B:$B,"SUL")/1000000</f>
        <v>194.41169199999999</v>
      </c>
      <c r="AV16" s="11">
        <f>SUMIFS('Base TKU'!AW:AW,'Base TKU'!$A:$A,$B16,'Base TKU'!$B:$B,"SUL")/1000000</f>
        <v>189.300803</v>
      </c>
      <c r="AW16" s="11">
        <f>SUMIFS('Base TKU'!AX:AX,'Base TKU'!$A:$A,$B16,'Base TKU'!$B:$B,"SUL")/1000000</f>
        <v>214.79091399999999</v>
      </c>
      <c r="AX16" s="11">
        <f>SUMIFS('Base TKU'!AY:AY,'Base TKU'!$A:$A,$B16,'Base TKU'!$B:$B,"SUL")/1000000</f>
        <v>225.453225</v>
      </c>
      <c r="AY16" s="11">
        <f>SUMIFS('Base TKU'!AZ:AZ,'Base TKU'!$A:$A,$B16,'Base TKU'!$B:$B,"SUL")/1000000</f>
        <v>210.03759400000001</v>
      </c>
      <c r="AZ16" s="11">
        <f>SUMIFS('Base TKU'!BA:BA,'Base TKU'!$A:$A,$B16,'Base TKU'!$B:$B,"SUL")/1000000</f>
        <v>212.65567799999999</v>
      </c>
      <c r="BA16" s="11">
        <f>SUMIFS('Base TKU'!BB:BB,'Base TKU'!$A:$A,$B16,'Base TKU'!$B:$B,"SUL")/1000000</f>
        <v>173.596079</v>
      </c>
      <c r="BB16" s="11">
        <f>SUMIFS('Base TKU'!BC:BC,'Base TKU'!$A:$A,$B16,'Base TKU'!$B:$B,"SUL")/1000000</f>
        <v>161.27325500000001</v>
      </c>
      <c r="BD16" s="11">
        <f>SUMIFS('Base TKU'!BE:BE,'Base TKU'!$A:$A,$B16,'Base TKU'!$B:$B,"SUL")/1000000</f>
        <v>157.859982</v>
      </c>
      <c r="BE16" s="11">
        <f>SUMIFS('Base TKU'!BF:BF,'Base TKU'!$A:$A,$B16,'Base TKU'!$B:$B,"SUL")/1000000</f>
        <v>154.06072499999999</v>
      </c>
      <c r="BF16" s="11">
        <f>SUMIFS('Base TKU'!BG:BG,'Base TKU'!$A:$A,$B16,'Base TKU'!$B:$B,"SUL")/1000000</f>
        <v>96.066029999999998</v>
      </c>
      <c r="BG16" s="11">
        <f>SUMIFS('Base TKU'!BH:BH,'Base TKU'!$A:$A,$B16,'Base TKU'!$B:$B,"SUL")/1000000</f>
        <v>115.754942</v>
      </c>
      <c r="BH16" s="11">
        <f>SUMIFS('Base TKU'!BI:BI,'Base TKU'!$A:$A,$B16,'Base TKU'!$B:$B,"SUL")/1000000</f>
        <v>130.800231</v>
      </c>
      <c r="BI16" s="11">
        <f>SUMIFS('Base TKU'!BJ:BJ,'Base TKU'!$A:$A,$B16,'Base TKU'!$B:$B,"SUL")/1000000</f>
        <v>141.332987</v>
      </c>
      <c r="BJ16" s="11">
        <f>SUMIFS('Base TKU'!BK:BK,'Base TKU'!$A:$A,$B16,'Base TKU'!$B:$B,"SUL")/1000000</f>
        <v>149.329871</v>
      </c>
      <c r="BK16" s="11">
        <f>SUMIFS('Base TKU'!BL:BL,'Base TKU'!$A:$A,$B16,'Base TKU'!$B:$B,"SUL")/1000000</f>
        <v>148.90823599999999</v>
      </c>
      <c r="BL16" s="11">
        <f>SUMIFS('Base TKU'!BM:BM,'Base TKU'!$A:$A,$B16,'Base TKU'!$B:$B,"SUL")/1000000</f>
        <v>159.478025</v>
      </c>
      <c r="BM16" s="11">
        <f>SUMIFS('Base TKU'!BN:BN,'Base TKU'!$A:$A,$B16,'Base TKU'!$B:$B,"SUL")/1000000</f>
        <v>168.96901199999999</v>
      </c>
      <c r="BN16" s="11">
        <f>SUMIFS('Base TKU'!BO:BO,'Base TKU'!$A:$A,$B16,'Base TKU'!$B:$B,"SUL")/1000000</f>
        <v>164.82403299999999</v>
      </c>
      <c r="BO16" s="11">
        <f>SUMIFS('Base TKU'!BP:BP,'Base TKU'!$A:$A,$B16,'Base TKU'!$B:$B,"SUL")/1000000</f>
        <v>156.70591400000001</v>
      </c>
      <c r="BQ16" s="11">
        <f>SUMIFS('Base TKU'!BR:BR,'Base TKU'!$A:$A,$B16,'Base TKU'!$B:$B,"SUL")/1000000</f>
        <v>159.64147199999999</v>
      </c>
      <c r="BR16" s="11">
        <f>SUMIFS('Base TKU'!BS:BS,'Base TKU'!$A:$A,$B16,'Base TKU'!$B:$B,"SUL")/1000000</f>
        <v>156.637643</v>
      </c>
      <c r="BS16" s="11">
        <f>SUMIFS('Base TKU'!BT:BT,'Base TKU'!$A:$A,$B16,'Base TKU'!$B:$B,"SUL")/1000000</f>
        <v>171.63832500000001</v>
      </c>
      <c r="BT16" s="11">
        <f>SUMIFS('Base TKU'!BU:BU,'Base TKU'!$A:$A,$B16,'Base TKU'!$B:$B,"SUL")/1000000</f>
        <v>145.432695</v>
      </c>
      <c r="BU16" s="11">
        <f>SUMIFS('Base TKU'!BV:BV,'Base TKU'!$A:$A,$B16,'Base TKU'!$B:$B,"SUL")/1000000</f>
        <v>169.32135500000001</v>
      </c>
      <c r="BV16" s="11">
        <f>SUMIFS('Base TKU'!BW:BW,'Base TKU'!$A:$A,$B16,'Base TKU'!$B:$B,"SUL")/1000000</f>
        <v>156.79630900000001</v>
      </c>
      <c r="BW16" s="11">
        <f>SUMIFS('Base TKU'!BX:BX,'Base TKU'!$A:$A,$B16,'Base TKU'!$B:$B,"SUL")/1000000</f>
        <v>162.64579000000001</v>
      </c>
      <c r="BX16" s="11">
        <f>SUMIFS('Base TKU'!BY:BY,'Base TKU'!$A:$A,$B16,'Base TKU'!$B:$B,"SUL")/1000000</f>
        <v>166.47714500000001</v>
      </c>
      <c r="BY16" s="11">
        <f>SUMIFS('Base TKU'!BZ:BZ,'Base TKU'!$A:$A,$B16,'Base TKU'!$B:$B,"SUL")/1000000</f>
        <v>168.52400399999999</v>
      </c>
      <c r="BZ16" s="11">
        <f>SUMIFS('Base TKU'!CA:CA,'Base TKU'!$A:$A,$B16,'Base TKU'!$B:$B,"SUL")/1000000</f>
        <v>164.40358000000001</v>
      </c>
      <c r="CA16" s="11">
        <f>SUMIFS('Base TKU'!CB:CB,'Base TKU'!$A:$A,$B16,'Base TKU'!$B:$B,"SUL")/1000000</f>
        <v>153.10808700000001</v>
      </c>
      <c r="CB16" s="11">
        <f>SUMIFS('Base TKU'!CC:CC,'Base TKU'!$A:$A,$B16,'Base TKU'!$B:$B,"SUL")/1000000</f>
        <v>142.90641099999999</v>
      </c>
      <c r="CD16" s="11">
        <f>SUMIFS('Base TKU'!CE:CE,'Base TKU'!$A:$A,$B16,'Base TKU'!$B:$B,"SUL")/1000000</f>
        <v>145.328427</v>
      </c>
      <c r="CE16" s="11">
        <f>SUMIFS('Base TKU'!CF:CF,'Base TKU'!$A:$A,$B16,'Base TKU'!$B:$B,"SUL")/1000000</f>
        <v>138.44821200000001</v>
      </c>
      <c r="CF16" s="11">
        <f>SUMIFS('Base TKU'!CG:CG,'Base TKU'!$A:$A,$B16,'Base TKU'!$B:$B,"SUL")/1000000</f>
        <v>153.88332</v>
      </c>
      <c r="CG16" s="11">
        <f>SUMIFS('Base TKU'!CH:CH,'Base TKU'!$A:$A,$B16,'Base TKU'!$B:$B,"SUL")/1000000</f>
        <v>144.583415</v>
      </c>
      <c r="CH16" s="11">
        <f>SUMIFS('Base TKU'!CI:CI,'Base TKU'!$A:$A,$B16,'Base TKU'!$B:$B,"SUL")/1000000</f>
        <v>174.12671800000001</v>
      </c>
      <c r="CI16" s="11">
        <f>SUMIFS('Base TKU'!CJ:CJ,'Base TKU'!$A:$A,$B16,'Base TKU'!$B:$B,"SUL")/1000000</f>
        <v>156.64563899999999</v>
      </c>
      <c r="CJ16" s="11">
        <f>SUMIFS('Base TKU'!CK:CK,'Base TKU'!$A:$A,$B16,'Base TKU'!$B:$B,"SUL")/1000000</f>
        <v>170.34160199999999</v>
      </c>
      <c r="CK16" s="11">
        <f>SUMIFS('Base TKU'!CL:CL,'Base TKU'!$A:$A,$B16,'Base TKU'!$B:$B,"SUL")/1000000</f>
        <v>172.93216100000001</v>
      </c>
      <c r="CL16" s="11">
        <f>SUMIFS('Base TKU'!CM:CM,'Base TKU'!$A:$A,$B16,'Base TKU'!$B:$B,"SUL")/1000000</f>
        <v>159.393216</v>
      </c>
      <c r="CM16" s="11">
        <f>SUMIFS('Base TKU'!CN:CN,'Base TKU'!$A:$A,$B16,'Base TKU'!$B:$B,"SUL")/1000000</f>
        <v>166.87145899999999</v>
      </c>
      <c r="CN16" s="11">
        <f>SUMIFS('Base TKU'!CO:CO,'Base TKU'!$A:$A,$B16,'Base TKU'!$B:$B,"SUL")/1000000</f>
        <v>157.698408</v>
      </c>
      <c r="CO16" s="11">
        <f>SUMIFS('Base TKU'!CP:CP,'Base TKU'!$A:$A,$B16,'Base TKU'!$B:$B,"SUL")/1000000</f>
        <v>136.42152400000001</v>
      </c>
      <c r="CQ16" s="11">
        <f>SUMIFS('Base TKU'!CR:CR,'Base TKU'!$A:$A,$B16,'Base TKU'!$B:$B,"SUL")/1000000</f>
        <v>111.634394</v>
      </c>
      <c r="CR16" s="11">
        <f>SUMIFS('Base TKU'!CS:CS,'Base TKU'!$A:$A,$B16,'Base TKU'!$B:$B,"SUL")/1000000</f>
        <v>107.32811700000001</v>
      </c>
      <c r="CS16" s="11">
        <f>SUMIFS('Base TKU'!CT:CT,'Base TKU'!$A:$A,$B16,'Base TKU'!$B:$B,"SUL")/1000000</f>
        <v>0</v>
      </c>
      <c r="CT16" s="11">
        <f>SUMIFS('Base TKU'!CU:CU,'Base TKU'!$A:$A,$B16,'Base TKU'!$B:$B,"SUL")/1000000</f>
        <v>0</v>
      </c>
      <c r="CU16" s="11">
        <f>SUMIFS('Base TKU'!CV:CV,'Base TKU'!$A:$A,$B16,'Base TKU'!$B:$B,"SUL")/1000000</f>
        <v>0</v>
      </c>
      <c r="CV16" s="11">
        <f>SUMIFS('Base TKU'!CW:CW,'Base TKU'!$A:$A,$B16,'Base TKU'!$B:$B,"SUL")/1000000</f>
        <v>0</v>
      </c>
      <c r="CW16" s="11">
        <f>SUMIFS('Base TKU'!CX:CX,'Base TKU'!$A:$A,$B16,'Base TKU'!$B:$B,"SUL")/1000000</f>
        <v>0</v>
      </c>
      <c r="CX16" s="11">
        <f>SUMIFS('Base TKU'!CY:CY,'Base TKU'!$A:$A,$B16,'Base TKU'!$B:$B,"SUL")/1000000</f>
        <v>0</v>
      </c>
      <c r="CY16" s="11">
        <f>SUMIFS('Base TKU'!CZ:CZ,'Base TKU'!$A:$A,$B16,'Base TKU'!$B:$B,"SUL")/1000000</f>
        <v>0</v>
      </c>
      <c r="CZ16" s="11">
        <f>SUMIFS('Base TKU'!DA:DA,'Base TKU'!$A:$A,$B16,'Base TKU'!$B:$B,"SUL")/1000000</f>
        <v>0</v>
      </c>
      <c r="DA16" s="11">
        <f>SUMIFS('Base TKU'!DB:DB,'Base TKU'!$A:$A,$B16,'Base TKU'!$B:$B,"SUL")/1000000</f>
        <v>0</v>
      </c>
      <c r="DB16" s="11">
        <f>SUMIFS('Base TKU'!DC:DC,'Base TKU'!$A:$A,$B16,'Base TKU'!$B:$B,"SUL")/1000000</f>
        <v>0</v>
      </c>
    </row>
    <row r="17" spans="2:106" ht="15.75" x14ac:dyDescent="0.25">
      <c r="B17" s="10" t="s">
        <v>54</v>
      </c>
      <c r="D17" s="11">
        <f>SUMIFS('Base TKU'!E:E,'Base TKU'!$A:$A,$B17,'Base TKU'!$B:$B,"SUL")/1000000</f>
        <v>39.271479999999997</v>
      </c>
      <c r="E17" s="11">
        <f>SUMIFS('Base TKU'!F:F,'Base TKU'!$A:$A,$B17,'Base TKU'!$B:$B,"SUL")/1000000</f>
        <v>41.010998999999998</v>
      </c>
      <c r="F17" s="11">
        <f>SUMIFS('Base TKU'!G:G,'Base TKU'!$A:$A,$B17,'Base TKU'!$B:$B,"SUL")/1000000</f>
        <v>53.520448999999999</v>
      </c>
      <c r="G17" s="11">
        <f>SUMIFS('Base TKU'!H:H,'Base TKU'!$A:$A,$B17,'Base TKU'!$B:$B,"SUL")/1000000</f>
        <v>56.006704999999997</v>
      </c>
      <c r="H17" s="11">
        <f>SUMIFS('Base TKU'!I:I,'Base TKU'!$A:$A,$B17,'Base TKU'!$B:$B,"SUL")/1000000</f>
        <v>68.264671000000007</v>
      </c>
      <c r="I17" s="11">
        <f>SUMIFS('Base TKU'!J:J,'Base TKU'!$A:$A,$B17,'Base TKU'!$B:$B,"SUL")/1000000</f>
        <v>68.705703999999997</v>
      </c>
      <c r="J17" s="11">
        <f>SUMIFS('Base TKU'!K:K,'Base TKU'!$A:$A,$B17,'Base TKU'!$B:$B,"SUL")/1000000</f>
        <v>90.784820999999994</v>
      </c>
      <c r="K17" s="11">
        <f>SUMIFS('Base TKU'!L:L,'Base TKU'!$A:$A,$B17,'Base TKU'!$B:$B,"SUL")/1000000</f>
        <v>89.140709000000001</v>
      </c>
      <c r="L17" s="11">
        <f>SUMIFS('Base TKU'!M:M,'Base TKU'!$A:$A,$B17,'Base TKU'!$B:$B,"SUL")/1000000</f>
        <v>82.280722999999995</v>
      </c>
      <c r="M17" s="11">
        <f>SUMIFS('Base TKU'!N:N,'Base TKU'!$A:$A,$B17,'Base TKU'!$B:$B,"SUL")/1000000</f>
        <v>86.509163999999998</v>
      </c>
      <c r="N17" s="11">
        <f>SUMIFS('Base TKU'!O:O,'Base TKU'!$A:$A,$B17,'Base TKU'!$B:$B,"SUL")/1000000</f>
        <v>81.662906000000007</v>
      </c>
      <c r="O17" s="11">
        <f>SUMIFS('Base TKU'!P:P,'Base TKU'!$A:$A,$B17,'Base TKU'!$B:$B,"SUL")/1000000</f>
        <v>71.449663999999999</v>
      </c>
      <c r="Q17" s="11">
        <f>SUMIFS('Base TKU'!R:R,'Base TKU'!$A:$A,$B17,'Base TKU'!$B:$B,"SUL")/1000000</f>
        <v>66.679985000000002</v>
      </c>
      <c r="R17" s="11">
        <f>SUMIFS('Base TKU'!S:S,'Base TKU'!$A:$A,$B17,'Base TKU'!$B:$B,"SUL")/1000000</f>
        <v>42.680686999999999</v>
      </c>
      <c r="S17" s="11">
        <f>SUMIFS('Base TKU'!T:T,'Base TKU'!$A:$A,$B17,'Base TKU'!$B:$B,"SUL")/1000000</f>
        <v>74.238529999999997</v>
      </c>
      <c r="T17" s="11">
        <f>SUMIFS('Base TKU'!U:U,'Base TKU'!$A:$A,$B17,'Base TKU'!$B:$B,"SUL")/1000000</f>
        <v>78.450040000000001</v>
      </c>
      <c r="U17" s="11">
        <f>SUMIFS('Base TKU'!V:V,'Base TKU'!$A:$A,$B17,'Base TKU'!$B:$B,"SUL")/1000000</f>
        <v>92.155349000000001</v>
      </c>
      <c r="V17" s="11">
        <f>SUMIFS('Base TKU'!W:W,'Base TKU'!$A:$A,$B17,'Base TKU'!$B:$B,"SUL")/1000000</f>
        <v>89.135938999999993</v>
      </c>
      <c r="W17" s="11">
        <f>SUMIFS('Base TKU'!X:X,'Base TKU'!$A:$A,$B17,'Base TKU'!$B:$B,"SUL")/1000000</f>
        <v>90.885902999999999</v>
      </c>
      <c r="X17" s="11">
        <f>SUMIFS('Base TKU'!Y:Y,'Base TKU'!$A:$A,$B17,'Base TKU'!$B:$B,"SUL")/1000000</f>
        <v>95.005221000000006</v>
      </c>
      <c r="Y17" s="11">
        <f>SUMIFS('Base TKU'!Z:Z,'Base TKU'!$A:$A,$B17,'Base TKU'!$B:$B,"SUL")/1000000</f>
        <v>96.33475</v>
      </c>
      <c r="Z17" s="11">
        <f>SUMIFS('Base TKU'!AA:AA,'Base TKU'!$A:$A,$B17,'Base TKU'!$B:$B,"SUL")/1000000</f>
        <v>93.099720000000005</v>
      </c>
      <c r="AA17" s="11">
        <f>SUMIFS('Base TKU'!AB:AB,'Base TKU'!$A:$A,$B17,'Base TKU'!$B:$B,"SUL")/1000000</f>
        <v>87.427345000000003</v>
      </c>
      <c r="AB17" s="11">
        <f>SUMIFS('Base TKU'!AC:AC,'Base TKU'!$A:$A,$B17,'Base TKU'!$B:$B,"SUL")/1000000</f>
        <v>96.234429000000006</v>
      </c>
      <c r="AD17" s="11">
        <f>SUMIFS('Base TKU'!AE:AE,'Base TKU'!$A:$A,$B17,'Base TKU'!$B:$B,"SUL")/1000000</f>
        <v>93.788546999999994</v>
      </c>
      <c r="AE17" s="11">
        <f>SUMIFS('Base TKU'!AF:AF,'Base TKU'!$A:$A,$B17,'Base TKU'!$B:$B,"SUL")/1000000</f>
        <v>85.493602999999993</v>
      </c>
      <c r="AF17" s="11">
        <f>SUMIFS('Base TKU'!AG:AG,'Base TKU'!$A:$A,$B17,'Base TKU'!$B:$B,"SUL")/1000000</f>
        <v>56.390697000000003</v>
      </c>
      <c r="AG17" s="11">
        <f>SUMIFS('Base TKU'!AH:AH,'Base TKU'!$A:$A,$B17,'Base TKU'!$B:$B,"SUL")/1000000</f>
        <v>66.413342999999998</v>
      </c>
      <c r="AH17" s="11">
        <f>SUMIFS('Base TKU'!AI:AI,'Base TKU'!$A:$A,$B17,'Base TKU'!$B:$B,"SUL")/1000000</f>
        <v>56.414752999999997</v>
      </c>
      <c r="AI17" s="11">
        <f>SUMIFS('Base TKU'!AJ:AJ,'Base TKU'!$A:$A,$B17,'Base TKU'!$B:$B,"SUL")/1000000</f>
        <v>95.271071000000006</v>
      </c>
      <c r="AJ17" s="11">
        <f>SUMIFS('Base TKU'!AK:AK,'Base TKU'!$A:$A,$B17,'Base TKU'!$B:$B,"SUL")/1000000</f>
        <v>84.781267999999997</v>
      </c>
      <c r="AK17" s="11">
        <f>SUMIFS('Base TKU'!AL:AL,'Base TKU'!$A:$A,$B17,'Base TKU'!$B:$B,"SUL")/1000000</f>
        <v>105.109363</v>
      </c>
      <c r="AL17" s="11">
        <f>SUMIFS('Base TKU'!AM:AM,'Base TKU'!$A:$A,$B17,'Base TKU'!$B:$B,"SUL")/1000000</f>
        <v>90.776336000000001</v>
      </c>
      <c r="AM17" s="11">
        <f>SUMIFS('Base TKU'!AN:AN,'Base TKU'!$A:$A,$B17,'Base TKU'!$B:$B,"SUL")/1000000</f>
        <v>99.935901999999999</v>
      </c>
      <c r="AN17" s="11">
        <f>SUMIFS('Base TKU'!AO:AO,'Base TKU'!$A:$A,$B17,'Base TKU'!$B:$B,"SUL")/1000000</f>
        <v>88.300899000000001</v>
      </c>
      <c r="AO17" s="11">
        <f>SUMIFS('Base TKU'!AP:AP,'Base TKU'!$A:$A,$B17,'Base TKU'!$B:$B,"SUL")/1000000</f>
        <v>92.920283999999995</v>
      </c>
      <c r="AQ17" s="11">
        <f>SUMIFS('Base TKU'!AR:AR,'Base TKU'!$A:$A,$B17,'Base TKU'!$B:$B,"SUL")/1000000</f>
        <v>87.367407</v>
      </c>
      <c r="AR17" s="11">
        <f>SUMIFS('Base TKU'!AS:AS,'Base TKU'!$A:$A,$B17,'Base TKU'!$B:$B,"SUL")/1000000</f>
        <v>74.329041000000004</v>
      </c>
      <c r="AS17" s="11">
        <f>SUMIFS('Base TKU'!AT:AT,'Base TKU'!$A:$A,$B17,'Base TKU'!$B:$B,"SUL")/1000000</f>
        <v>84.445127999999997</v>
      </c>
      <c r="AT17" s="11">
        <f>SUMIFS('Base TKU'!AU:AU,'Base TKU'!$A:$A,$B17,'Base TKU'!$B:$B,"SUL")/1000000</f>
        <v>70.886548000000005</v>
      </c>
      <c r="AU17" s="11">
        <f>SUMIFS('Base TKU'!AV:AV,'Base TKU'!$A:$A,$B17,'Base TKU'!$B:$B,"SUL")/1000000</f>
        <v>76.339152999999996</v>
      </c>
      <c r="AV17" s="11">
        <f>SUMIFS('Base TKU'!AW:AW,'Base TKU'!$A:$A,$B17,'Base TKU'!$B:$B,"SUL")/1000000</f>
        <v>82.758572000000001</v>
      </c>
      <c r="AW17" s="11">
        <f>SUMIFS('Base TKU'!AX:AX,'Base TKU'!$A:$A,$B17,'Base TKU'!$B:$B,"SUL")/1000000</f>
        <v>75.037268999999995</v>
      </c>
      <c r="AX17" s="11">
        <f>SUMIFS('Base TKU'!AY:AY,'Base TKU'!$A:$A,$B17,'Base TKU'!$B:$B,"SUL")/1000000</f>
        <v>88.602018000000001</v>
      </c>
      <c r="AY17" s="11">
        <f>SUMIFS('Base TKU'!AZ:AZ,'Base TKU'!$A:$A,$B17,'Base TKU'!$B:$B,"SUL")/1000000</f>
        <v>84.258656999999999</v>
      </c>
      <c r="AZ17" s="11">
        <f>SUMIFS('Base TKU'!BA:BA,'Base TKU'!$A:$A,$B17,'Base TKU'!$B:$B,"SUL")/1000000</f>
        <v>86.954138999999998</v>
      </c>
      <c r="BA17" s="11">
        <f>SUMIFS('Base TKU'!BB:BB,'Base TKU'!$A:$A,$B17,'Base TKU'!$B:$B,"SUL")/1000000</f>
        <v>87.908630000000002</v>
      </c>
      <c r="BB17" s="11">
        <f>SUMIFS('Base TKU'!BC:BC,'Base TKU'!$A:$A,$B17,'Base TKU'!$B:$B,"SUL")/1000000</f>
        <v>84.965933000000007</v>
      </c>
      <c r="BD17" s="11">
        <f>SUMIFS('Base TKU'!BE:BE,'Base TKU'!$A:$A,$B17,'Base TKU'!$B:$B,"SUL")/1000000</f>
        <v>81.487995999999995</v>
      </c>
      <c r="BE17" s="11">
        <f>SUMIFS('Base TKU'!BF:BF,'Base TKU'!$A:$A,$B17,'Base TKU'!$B:$B,"SUL")/1000000</f>
        <v>38.670603</v>
      </c>
      <c r="BF17" s="11">
        <f>SUMIFS('Base TKU'!BG:BG,'Base TKU'!$A:$A,$B17,'Base TKU'!$B:$B,"SUL")/1000000</f>
        <v>34.737673999999998</v>
      </c>
      <c r="BG17" s="11">
        <f>SUMIFS('Base TKU'!BH:BH,'Base TKU'!$A:$A,$B17,'Base TKU'!$B:$B,"SUL")/1000000</f>
        <v>16.049403999999999</v>
      </c>
      <c r="BH17" s="11">
        <f>SUMIFS('Base TKU'!BI:BI,'Base TKU'!$A:$A,$B17,'Base TKU'!$B:$B,"SUL")/1000000</f>
        <v>35.203684000000003</v>
      </c>
      <c r="BI17" s="11">
        <f>SUMIFS('Base TKU'!BJ:BJ,'Base TKU'!$A:$A,$B17,'Base TKU'!$B:$B,"SUL")/1000000</f>
        <v>33.983635</v>
      </c>
      <c r="BJ17" s="11">
        <f>SUMIFS('Base TKU'!BK:BK,'Base TKU'!$A:$A,$B17,'Base TKU'!$B:$B,"SUL")/1000000</f>
        <v>73.206428000000002</v>
      </c>
      <c r="BK17" s="11">
        <f>SUMIFS('Base TKU'!BL:BL,'Base TKU'!$A:$A,$B17,'Base TKU'!$B:$B,"SUL")/1000000</f>
        <v>83.106746000000001</v>
      </c>
      <c r="BL17" s="11">
        <f>SUMIFS('Base TKU'!BM:BM,'Base TKU'!$A:$A,$B17,'Base TKU'!$B:$B,"SUL")/1000000</f>
        <v>86.564171999999999</v>
      </c>
      <c r="BM17" s="11">
        <f>SUMIFS('Base TKU'!BN:BN,'Base TKU'!$A:$A,$B17,'Base TKU'!$B:$B,"SUL")/1000000</f>
        <v>79.177233000000001</v>
      </c>
      <c r="BN17" s="11">
        <f>SUMIFS('Base TKU'!BO:BO,'Base TKU'!$A:$A,$B17,'Base TKU'!$B:$B,"SUL")/1000000</f>
        <v>77.089853000000005</v>
      </c>
      <c r="BO17" s="11">
        <f>SUMIFS('Base TKU'!BP:BP,'Base TKU'!$A:$A,$B17,'Base TKU'!$B:$B,"SUL")/1000000</f>
        <v>46.338448</v>
      </c>
      <c r="BQ17" s="11">
        <f>SUMIFS('Base TKU'!BR:BR,'Base TKU'!$A:$A,$B17,'Base TKU'!$B:$B,"SUL")/1000000</f>
        <v>79.039736000000005</v>
      </c>
      <c r="BR17" s="11">
        <f>SUMIFS('Base TKU'!BS:BS,'Base TKU'!$A:$A,$B17,'Base TKU'!$B:$B,"SUL")/1000000</f>
        <v>74.568740000000005</v>
      </c>
      <c r="BS17" s="11">
        <f>SUMIFS('Base TKU'!BT:BT,'Base TKU'!$A:$A,$B17,'Base TKU'!$B:$B,"SUL")/1000000</f>
        <v>74.194892999999993</v>
      </c>
      <c r="BT17" s="11">
        <f>SUMIFS('Base TKU'!BU:BU,'Base TKU'!$A:$A,$B17,'Base TKU'!$B:$B,"SUL")/1000000</f>
        <v>82.483877000000007</v>
      </c>
      <c r="BU17" s="11">
        <f>SUMIFS('Base TKU'!BV:BV,'Base TKU'!$A:$A,$B17,'Base TKU'!$B:$B,"SUL")/1000000</f>
        <v>82.267655000000005</v>
      </c>
      <c r="BV17" s="11">
        <f>SUMIFS('Base TKU'!BW:BW,'Base TKU'!$A:$A,$B17,'Base TKU'!$B:$B,"SUL")/1000000</f>
        <v>72.881084999999999</v>
      </c>
      <c r="BW17" s="11">
        <f>SUMIFS('Base TKU'!BX:BX,'Base TKU'!$A:$A,$B17,'Base TKU'!$B:$B,"SUL")/1000000</f>
        <v>60.175027</v>
      </c>
      <c r="BX17" s="11">
        <f>SUMIFS('Base TKU'!BY:BY,'Base TKU'!$A:$A,$B17,'Base TKU'!$B:$B,"SUL")/1000000</f>
        <v>75.382767999999999</v>
      </c>
      <c r="BY17" s="11">
        <f>SUMIFS('Base TKU'!BZ:BZ,'Base TKU'!$A:$A,$B17,'Base TKU'!$B:$B,"SUL")/1000000</f>
        <v>50.178054000000003</v>
      </c>
      <c r="BZ17" s="11">
        <f>SUMIFS('Base TKU'!CA:CA,'Base TKU'!$A:$A,$B17,'Base TKU'!$B:$B,"SUL")/1000000</f>
        <v>46.641477999999999</v>
      </c>
      <c r="CA17" s="11">
        <f>SUMIFS('Base TKU'!CB:CB,'Base TKU'!$A:$A,$B17,'Base TKU'!$B:$B,"SUL")/1000000</f>
        <v>43.288106999999997</v>
      </c>
      <c r="CB17" s="11">
        <f>SUMIFS('Base TKU'!CC:CC,'Base TKU'!$A:$A,$B17,'Base TKU'!$B:$B,"SUL")/1000000</f>
        <v>38.443731999999997</v>
      </c>
      <c r="CD17" s="11">
        <f>SUMIFS('Base TKU'!CE:CE,'Base TKU'!$A:$A,$B17,'Base TKU'!$B:$B,"SUL")/1000000</f>
        <v>32.393967000000004</v>
      </c>
      <c r="CE17" s="11">
        <f>SUMIFS('Base TKU'!CF:CF,'Base TKU'!$A:$A,$B17,'Base TKU'!$B:$B,"SUL")/1000000</f>
        <v>7.8433809999999999</v>
      </c>
      <c r="CF17" s="11">
        <f>SUMIFS('Base TKU'!CG:CG,'Base TKU'!$A:$A,$B17,'Base TKU'!$B:$B,"SUL")/1000000</f>
        <v>35.634661000000001</v>
      </c>
      <c r="CG17" s="11">
        <f>SUMIFS('Base TKU'!CH:CH,'Base TKU'!$A:$A,$B17,'Base TKU'!$B:$B,"SUL")/1000000</f>
        <v>33.682139999999997</v>
      </c>
      <c r="CH17" s="11">
        <f>SUMIFS('Base TKU'!CI:CI,'Base TKU'!$A:$A,$B17,'Base TKU'!$B:$B,"SUL")/1000000</f>
        <v>32.024670999999998</v>
      </c>
      <c r="CI17" s="11">
        <f>SUMIFS('Base TKU'!CJ:CJ,'Base TKU'!$A:$A,$B17,'Base TKU'!$B:$B,"SUL")/1000000</f>
        <v>32.111621999999997</v>
      </c>
      <c r="CJ17" s="11">
        <f>SUMIFS('Base TKU'!CK:CK,'Base TKU'!$A:$A,$B17,'Base TKU'!$B:$B,"SUL")/1000000</f>
        <v>29.390478999999999</v>
      </c>
      <c r="CK17" s="11">
        <f>SUMIFS('Base TKU'!CL:CL,'Base TKU'!$A:$A,$B17,'Base TKU'!$B:$B,"SUL")/1000000</f>
        <v>34.688459999999999</v>
      </c>
      <c r="CL17" s="11">
        <f>SUMIFS('Base TKU'!CM:CM,'Base TKU'!$A:$A,$B17,'Base TKU'!$B:$B,"SUL")/1000000</f>
        <v>26.962546</v>
      </c>
      <c r="CM17" s="11">
        <f>SUMIFS('Base TKU'!CN:CN,'Base TKU'!$A:$A,$B17,'Base TKU'!$B:$B,"SUL")/1000000</f>
        <v>30.130420000000001</v>
      </c>
      <c r="CN17" s="11">
        <f>SUMIFS('Base TKU'!CO:CO,'Base TKU'!$A:$A,$B17,'Base TKU'!$B:$B,"SUL")/1000000</f>
        <v>23.056578999999999</v>
      </c>
      <c r="CO17" s="11">
        <f>SUMIFS('Base TKU'!CP:CP,'Base TKU'!$A:$A,$B17,'Base TKU'!$B:$B,"SUL")/1000000</f>
        <v>30.071224999999998</v>
      </c>
      <c r="CQ17" s="11">
        <f>SUMIFS('Base TKU'!CR:CR,'Base TKU'!$A:$A,$B17,'Base TKU'!$B:$B,"SUL")/1000000</f>
        <v>31.225534</v>
      </c>
      <c r="CR17" s="11">
        <f>SUMIFS('Base TKU'!CS:CS,'Base TKU'!$A:$A,$B17,'Base TKU'!$B:$B,"SUL")/1000000</f>
        <v>29.153697000000001</v>
      </c>
      <c r="CS17" s="11">
        <f>SUMIFS('Base TKU'!CT:CT,'Base TKU'!$A:$A,$B17,'Base TKU'!$B:$B,"SUL")/1000000</f>
        <v>0</v>
      </c>
      <c r="CT17" s="11">
        <f>SUMIFS('Base TKU'!CU:CU,'Base TKU'!$A:$A,$B17,'Base TKU'!$B:$B,"SUL")/1000000</f>
        <v>0</v>
      </c>
      <c r="CU17" s="11">
        <f>SUMIFS('Base TKU'!CV:CV,'Base TKU'!$A:$A,$B17,'Base TKU'!$B:$B,"SUL")/1000000</f>
        <v>0</v>
      </c>
      <c r="CV17" s="11">
        <f>SUMIFS('Base TKU'!CW:CW,'Base TKU'!$A:$A,$B17,'Base TKU'!$B:$B,"SUL")/1000000</f>
        <v>0</v>
      </c>
      <c r="CW17" s="11">
        <f>SUMIFS('Base TKU'!CX:CX,'Base TKU'!$A:$A,$B17,'Base TKU'!$B:$B,"SUL")/1000000</f>
        <v>0</v>
      </c>
      <c r="CX17" s="11">
        <f>SUMIFS('Base TKU'!CY:CY,'Base TKU'!$A:$A,$B17,'Base TKU'!$B:$B,"SUL")/1000000</f>
        <v>0</v>
      </c>
      <c r="CY17" s="11">
        <f>SUMIFS('Base TKU'!CZ:CZ,'Base TKU'!$A:$A,$B17,'Base TKU'!$B:$B,"SUL")/1000000</f>
        <v>0</v>
      </c>
      <c r="CZ17" s="11">
        <f>SUMIFS('Base TKU'!DA:DA,'Base TKU'!$A:$A,$B17,'Base TKU'!$B:$B,"SUL")/1000000</f>
        <v>0</v>
      </c>
      <c r="DA17" s="11">
        <f>SUMIFS('Base TKU'!DB:DB,'Base TKU'!$A:$A,$B17,'Base TKU'!$B:$B,"SUL")/1000000</f>
        <v>0</v>
      </c>
      <c r="DB17" s="11">
        <f>SUMIFS('Base TKU'!DC:DC,'Base TKU'!$A:$A,$B17,'Base TKU'!$B:$B,"SUL")/1000000</f>
        <v>0</v>
      </c>
    </row>
    <row r="18" spans="2:106" ht="15.75" x14ac:dyDescent="0.25">
      <c r="B18" s="10" t="s">
        <v>58</v>
      </c>
      <c r="D18" s="11">
        <f>SUMIFS('Base TKU'!E:E,'Base TKU'!$A:$A,$B18,'Base TKU'!$B:$B,"SUL")/1000000</f>
        <v>36.146979999999999</v>
      </c>
      <c r="E18" s="11">
        <f>SUMIFS('Base TKU'!F:F,'Base TKU'!$A:$A,$B18,'Base TKU'!$B:$B,"SUL")/1000000</f>
        <v>45.827058999999998</v>
      </c>
      <c r="F18" s="11">
        <f>SUMIFS('Base TKU'!G:G,'Base TKU'!$A:$A,$B18,'Base TKU'!$B:$B,"SUL")/1000000</f>
        <v>51.114310000000003</v>
      </c>
      <c r="G18" s="11">
        <f>SUMIFS('Base TKU'!H:H,'Base TKU'!$A:$A,$B18,'Base TKU'!$B:$B,"SUL")/1000000</f>
        <v>52.249645000000001</v>
      </c>
      <c r="H18" s="11">
        <f>SUMIFS('Base TKU'!I:I,'Base TKU'!$A:$A,$B18,'Base TKU'!$B:$B,"SUL")/1000000</f>
        <v>49.190775000000002</v>
      </c>
      <c r="I18" s="11">
        <f>SUMIFS('Base TKU'!J:J,'Base TKU'!$A:$A,$B18,'Base TKU'!$B:$B,"SUL")/1000000</f>
        <v>60.071762</v>
      </c>
      <c r="J18" s="11">
        <f>SUMIFS('Base TKU'!K:K,'Base TKU'!$A:$A,$B18,'Base TKU'!$B:$B,"SUL")/1000000</f>
        <v>64.777552</v>
      </c>
      <c r="K18" s="11">
        <f>SUMIFS('Base TKU'!L:L,'Base TKU'!$A:$A,$B18,'Base TKU'!$B:$B,"SUL")/1000000</f>
        <v>69.127803999999998</v>
      </c>
      <c r="L18" s="11">
        <f>SUMIFS('Base TKU'!M:M,'Base TKU'!$A:$A,$B18,'Base TKU'!$B:$B,"SUL")/1000000</f>
        <v>65.878789999999995</v>
      </c>
      <c r="M18" s="11">
        <f>SUMIFS('Base TKU'!N:N,'Base TKU'!$A:$A,$B18,'Base TKU'!$B:$B,"SUL")/1000000</f>
        <v>61.566234999999999</v>
      </c>
      <c r="N18" s="11">
        <f>SUMIFS('Base TKU'!O:O,'Base TKU'!$A:$A,$B18,'Base TKU'!$B:$B,"SUL")/1000000</f>
        <v>61.028593000000001</v>
      </c>
      <c r="O18" s="11">
        <f>SUMIFS('Base TKU'!P:P,'Base TKU'!$A:$A,$B18,'Base TKU'!$B:$B,"SUL")/1000000</f>
        <v>57.386997999999998</v>
      </c>
      <c r="Q18" s="11">
        <f>SUMIFS('Base TKU'!R:R,'Base TKU'!$A:$A,$B18,'Base TKU'!$B:$B,"SUL")/1000000</f>
        <v>65.66601</v>
      </c>
      <c r="R18" s="11">
        <f>SUMIFS('Base TKU'!S:S,'Base TKU'!$A:$A,$B18,'Base TKU'!$B:$B,"SUL")/1000000</f>
        <v>55.575082000000002</v>
      </c>
      <c r="S18" s="11">
        <f>SUMIFS('Base TKU'!T:T,'Base TKU'!$A:$A,$B18,'Base TKU'!$B:$B,"SUL")/1000000</f>
        <v>59.600560999999999</v>
      </c>
      <c r="T18" s="11">
        <f>SUMIFS('Base TKU'!U:U,'Base TKU'!$A:$A,$B18,'Base TKU'!$B:$B,"SUL")/1000000</f>
        <v>56.194758</v>
      </c>
      <c r="U18" s="11">
        <f>SUMIFS('Base TKU'!V:V,'Base TKU'!$A:$A,$B18,'Base TKU'!$B:$B,"SUL")/1000000</f>
        <v>65.604108999999994</v>
      </c>
      <c r="V18" s="11">
        <f>SUMIFS('Base TKU'!W:W,'Base TKU'!$A:$A,$B18,'Base TKU'!$B:$B,"SUL")/1000000</f>
        <v>50.665117000000002</v>
      </c>
      <c r="W18" s="11">
        <f>SUMIFS('Base TKU'!X:X,'Base TKU'!$A:$A,$B18,'Base TKU'!$B:$B,"SUL")/1000000</f>
        <v>63.763026000000004</v>
      </c>
      <c r="X18" s="11">
        <f>SUMIFS('Base TKU'!Y:Y,'Base TKU'!$A:$A,$B18,'Base TKU'!$B:$B,"SUL")/1000000</f>
        <v>62.402293999999998</v>
      </c>
      <c r="Y18" s="11">
        <f>SUMIFS('Base TKU'!Z:Z,'Base TKU'!$A:$A,$B18,'Base TKU'!$B:$B,"SUL")/1000000</f>
        <v>60.580528999999999</v>
      </c>
      <c r="Z18" s="11">
        <f>SUMIFS('Base TKU'!AA:AA,'Base TKU'!$A:$A,$B18,'Base TKU'!$B:$B,"SUL")/1000000</f>
        <v>64.152682999999996</v>
      </c>
      <c r="AA18" s="11">
        <f>SUMIFS('Base TKU'!AB:AB,'Base TKU'!$A:$A,$B18,'Base TKU'!$B:$B,"SUL")/1000000</f>
        <v>51.531522000000002</v>
      </c>
      <c r="AB18" s="11">
        <f>SUMIFS('Base TKU'!AC:AC,'Base TKU'!$A:$A,$B18,'Base TKU'!$B:$B,"SUL")/1000000</f>
        <v>55.288829</v>
      </c>
      <c r="AD18" s="11">
        <f>SUMIFS('Base TKU'!AE:AE,'Base TKU'!$A:$A,$B18,'Base TKU'!$B:$B,"SUL")/1000000</f>
        <v>52.730674999999998</v>
      </c>
      <c r="AE18" s="11">
        <f>SUMIFS('Base TKU'!AF:AF,'Base TKU'!$A:$A,$B18,'Base TKU'!$B:$B,"SUL")/1000000</f>
        <v>48.090178999999999</v>
      </c>
      <c r="AF18" s="11">
        <f>SUMIFS('Base TKU'!AG:AG,'Base TKU'!$A:$A,$B18,'Base TKU'!$B:$B,"SUL")/1000000</f>
        <v>56.033644000000002</v>
      </c>
      <c r="AG18" s="11">
        <f>SUMIFS('Base TKU'!AH:AH,'Base TKU'!$A:$A,$B18,'Base TKU'!$B:$B,"SUL")/1000000</f>
        <v>50.322405000000003</v>
      </c>
      <c r="AH18" s="11">
        <f>SUMIFS('Base TKU'!AI:AI,'Base TKU'!$A:$A,$B18,'Base TKU'!$B:$B,"SUL")/1000000</f>
        <v>51.599339000000001</v>
      </c>
      <c r="AI18" s="11">
        <f>SUMIFS('Base TKU'!AJ:AJ,'Base TKU'!$A:$A,$B18,'Base TKU'!$B:$B,"SUL")/1000000</f>
        <v>52.036932</v>
      </c>
      <c r="AJ18" s="11">
        <f>SUMIFS('Base TKU'!AK:AK,'Base TKU'!$A:$A,$B18,'Base TKU'!$B:$B,"SUL")/1000000</f>
        <v>49.466149999999999</v>
      </c>
      <c r="AK18" s="11">
        <f>SUMIFS('Base TKU'!AL:AL,'Base TKU'!$A:$A,$B18,'Base TKU'!$B:$B,"SUL")/1000000</f>
        <v>46.488675999999998</v>
      </c>
      <c r="AL18" s="11">
        <f>SUMIFS('Base TKU'!AM:AM,'Base TKU'!$A:$A,$B18,'Base TKU'!$B:$B,"SUL")/1000000</f>
        <v>54.157528999999997</v>
      </c>
      <c r="AM18" s="11">
        <f>SUMIFS('Base TKU'!AN:AN,'Base TKU'!$A:$A,$B18,'Base TKU'!$B:$B,"SUL")/1000000</f>
        <v>61.839779</v>
      </c>
      <c r="AN18" s="11">
        <f>SUMIFS('Base TKU'!AO:AO,'Base TKU'!$A:$A,$B18,'Base TKU'!$B:$B,"SUL")/1000000</f>
        <v>59.668979999999998</v>
      </c>
      <c r="AO18" s="11">
        <f>SUMIFS('Base TKU'!AP:AP,'Base TKU'!$A:$A,$B18,'Base TKU'!$B:$B,"SUL")/1000000</f>
        <v>42.025801999999999</v>
      </c>
      <c r="AQ18" s="11">
        <f>SUMIFS('Base TKU'!AR:AR,'Base TKU'!$A:$A,$B18,'Base TKU'!$B:$B,"SUL")/1000000</f>
        <v>54.429172000000001</v>
      </c>
      <c r="AR18" s="11">
        <f>SUMIFS('Base TKU'!AS:AS,'Base TKU'!$A:$A,$B18,'Base TKU'!$B:$B,"SUL")/1000000</f>
        <v>51.728222000000002</v>
      </c>
      <c r="AS18" s="11">
        <f>SUMIFS('Base TKU'!AT:AT,'Base TKU'!$A:$A,$B18,'Base TKU'!$B:$B,"SUL")/1000000</f>
        <v>53.895175000000002</v>
      </c>
      <c r="AT18" s="11">
        <f>SUMIFS('Base TKU'!AU:AU,'Base TKU'!$A:$A,$B18,'Base TKU'!$B:$B,"SUL")/1000000</f>
        <v>43.234752999999998</v>
      </c>
      <c r="AU18" s="11">
        <f>SUMIFS('Base TKU'!AV:AV,'Base TKU'!$A:$A,$B18,'Base TKU'!$B:$B,"SUL")/1000000</f>
        <v>52.935913999999997</v>
      </c>
      <c r="AV18" s="11">
        <f>SUMIFS('Base TKU'!AW:AW,'Base TKU'!$A:$A,$B18,'Base TKU'!$B:$B,"SUL")/1000000</f>
        <v>57.029544999999999</v>
      </c>
      <c r="AW18" s="11">
        <f>SUMIFS('Base TKU'!AX:AX,'Base TKU'!$A:$A,$B18,'Base TKU'!$B:$B,"SUL")/1000000</f>
        <v>56.869478000000001</v>
      </c>
      <c r="AX18" s="11">
        <f>SUMIFS('Base TKU'!AY:AY,'Base TKU'!$A:$A,$B18,'Base TKU'!$B:$B,"SUL")/1000000</f>
        <v>62.587448999999999</v>
      </c>
      <c r="AY18" s="11">
        <f>SUMIFS('Base TKU'!AZ:AZ,'Base TKU'!$A:$A,$B18,'Base TKU'!$B:$B,"SUL")/1000000</f>
        <v>56.165497999999999</v>
      </c>
      <c r="AZ18" s="11">
        <f>SUMIFS('Base TKU'!BA:BA,'Base TKU'!$A:$A,$B18,'Base TKU'!$B:$B,"SUL")/1000000</f>
        <v>59.440604</v>
      </c>
      <c r="BA18" s="11">
        <f>SUMIFS('Base TKU'!BB:BB,'Base TKU'!$A:$A,$B18,'Base TKU'!$B:$B,"SUL")/1000000</f>
        <v>48.727550999999998</v>
      </c>
      <c r="BB18" s="11">
        <f>SUMIFS('Base TKU'!BC:BC,'Base TKU'!$A:$A,$B18,'Base TKU'!$B:$B,"SUL")/1000000</f>
        <v>47.119295999999999</v>
      </c>
      <c r="BD18" s="11">
        <f>SUMIFS('Base TKU'!BE:BE,'Base TKU'!$A:$A,$B18,'Base TKU'!$B:$B,"SUL")/1000000</f>
        <v>52.785445000000003</v>
      </c>
      <c r="BE18" s="11">
        <f>SUMIFS('Base TKU'!BF:BF,'Base TKU'!$A:$A,$B18,'Base TKU'!$B:$B,"SUL")/1000000</f>
        <v>55.624032</v>
      </c>
      <c r="BF18" s="11">
        <f>SUMIFS('Base TKU'!BG:BG,'Base TKU'!$A:$A,$B18,'Base TKU'!$B:$B,"SUL")/1000000</f>
        <v>40.774196000000003</v>
      </c>
      <c r="BG18" s="11">
        <f>SUMIFS('Base TKU'!BH:BH,'Base TKU'!$A:$A,$B18,'Base TKU'!$B:$B,"SUL")/1000000</f>
        <v>52.201680000000003</v>
      </c>
      <c r="BH18" s="11">
        <f>SUMIFS('Base TKU'!BI:BI,'Base TKU'!$A:$A,$B18,'Base TKU'!$B:$B,"SUL")/1000000</f>
        <v>63.436933000000003</v>
      </c>
      <c r="BI18" s="11">
        <f>SUMIFS('Base TKU'!BJ:BJ,'Base TKU'!$A:$A,$B18,'Base TKU'!$B:$B,"SUL")/1000000</f>
        <v>54.593823</v>
      </c>
      <c r="BJ18" s="11">
        <f>SUMIFS('Base TKU'!BK:BK,'Base TKU'!$A:$A,$B18,'Base TKU'!$B:$B,"SUL")/1000000</f>
        <v>51.830165999999998</v>
      </c>
      <c r="BK18" s="11">
        <f>SUMIFS('Base TKU'!BL:BL,'Base TKU'!$A:$A,$B18,'Base TKU'!$B:$B,"SUL")/1000000</f>
        <v>58.609205000000003</v>
      </c>
      <c r="BL18" s="11">
        <f>SUMIFS('Base TKU'!BM:BM,'Base TKU'!$A:$A,$B18,'Base TKU'!$B:$B,"SUL")/1000000</f>
        <v>56.657111999999998</v>
      </c>
      <c r="BM18" s="11">
        <f>SUMIFS('Base TKU'!BN:BN,'Base TKU'!$A:$A,$B18,'Base TKU'!$B:$B,"SUL")/1000000</f>
        <v>70.559619999999995</v>
      </c>
      <c r="BN18" s="11">
        <f>SUMIFS('Base TKU'!BO:BO,'Base TKU'!$A:$A,$B18,'Base TKU'!$B:$B,"SUL")/1000000</f>
        <v>61.878512999999998</v>
      </c>
      <c r="BO18" s="11">
        <f>SUMIFS('Base TKU'!BP:BP,'Base TKU'!$A:$A,$B18,'Base TKU'!$B:$B,"SUL")/1000000</f>
        <v>54.786934000000002</v>
      </c>
      <c r="BQ18" s="11">
        <f>SUMIFS('Base TKU'!BR:BR,'Base TKU'!$A:$A,$B18,'Base TKU'!$B:$B,"SUL")/1000000</f>
        <v>57.909204000000003</v>
      </c>
      <c r="BR18" s="11">
        <f>SUMIFS('Base TKU'!BS:BS,'Base TKU'!$A:$A,$B18,'Base TKU'!$B:$B,"SUL")/1000000</f>
        <v>54.774956000000003</v>
      </c>
      <c r="BS18" s="11">
        <f>SUMIFS('Base TKU'!BT:BT,'Base TKU'!$A:$A,$B18,'Base TKU'!$B:$B,"SUL")/1000000</f>
        <v>66.333736000000002</v>
      </c>
      <c r="BT18" s="11">
        <f>SUMIFS('Base TKU'!BU:BU,'Base TKU'!$A:$A,$B18,'Base TKU'!$B:$B,"SUL")/1000000</f>
        <v>66.221830999999995</v>
      </c>
      <c r="BU18" s="11">
        <f>SUMIFS('Base TKU'!BV:BV,'Base TKU'!$A:$A,$B18,'Base TKU'!$B:$B,"SUL")/1000000</f>
        <v>65.085325999999995</v>
      </c>
      <c r="BV18" s="11">
        <f>SUMIFS('Base TKU'!BW:BW,'Base TKU'!$A:$A,$B18,'Base TKU'!$B:$B,"SUL")/1000000</f>
        <v>62.460762000000003</v>
      </c>
      <c r="BW18" s="11">
        <f>SUMIFS('Base TKU'!BX:BX,'Base TKU'!$A:$A,$B18,'Base TKU'!$B:$B,"SUL")/1000000</f>
        <v>66.431854999999999</v>
      </c>
      <c r="BX18" s="11">
        <f>SUMIFS('Base TKU'!BY:BY,'Base TKU'!$A:$A,$B18,'Base TKU'!$B:$B,"SUL")/1000000</f>
        <v>68.781409999999994</v>
      </c>
      <c r="BY18" s="11">
        <f>SUMIFS('Base TKU'!BZ:BZ,'Base TKU'!$A:$A,$B18,'Base TKU'!$B:$B,"SUL")/1000000</f>
        <v>69.288462999999993</v>
      </c>
      <c r="BZ18" s="11">
        <f>SUMIFS('Base TKU'!CA:CA,'Base TKU'!$A:$A,$B18,'Base TKU'!$B:$B,"SUL")/1000000</f>
        <v>65.171104</v>
      </c>
      <c r="CA18" s="11">
        <f>SUMIFS('Base TKU'!CB:CB,'Base TKU'!$A:$A,$B18,'Base TKU'!$B:$B,"SUL")/1000000</f>
        <v>64.980664000000004</v>
      </c>
      <c r="CB18" s="11">
        <f>SUMIFS('Base TKU'!CC:CC,'Base TKU'!$A:$A,$B18,'Base TKU'!$B:$B,"SUL")/1000000</f>
        <v>58.487743999999999</v>
      </c>
      <c r="CD18" s="11">
        <f>SUMIFS('Base TKU'!CE:CE,'Base TKU'!$A:$A,$B18,'Base TKU'!$B:$B,"SUL")/1000000</f>
        <v>58.495223000000003</v>
      </c>
      <c r="CE18" s="11">
        <f>SUMIFS('Base TKU'!CF:CF,'Base TKU'!$A:$A,$B18,'Base TKU'!$B:$B,"SUL")/1000000</f>
        <v>61.188867999999999</v>
      </c>
      <c r="CF18" s="11">
        <f>SUMIFS('Base TKU'!CG:CG,'Base TKU'!$A:$A,$B18,'Base TKU'!$B:$B,"SUL")/1000000</f>
        <v>62.708154999999998</v>
      </c>
      <c r="CG18" s="11">
        <f>SUMIFS('Base TKU'!CH:CH,'Base TKU'!$A:$A,$B18,'Base TKU'!$B:$B,"SUL")/1000000</f>
        <v>57.831187</v>
      </c>
      <c r="CH18" s="11">
        <f>SUMIFS('Base TKU'!CI:CI,'Base TKU'!$A:$A,$B18,'Base TKU'!$B:$B,"SUL")/1000000</f>
        <v>66.374943999999999</v>
      </c>
      <c r="CI18" s="11">
        <f>SUMIFS('Base TKU'!CJ:CJ,'Base TKU'!$A:$A,$B18,'Base TKU'!$B:$B,"SUL")/1000000</f>
        <v>64.140592999999996</v>
      </c>
      <c r="CJ18" s="11">
        <f>SUMIFS('Base TKU'!CK:CK,'Base TKU'!$A:$A,$B18,'Base TKU'!$B:$B,"SUL")/1000000</f>
        <v>65.998338000000004</v>
      </c>
      <c r="CK18" s="11">
        <f>SUMIFS('Base TKU'!CL:CL,'Base TKU'!$A:$A,$B18,'Base TKU'!$B:$B,"SUL")/1000000</f>
        <v>65.271980999999997</v>
      </c>
      <c r="CL18" s="11">
        <f>SUMIFS('Base TKU'!CM:CM,'Base TKU'!$A:$A,$B18,'Base TKU'!$B:$B,"SUL")/1000000</f>
        <v>63.935856000000001</v>
      </c>
      <c r="CM18" s="11">
        <f>SUMIFS('Base TKU'!CN:CN,'Base TKU'!$A:$A,$B18,'Base TKU'!$B:$B,"SUL")/1000000</f>
        <v>55.899552999999997</v>
      </c>
      <c r="CN18" s="11">
        <f>SUMIFS('Base TKU'!CO:CO,'Base TKU'!$A:$A,$B18,'Base TKU'!$B:$B,"SUL")/1000000</f>
        <v>60.528813</v>
      </c>
      <c r="CO18" s="11">
        <f>SUMIFS('Base TKU'!CP:CP,'Base TKU'!$A:$A,$B18,'Base TKU'!$B:$B,"SUL")/1000000</f>
        <v>55.93253</v>
      </c>
      <c r="CQ18" s="11">
        <f>SUMIFS('Base TKU'!CR:CR,'Base TKU'!$A:$A,$B18,'Base TKU'!$B:$B,"SUL")/1000000</f>
        <v>57.665584000000003</v>
      </c>
      <c r="CR18" s="11">
        <f>SUMIFS('Base TKU'!CS:CS,'Base TKU'!$A:$A,$B18,'Base TKU'!$B:$B,"SUL")/1000000</f>
        <v>59.310934000000003</v>
      </c>
      <c r="CS18" s="11">
        <f>SUMIFS('Base TKU'!CT:CT,'Base TKU'!$A:$A,$B18,'Base TKU'!$B:$B,"SUL")/1000000</f>
        <v>0</v>
      </c>
      <c r="CT18" s="11">
        <f>SUMIFS('Base TKU'!CU:CU,'Base TKU'!$A:$A,$B18,'Base TKU'!$B:$B,"SUL")/1000000</f>
        <v>0</v>
      </c>
      <c r="CU18" s="11">
        <f>SUMIFS('Base TKU'!CV:CV,'Base TKU'!$A:$A,$B18,'Base TKU'!$B:$B,"SUL")/1000000</f>
        <v>0</v>
      </c>
      <c r="CV18" s="11">
        <f>SUMIFS('Base TKU'!CW:CW,'Base TKU'!$A:$A,$B18,'Base TKU'!$B:$B,"SUL")/1000000</f>
        <v>0</v>
      </c>
      <c r="CW18" s="11">
        <f>SUMIFS('Base TKU'!CX:CX,'Base TKU'!$A:$A,$B18,'Base TKU'!$B:$B,"SUL")/1000000</f>
        <v>0</v>
      </c>
      <c r="CX18" s="11">
        <f>SUMIFS('Base TKU'!CY:CY,'Base TKU'!$A:$A,$B18,'Base TKU'!$B:$B,"SUL")/1000000</f>
        <v>0</v>
      </c>
      <c r="CY18" s="11">
        <f>SUMIFS('Base TKU'!CZ:CZ,'Base TKU'!$A:$A,$B18,'Base TKU'!$B:$B,"SUL")/1000000</f>
        <v>0</v>
      </c>
      <c r="CZ18" s="11">
        <f>SUMIFS('Base TKU'!DA:DA,'Base TKU'!$A:$A,$B18,'Base TKU'!$B:$B,"SUL")/1000000</f>
        <v>0</v>
      </c>
      <c r="DA18" s="11">
        <f>SUMIFS('Base TKU'!DB:DB,'Base TKU'!$A:$A,$B18,'Base TKU'!$B:$B,"SUL")/1000000</f>
        <v>0</v>
      </c>
      <c r="DB18" s="11">
        <f>SUMIFS('Base TKU'!DC:DC,'Base TKU'!$A:$A,$B18,'Base TKU'!$B:$B,"SUL")/1000000</f>
        <v>0</v>
      </c>
    </row>
    <row r="19" spans="2:106" ht="15.75" x14ac:dyDescent="0.25">
      <c r="B19" s="10" t="s">
        <v>62</v>
      </c>
      <c r="D19" s="11">
        <f>SUMIFS('Base TKU'!E:E,'Base TKU'!$A:$A,$B19,'Base TKU'!$B:$B,"SUL")/1000000</f>
        <v>11.981683</v>
      </c>
      <c r="E19" s="11">
        <f>SUMIFS('Base TKU'!F:F,'Base TKU'!$A:$A,$B19,'Base TKU'!$B:$B,"SUL")/1000000</f>
        <v>12.486859000000001</v>
      </c>
      <c r="F19" s="11">
        <f>SUMIFS('Base TKU'!G:G,'Base TKU'!$A:$A,$B19,'Base TKU'!$B:$B,"SUL")/1000000</f>
        <v>11.328351</v>
      </c>
      <c r="G19" s="11">
        <f>SUMIFS('Base TKU'!H:H,'Base TKU'!$A:$A,$B19,'Base TKU'!$B:$B,"SUL")/1000000</f>
        <v>12.560485999999999</v>
      </c>
      <c r="H19" s="11">
        <f>SUMIFS('Base TKU'!I:I,'Base TKU'!$A:$A,$B19,'Base TKU'!$B:$B,"SUL")/1000000</f>
        <v>11.963343</v>
      </c>
      <c r="I19" s="11">
        <f>SUMIFS('Base TKU'!J:J,'Base TKU'!$A:$A,$B19,'Base TKU'!$B:$B,"SUL")/1000000</f>
        <v>12.065405999999999</v>
      </c>
      <c r="J19" s="11">
        <f>SUMIFS('Base TKU'!K:K,'Base TKU'!$A:$A,$B19,'Base TKU'!$B:$B,"SUL")/1000000</f>
        <v>16.838166999999999</v>
      </c>
      <c r="K19" s="11">
        <f>SUMIFS('Base TKU'!L:L,'Base TKU'!$A:$A,$B19,'Base TKU'!$B:$B,"SUL")/1000000</f>
        <v>16.863712</v>
      </c>
      <c r="L19" s="11">
        <f>SUMIFS('Base TKU'!M:M,'Base TKU'!$A:$A,$B19,'Base TKU'!$B:$B,"SUL")/1000000</f>
        <v>13.094033</v>
      </c>
      <c r="M19" s="11">
        <f>SUMIFS('Base TKU'!N:N,'Base TKU'!$A:$A,$B19,'Base TKU'!$B:$B,"SUL")/1000000</f>
        <v>15.568657</v>
      </c>
      <c r="N19" s="11">
        <f>SUMIFS('Base TKU'!O:O,'Base TKU'!$A:$A,$B19,'Base TKU'!$B:$B,"SUL")/1000000</f>
        <v>12.042374000000001</v>
      </c>
      <c r="O19" s="11">
        <f>SUMIFS('Base TKU'!P:P,'Base TKU'!$A:$A,$B19,'Base TKU'!$B:$B,"SUL")/1000000</f>
        <v>11.348100000000001</v>
      </c>
      <c r="Q19" s="11">
        <f>SUMIFS('Base TKU'!R:R,'Base TKU'!$A:$A,$B19,'Base TKU'!$B:$B,"SUL")/1000000</f>
        <v>11.604011</v>
      </c>
      <c r="R19" s="11">
        <f>SUMIFS('Base TKU'!S:S,'Base TKU'!$A:$A,$B19,'Base TKU'!$B:$B,"SUL")/1000000</f>
        <v>13.648709999999999</v>
      </c>
      <c r="S19" s="11">
        <f>SUMIFS('Base TKU'!T:T,'Base TKU'!$A:$A,$B19,'Base TKU'!$B:$B,"SUL")/1000000</f>
        <v>15.980219</v>
      </c>
      <c r="T19" s="11">
        <f>SUMIFS('Base TKU'!U:U,'Base TKU'!$A:$A,$B19,'Base TKU'!$B:$B,"SUL")/1000000</f>
        <v>17.622260000000001</v>
      </c>
      <c r="U19" s="11">
        <f>SUMIFS('Base TKU'!V:V,'Base TKU'!$A:$A,$B19,'Base TKU'!$B:$B,"SUL")/1000000</f>
        <v>21.545950000000001</v>
      </c>
      <c r="V19" s="11">
        <f>SUMIFS('Base TKU'!W:W,'Base TKU'!$A:$A,$B19,'Base TKU'!$B:$B,"SUL")/1000000</f>
        <v>22.723616</v>
      </c>
      <c r="W19" s="11">
        <f>SUMIFS('Base TKU'!X:X,'Base TKU'!$A:$A,$B19,'Base TKU'!$B:$B,"SUL")/1000000</f>
        <v>22.212719</v>
      </c>
      <c r="X19" s="11">
        <f>SUMIFS('Base TKU'!Y:Y,'Base TKU'!$A:$A,$B19,'Base TKU'!$B:$B,"SUL")/1000000</f>
        <v>23.889932999999999</v>
      </c>
      <c r="Y19" s="11">
        <f>SUMIFS('Base TKU'!Z:Z,'Base TKU'!$A:$A,$B19,'Base TKU'!$B:$B,"SUL")/1000000</f>
        <v>23.593302000000001</v>
      </c>
      <c r="Z19" s="11">
        <f>SUMIFS('Base TKU'!AA:AA,'Base TKU'!$A:$A,$B19,'Base TKU'!$B:$B,"SUL")/1000000</f>
        <v>23.063084</v>
      </c>
      <c r="AA19" s="11">
        <f>SUMIFS('Base TKU'!AB:AB,'Base TKU'!$A:$A,$B19,'Base TKU'!$B:$B,"SUL")/1000000</f>
        <v>21.506063999999999</v>
      </c>
      <c r="AB19" s="11">
        <f>SUMIFS('Base TKU'!AC:AC,'Base TKU'!$A:$A,$B19,'Base TKU'!$B:$B,"SUL")/1000000</f>
        <v>20.553889000000002</v>
      </c>
      <c r="AD19" s="11">
        <f>SUMIFS('Base TKU'!AE:AE,'Base TKU'!$A:$A,$B19,'Base TKU'!$B:$B,"SUL")/1000000</f>
        <v>21.448964</v>
      </c>
      <c r="AE19" s="11">
        <f>SUMIFS('Base TKU'!AF:AF,'Base TKU'!$A:$A,$B19,'Base TKU'!$B:$B,"SUL")/1000000</f>
        <v>16.945052</v>
      </c>
      <c r="AF19" s="11">
        <f>SUMIFS('Base TKU'!AG:AG,'Base TKU'!$A:$A,$B19,'Base TKU'!$B:$B,"SUL")/1000000</f>
        <v>20.470600999999998</v>
      </c>
      <c r="AG19" s="11">
        <f>SUMIFS('Base TKU'!AH:AH,'Base TKU'!$A:$A,$B19,'Base TKU'!$B:$B,"SUL")/1000000</f>
        <v>21.040122</v>
      </c>
      <c r="AH19" s="11">
        <f>SUMIFS('Base TKU'!AI:AI,'Base TKU'!$A:$A,$B19,'Base TKU'!$B:$B,"SUL")/1000000</f>
        <v>26.387533999999999</v>
      </c>
      <c r="AI19" s="11">
        <f>SUMIFS('Base TKU'!AJ:AJ,'Base TKU'!$A:$A,$B19,'Base TKU'!$B:$B,"SUL")/1000000</f>
        <v>24.203327999999999</v>
      </c>
      <c r="AJ19" s="11">
        <f>SUMIFS('Base TKU'!AK:AK,'Base TKU'!$A:$A,$B19,'Base TKU'!$B:$B,"SUL")/1000000</f>
        <v>27.219797</v>
      </c>
      <c r="AK19" s="11">
        <f>SUMIFS('Base TKU'!AL:AL,'Base TKU'!$A:$A,$B19,'Base TKU'!$B:$B,"SUL")/1000000</f>
        <v>26.170072000000001</v>
      </c>
      <c r="AL19" s="11">
        <f>SUMIFS('Base TKU'!AM:AM,'Base TKU'!$A:$A,$B19,'Base TKU'!$B:$B,"SUL")/1000000</f>
        <v>20.432697999999998</v>
      </c>
      <c r="AM19" s="11">
        <f>SUMIFS('Base TKU'!AN:AN,'Base TKU'!$A:$A,$B19,'Base TKU'!$B:$B,"SUL")/1000000</f>
        <v>19.776364000000001</v>
      </c>
      <c r="AN19" s="11">
        <f>SUMIFS('Base TKU'!AO:AO,'Base TKU'!$A:$A,$B19,'Base TKU'!$B:$B,"SUL")/1000000</f>
        <v>20.611857000000001</v>
      </c>
      <c r="AO19" s="11">
        <f>SUMIFS('Base TKU'!AP:AP,'Base TKU'!$A:$A,$B19,'Base TKU'!$B:$B,"SUL")/1000000</f>
        <v>22.459655999999999</v>
      </c>
      <c r="AQ19" s="11">
        <f>SUMIFS('Base TKU'!AR:AR,'Base TKU'!$A:$A,$B19,'Base TKU'!$B:$B,"SUL")/1000000</f>
        <v>17.056806999999999</v>
      </c>
      <c r="AR19" s="11">
        <f>SUMIFS('Base TKU'!AS:AS,'Base TKU'!$A:$A,$B19,'Base TKU'!$B:$B,"SUL")/1000000</f>
        <v>15.786092999999999</v>
      </c>
      <c r="AS19" s="11">
        <f>SUMIFS('Base TKU'!AT:AT,'Base TKU'!$A:$A,$B19,'Base TKU'!$B:$B,"SUL")/1000000</f>
        <v>11.671239999999999</v>
      </c>
      <c r="AT19" s="11">
        <f>SUMIFS('Base TKU'!AU:AU,'Base TKU'!$A:$A,$B19,'Base TKU'!$B:$B,"SUL")/1000000</f>
        <v>18.287856000000001</v>
      </c>
      <c r="AU19" s="11">
        <f>SUMIFS('Base TKU'!AV:AV,'Base TKU'!$A:$A,$B19,'Base TKU'!$B:$B,"SUL")/1000000</f>
        <v>19.837268000000002</v>
      </c>
      <c r="AV19" s="11">
        <f>SUMIFS('Base TKU'!AW:AW,'Base TKU'!$A:$A,$B19,'Base TKU'!$B:$B,"SUL")/1000000</f>
        <v>25.195105999999999</v>
      </c>
      <c r="AW19" s="11">
        <f>SUMIFS('Base TKU'!AX:AX,'Base TKU'!$A:$A,$B19,'Base TKU'!$B:$B,"SUL")/1000000</f>
        <v>24.060924</v>
      </c>
      <c r="AX19" s="11">
        <f>SUMIFS('Base TKU'!AY:AY,'Base TKU'!$A:$A,$B19,'Base TKU'!$B:$B,"SUL")/1000000</f>
        <v>25.036956</v>
      </c>
      <c r="AY19" s="11">
        <f>SUMIFS('Base TKU'!AZ:AZ,'Base TKU'!$A:$A,$B19,'Base TKU'!$B:$B,"SUL")/1000000</f>
        <v>22.139714999999999</v>
      </c>
      <c r="AZ19" s="11">
        <f>SUMIFS('Base TKU'!BA:BA,'Base TKU'!$A:$A,$B19,'Base TKU'!$B:$B,"SUL")/1000000</f>
        <v>24.122623000000001</v>
      </c>
      <c r="BA19" s="11">
        <f>SUMIFS('Base TKU'!BB:BB,'Base TKU'!$A:$A,$B19,'Base TKU'!$B:$B,"SUL")/1000000</f>
        <v>16.098082999999999</v>
      </c>
      <c r="BB19" s="11">
        <f>SUMIFS('Base TKU'!BC:BC,'Base TKU'!$A:$A,$B19,'Base TKU'!$B:$B,"SUL")/1000000</f>
        <v>4.415597</v>
      </c>
      <c r="BD19" s="11">
        <f>SUMIFS('Base TKU'!BE:BE,'Base TKU'!$A:$A,$B19,'Base TKU'!$B:$B,"SUL")/1000000</f>
        <v>13.600244999999999</v>
      </c>
      <c r="BE19" s="11">
        <f>SUMIFS('Base TKU'!BF:BF,'Base TKU'!$A:$A,$B19,'Base TKU'!$B:$B,"SUL")/1000000</f>
        <v>10.164129000000001</v>
      </c>
      <c r="BF19" s="11">
        <f>SUMIFS('Base TKU'!BG:BG,'Base TKU'!$A:$A,$B19,'Base TKU'!$B:$B,"SUL")/1000000</f>
        <v>17.197227000000002</v>
      </c>
      <c r="BG19" s="11">
        <f>SUMIFS('Base TKU'!BH:BH,'Base TKU'!$A:$A,$B19,'Base TKU'!$B:$B,"SUL")/1000000</f>
        <v>21.039431</v>
      </c>
      <c r="BH19" s="11">
        <f>SUMIFS('Base TKU'!BI:BI,'Base TKU'!$A:$A,$B19,'Base TKU'!$B:$B,"SUL")/1000000</f>
        <v>10.697236999999999</v>
      </c>
      <c r="BI19" s="11">
        <f>SUMIFS('Base TKU'!BJ:BJ,'Base TKU'!$A:$A,$B19,'Base TKU'!$B:$B,"SUL")/1000000</f>
        <v>11.269447</v>
      </c>
      <c r="BJ19" s="11">
        <f>SUMIFS('Base TKU'!BK:BK,'Base TKU'!$A:$A,$B19,'Base TKU'!$B:$B,"SUL")/1000000</f>
        <v>15.664167000000001</v>
      </c>
      <c r="BK19" s="11">
        <f>SUMIFS('Base TKU'!BL:BL,'Base TKU'!$A:$A,$B19,'Base TKU'!$B:$B,"SUL")/1000000</f>
        <v>13.159974999999999</v>
      </c>
      <c r="BL19" s="11">
        <f>SUMIFS('Base TKU'!BM:BM,'Base TKU'!$A:$A,$B19,'Base TKU'!$B:$B,"SUL")/1000000</f>
        <v>13.545102</v>
      </c>
      <c r="BM19" s="11">
        <f>SUMIFS('Base TKU'!BN:BN,'Base TKU'!$A:$A,$B19,'Base TKU'!$B:$B,"SUL")/1000000</f>
        <v>1.2199359999999999</v>
      </c>
      <c r="BN19" s="11">
        <f>SUMIFS('Base TKU'!BO:BO,'Base TKU'!$A:$A,$B19,'Base TKU'!$B:$B,"SUL")/1000000</f>
        <v>4.6880480000000002</v>
      </c>
      <c r="BO19" s="11">
        <f>SUMIFS('Base TKU'!BP:BP,'Base TKU'!$A:$A,$B19,'Base TKU'!$B:$B,"SUL")/1000000</f>
        <v>10.358955</v>
      </c>
      <c r="BQ19" s="11">
        <f>SUMIFS('Base TKU'!BR:BR,'Base TKU'!$A:$A,$B19,'Base TKU'!$B:$B,"SUL")/1000000</f>
        <v>8.832452</v>
      </c>
      <c r="BR19" s="11">
        <f>SUMIFS('Base TKU'!BS:BS,'Base TKU'!$A:$A,$B19,'Base TKU'!$B:$B,"SUL")/1000000</f>
        <v>9.5641909999999992</v>
      </c>
      <c r="BS19" s="11">
        <f>SUMIFS('Base TKU'!BT:BT,'Base TKU'!$A:$A,$B19,'Base TKU'!$B:$B,"SUL")/1000000</f>
        <v>17.948843</v>
      </c>
      <c r="BT19" s="11">
        <f>SUMIFS('Base TKU'!BU:BU,'Base TKU'!$A:$A,$B19,'Base TKU'!$B:$B,"SUL")/1000000</f>
        <v>17.095013999999999</v>
      </c>
      <c r="BU19" s="11">
        <f>SUMIFS('Base TKU'!BV:BV,'Base TKU'!$A:$A,$B19,'Base TKU'!$B:$B,"SUL")/1000000</f>
        <v>22.573709000000001</v>
      </c>
      <c r="BV19" s="11">
        <f>SUMIFS('Base TKU'!BW:BW,'Base TKU'!$A:$A,$B19,'Base TKU'!$B:$B,"SUL")/1000000</f>
        <v>19.096163000000001</v>
      </c>
      <c r="BW19" s="11">
        <f>SUMIFS('Base TKU'!BX:BX,'Base TKU'!$A:$A,$B19,'Base TKU'!$B:$B,"SUL")/1000000</f>
        <v>20.272828000000001</v>
      </c>
      <c r="BX19" s="11">
        <f>SUMIFS('Base TKU'!BY:BY,'Base TKU'!$A:$A,$B19,'Base TKU'!$B:$B,"SUL")/1000000</f>
        <v>10.595795000000001</v>
      </c>
      <c r="BY19" s="11">
        <f>SUMIFS('Base TKU'!BZ:BZ,'Base TKU'!$A:$A,$B19,'Base TKU'!$B:$B,"SUL")/1000000</f>
        <v>7.4213719999999999</v>
      </c>
      <c r="BZ19" s="11">
        <f>SUMIFS('Base TKU'!CA:CA,'Base TKU'!$A:$A,$B19,'Base TKU'!$B:$B,"SUL")/1000000</f>
        <v>15.210140000000001</v>
      </c>
      <c r="CA19" s="11">
        <f>SUMIFS('Base TKU'!CB:CB,'Base TKU'!$A:$A,$B19,'Base TKU'!$B:$B,"SUL")/1000000</f>
        <v>15.585171000000001</v>
      </c>
      <c r="CB19" s="11">
        <f>SUMIFS('Base TKU'!CC:CC,'Base TKU'!$A:$A,$B19,'Base TKU'!$B:$B,"SUL")/1000000</f>
        <v>15.095236999999999</v>
      </c>
      <c r="CD19" s="11">
        <f>SUMIFS('Base TKU'!CE:CE,'Base TKU'!$A:$A,$B19,'Base TKU'!$B:$B,"SUL")/1000000</f>
        <v>14.353353</v>
      </c>
      <c r="CE19" s="11">
        <f>SUMIFS('Base TKU'!CF:CF,'Base TKU'!$A:$A,$B19,'Base TKU'!$B:$B,"SUL")/1000000</f>
        <v>6.3924909999999997</v>
      </c>
      <c r="CF19" s="11">
        <f>SUMIFS('Base TKU'!CG:CG,'Base TKU'!$A:$A,$B19,'Base TKU'!$B:$B,"SUL")/1000000</f>
        <v>17.454597</v>
      </c>
      <c r="CG19" s="11">
        <f>SUMIFS('Base TKU'!CH:CH,'Base TKU'!$A:$A,$B19,'Base TKU'!$B:$B,"SUL")/1000000</f>
        <v>11.070712</v>
      </c>
      <c r="CH19" s="11">
        <f>SUMIFS('Base TKU'!CI:CI,'Base TKU'!$A:$A,$B19,'Base TKU'!$B:$B,"SUL")/1000000</f>
        <v>11.962033999999999</v>
      </c>
      <c r="CI19" s="11">
        <f>SUMIFS('Base TKU'!CJ:CJ,'Base TKU'!$A:$A,$B19,'Base TKU'!$B:$B,"SUL")/1000000</f>
        <v>19.338950000000001</v>
      </c>
      <c r="CJ19" s="11">
        <f>SUMIFS('Base TKU'!CK:CK,'Base TKU'!$A:$A,$B19,'Base TKU'!$B:$B,"SUL")/1000000</f>
        <v>18.969747000000002</v>
      </c>
      <c r="CK19" s="11">
        <f>SUMIFS('Base TKU'!CL:CL,'Base TKU'!$A:$A,$B19,'Base TKU'!$B:$B,"SUL")/1000000</f>
        <v>21.139519</v>
      </c>
      <c r="CL19" s="11">
        <f>SUMIFS('Base TKU'!CM:CM,'Base TKU'!$A:$A,$B19,'Base TKU'!$B:$B,"SUL")/1000000</f>
        <v>18.726849000000001</v>
      </c>
      <c r="CM19" s="11">
        <f>SUMIFS('Base TKU'!CN:CN,'Base TKU'!$A:$A,$B19,'Base TKU'!$B:$B,"SUL")/1000000</f>
        <v>16.008326</v>
      </c>
      <c r="CN19" s="11">
        <f>SUMIFS('Base TKU'!CO:CO,'Base TKU'!$A:$A,$B19,'Base TKU'!$B:$B,"SUL")/1000000</f>
        <v>16.160764</v>
      </c>
      <c r="CO19" s="11">
        <f>SUMIFS('Base TKU'!CP:CP,'Base TKU'!$A:$A,$B19,'Base TKU'!$B:$B,"SUL")/1000000</f>
        <v>9.6708499999999997</v>
      </c>
      <c r="CQ19" s="11">
        <f>SUMIFS('Base TKU'!CR:CR,'Base TKU'!$A:$A,$B19,'Base TKU'!$B:$B,"SUL")/1000000</f>
        <v>13.665835</v>
      </c>
      <c r="CR19" s="11">
        <f>SUMIFS('Base TKU'!CS:CS,'Base TKU'!$A:$A,$B19,'Base TKU'!$B:$B,"SUL")/1000000</f>
        <v>12.092779</v>
      </c>
      <c r="CS19" s="11">
        <f>SUMIFS('Base TKU'!CT:CT,'Base TKU'!$A:$A,$B19,'Base TKU'!$B:$B,"SUL")/1000000</f>
        <v>0</v>
      </c>
      <c r="CT19" s="11">
        <f>SUMIFS('Base TKU'!CU:CU,'Base TKU'!$A:$A,$B19,'Base TKU'!$B:$B,"SUL")/1000000</f>
        <v>0</v>
      </c>
      <c r="CU19" s="11">
        <f>SUMIFS('Base TKU'!CV:CV,'Base TKU'!$A:$A,$B19,'Base TKU'!$B:$B,"SUL")/1000000</f>
        <v>0</v>
      </c>
      <c r="CV19" s="11">
        <f>SUMIFS('Base TKU'!CW:CW,'Base TKU'!$A:$A,$B19,'Base TKU'!$B:$B,"SUL")/1000000</f>
        <v>0</v>
      </c>
      <c r="CW19" s="11">
        <f>SUMIFS('Base TKU'!CX:CX,'Base TKU'!$A:$A,$B19,'Base TKU'!$B:$B,"SUL")/1000000</f>
        <v>0</v>
      </c>
      <c r="CX19" s="11">
        <f>SUMIFS('Base TKU'!CY:CY,'Base TKU'!$A:$A,$B19,'Base TKU'!$B:$B,"SUL")/1000000</f>
        <v>0</v>
      </c>
      <c r="CY19" s="11">
        <f>SUMIFS('Base TKU'!CZ:CZ,'Base TKU'!$A:$A,$B19,'Base TKU'!$B:$B,"SUL")/1000000</f>
        <v>0</v>
      </c>
      <c r="CZ19" s="11">
        <f>SUMIFS('Base TKU'!DA:DA,'Base TKU'!$A:$A,$B19,'Base TKU'!$B:$B,"SUL")/1000000</f>
        <v>0</v>
      </c>
      <c r="DA19" s="11">
        <f>SUMIFS('Base TKU'!DB:DB,'Base TKU'!$A:$A,$B19,'Base TKU'!$B:$B,"SUL")/1000000</f>
        <v>0</v>
      </c>
      <c r="DB19" s="11">
        <f>SUMIFS('Base TKU'!DC:DC,'Base TKU'!$A:$A,$B19,'Base TKU'!$B:$B,"SUL")/1000000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R4:AR5"/>
    <mergeCell ref="AS4:AS5"/>
    <mergeCell ref="AT4:AT5"/>
    <mergeCell ref="AQ4:AQ5"/>
    <mergeCell ref="AO4:AO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</mergeCells>
  <pageMargins left="0.511811024" right="0.511811024" top="0.78740157499999996" bottom="0.78740157499999996" header="0.31496062000000002" footer="0.31496062000000002"/>
  <pageSetup paperSize="9" scale="86" orientation="portrait" r:id="rId1"/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theme="3" tint="0.59999389629810485"/>
  </sheetPr>
  <dimension ref="A2:DB23"/>
  <sheetViews>
    <sheetView showGridLines="0" zoomScale="70" zoomScaleNormal="70" workbookViewId="0">
      <pane xSplit="2" ySplit="5" topLeftCell="BX6" activePane="bottomRight" state="frozen"/>
      <selection pane="topRight" activeCell="C1" sqref="C1"/>
      <selection pane="bottomLeft" activeCell="A6" sqref="A6"/>
      <selection pane="bottomRight" activeCell="CR24" sqref="CR24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97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32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32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32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32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32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25">
      <c r="B4" s="59"/>
      <c r="D4" s="58">
        <v>42370</v>
      </c>
      <c r="E4" s="58">
        <v>42401</v>
      </c>
      <c r="F4" s="58">
        <v>42430</v>
      </c>
      <c r="G4" s="58">
        <v>42461</v>
      </c>
      <c r="H4" s="58">
        <v>42491</v>
      </c>
      <c r="I4" s="58">
        <v>42522</v>
      </c>
      <c r="J4" s="58">
        <v>42552</v>
      </c>
      <c r="K4" s="58">
        <v>42583</v>
      </c>
      <c r="L4" s="58">
        <v>42614</v>
      </c>
      <c r="M4" s="58">
        <v>42644</v>
      </c>
      <c r="N4" s="58">
        <v>42675</v>
      </c>
      <c r="O4" s="58">
        <v>42705</v>
      </c>
      <c r="Q4" s="58">
        <v>42736</v>
      </c>
      <c r="R4" s="58">
        <v>42767</v>
      </c>
      <c r="S4" s="58">
        <v>42795</v>
      </c>
      <c r="T4" s="58">
        <v>42826</v>
      </c>
      <c r="U4" s="58">
        <v>42856</v>
      </c>
      <c r="V4" s="58">
        <v>42887</v>
      </c>
      <c r="W4" s="58">
        <v>42917</v>
      </c>
      <c r="X4" s="58">
        <v>42948</v>
      </c>
      <c r="Y4" s="58">
        <v>42979</v>
      </c>
      <c r="Z4" s="58">
        <v>43009</v>
      </c>
      <c r="AA4" s="58">
        <v>43040</v>
      </c>
      <c r="AB4" s="58">
        <v>43070</v>
      </c>
      <c r="AD4" s="58">
        <v>43101</v>
      </c>
      <c r="AE4" s="58">
        <v>43132</v>
      </c>
      <c r="AF4" s="58">
        <v>43160</v>
      </c>
      <c r="AG4" s="58">
        <v>43191</v>
      </c>
      <c r="AH4" s="58">
        <v>43221</v>
      </c>
      <c r="AI4" s="58">
        <v>43252</v>
      </c>
      <c r="AJ4" s="58">
        <v>43282</v>
      </c>
      <c r="AK4" s="58">
        <v>43313</v>
      </c>
      <c r="AL4" s="58">
        <v>43344</v>
      </c>
      <c r="AM4" s="58">
        <v>43374</v>
      </c>
      <c r="AN4" s="58">
        <v>43405</v>
      </c>
      <c r="AO4" s="58">
        <v>43435</v>
      </c>
      <c r="AQ4" s="58">
        <v>43466</v>
      </c>
      <c r="AR4" s="58">
        <v>43497</v>
      </c>
      <c r="AS4" s="58">
        <v>43525</v>
      </c>
      <c r="AT4" s="58">
        <v>43556</v>
      </c>
      <c r="AU4" s="58">
        <v>43586</v>
      </c>
      <c r="AV4" s="58">
        <v>43617</v>
      </c>
      <c r="AW4" s="58">
        <v>43647</v>
      </c>
      <c r="AX4" s="58">
        <v>43678</v>
      </c>
      <c r="AY4" s="58">
        <v>43709</v>
      </c>
      <c r="AZ4" s="58">
        <v>43739</v>
      </c>
      <c r="BA4" s="58">
        <v>43770</v>
      </c>
      <c r="BB4" s="58">
        <v>43800</v>
      </c>
      <c r="BD4" s="58">
        <v>43831</v>
      </c>
      <c r="BE4" s="58">
        <v>43862</v>
      </c>
      <c r="BF4" s="58">
        <v>43891</v>
      </c>
      <c r="BG4" s="58">
        <v>43922</v>
      </c>
      <c r="BH4" s="58">
        <v>43952</v>
      </c>
      <c r="BI4" s="58">
        <v>43983</v>
      </c>
      <c r="BJ4" s="58">
        <v>44013</v>
      </c>
      <c r="BK4" s="58">
        <v>44044</v>
      </c>
      <c r="BL4" s="58">
        <v>44075</v>
      </c>
      <c r="BM4" s="58">
        <v>44105</v>
      </c>
      <c r="BN4" s="58">
        <v>44136</v>
      </c>
      <c r="BO4" s="58">
        <v>44166</v>
      </c>
      <c r="BQ4" s="58">
        <v>44197</v>
      </c>
      <c r="BR4" s="58">
        <v>44228</v>
      </c>
      <c r="BS4" s="58">
        <v>44256</v>
      </c>
      <c r="BT4" s="58">
        <v>44287</v>
      </c>
      <c r="BU4" s="58">
        <v>44317</v>
      </c>
      <c r="BV4" s="58">
        <v>44348</v>
      </c>
      <c r="BW4" s="58">
        <v>44378</v>
      </c>
      <c r="BX4" s="58">
        <v>44409</v>
      </c>
      <c r="BY4" s="58">
        <v>44440</v>
      </c>
      <c r="BZ4" s="58">
        <v>44470</v>
      </c>
      <c r="CA4" s="58">
        <v>44501</v>
      </c>
      <c r="CB4" s="58">
        <v>44531</v>
      </c>
      <c r="CD4" s="58">
        <v>44562</v>
      </c>
      <c r="CE4" s="58">
        <v>44593</v>
      </c>
      <c r="CF4" s="58">
        <v>44621</v>
      </c>
      <c r="CG4" s="58">
        <v>44652</v>
      </c>
      <c r="CH4" s="58">
        <v>44682</v>
      </c>
      <c r="CI4" s="58">
        <v>44713</v>
      </c>
      <c r="CJ4" s="58">
        <v>44743</v>
      </c>
      <c r="CK4" s="58">
        <v>44774</v>
      </c>
      <c r="CL4" s="58">
        <v>44805</v>
      </c>
      <c r="CM4" s="58">
        <v>44835</v>
      </c>
      <c r="CN4" s="58">
        <v>44866</v>
      </c>
      <c r="CO4" s="58">
        <v>44896</v>
      </c>
      <c r="CQ4" s="58">
        <v>44927</v>
      </c>
      <c r="CR4" s="58">
        <v>44958</v>
      </c>
      <c r="CS4" s="58">
        <v>44986</v>
      </c>
      <c r="CT4" s="58">
        <v>45017</v>
      </c>
      <c r="CU4" s="58">
        <v>45047</v>
      </c>
      <c r="CV4" s="58">
        <v>45078</v>
      </c>
      <c r="CW4" s="58">
        <v>45108</v>
      </c>
      <c r="CX4" s="58">
        <v>45139</v>
      </c>
      <c r="CY4" s="58">
        <v>45170</v>
      </c>
      <c r="CZ4" s="58">
        <v>45200</v>
      </c>
      <c r="DA4" s="58">
        <v>45231</v>
      </c>
      <c r="DB4" s="58">
        <v>45261</v>
      </c>
    </row>
    <row r="5" spans="1:106" x14ac:dyDescent="0.25">
      <c r="B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5.75" x14ac:dyDescent="0.25">
      <c r="A6" s="5"/>
      <c r="B6" s="6" t="s">
        <v>98</v>
      </c>
      <c r="D6" s="7">
        <f t="shared" ref="D6:O6" si="0">SUM(D7,D15,D14)</f>
        <v>2909.1950000000002</v>
      </c>
      <c r="E6" s="7">
        <f t="shared" si="0"/>
        <v>3118.6780000000008</v>
      </c>
      <c r="F6" s="7">
        <f t="shared" si="0"/>
        <v>3786.3539999999998</v>
      </c>
      <c r="G6" s="7">
        <f t="shared" si="0"/>
        <v>3852.7069999999999</v>
      </c>
      <c r="H6" s="7">
        <f t="shared" si="0"/>
        <v>3858.808</v>
      </c>
      <c r="I6" s="7">
        <f t="shared" si="0"/>
        <v>3662.2449999999999</v>
      </c>
      <c r="J6" s="7">
        <f t="shared" si="0"/>
        <v>4102.7709999999997</v>
      </c>
      <c r="K6" s="7">
        <f t="shared" si="0"/>
        <v>4293.9399999999996</v>
      </c>
      <c r="L6" s="7">
        <f t="shared" si="0"/>
        <v>3969.0239999999999</v>
      </c>
      <c r="M6" s="7">
        <f t="shared" si="0"/>
        <v>3362.1260000000002</v>
      </c>
      <c r="N6" s="7">
        <f t="shared" si="0"/>
        <v>2991.0120000000002</v>
      </c>
      <c r="O6" s="7">
        <f t="shared" si="0"/>
        <v>2932.9670000000001</v>
      </c>
      <c r="Q6" s="7">
        <f t="shared" ref="Q6:AO6" si="1">SUM(Q7,Q15,Q14)</f>
        <v>2665.3030000000003</v>
      </c>
      <c r="R6" s="7">
        <f t="shared" si="1"/>
        <v>3365.7510000000002</v>
      </c>
      <c r="S6" s="7">
        <f t="shared" si="1"/>
        <v>4003.8339999999998</v>
      </c>
      <c r="T6" s="7">
        <f t="shared" si="1"/>
        <v>3976.0330000000004</v>
      </c>
      <c r="U6" s="7">
        <f t="shared" si="1"/>
        <v>4472.5960000000005</v>
      </c>
      <c r="V6" s="7">
        <f t="shared" si="1"/>
        <v>4244.2179999999998</v>
      </c>
      <c r="W6" s="7">
        <f t="shared" si="1"/>
        <v>4614.9469999999992</v>
      </c>
      <c r="X6" s="7">
        <f t="shared" si="1"/>
        <v>4804.3019999999997</v>
      </c>
      <c r="Y6" s="7">
        <f t="shared" si="1"/>
        <v>4628.6889999999994</v>
      </c>
      <c r="Z6" s="7">
        <f t="shared" si="1"/>
        <v>4713.4979999999996</v>
      </c>
      <c r="AA6" s="7">
        <f t="shared" si="1"/>
        <v>4318.1499999999996</v>
      </c>
      <c r="AB6" s="7">
        <f t="shared" si="1"/>
        <v>4109.3460000000005</v>
      </c>
      <c r="AC6">
        <f t="shared" si="1"/>
        <v>0</v>
      </c>
      <c r="AD6" s="7">
        <f t="shared" si="1"/>
        <v>3411.5789999999997</v>
      </c>
      <c r="AE6" s="7">
        <f t="shared" si="1"/>
        <v>3955.5920000000001</v>
      </c>
      <c r="AF6" s="7">
        <f t="shared" si="1"/>
        <v>4605.6480000000001</v>
      </c>
      <c r="AG6" s="7">
        <f t="shared" si="1"/>
        <v>4521.4909999999991</v>
      </c>
      <c r="AH6" s="7">
        <f t="shared" si="1"/>
        <v>4470.57</v>
      </c>
      <c r="AI6" s="7">
        <f t="shared" si="1"/>
        <v>4918.5349999999999</v>
      </c>
      <c r="AJ6" s="7">
        <f t="shared" si="1"/>
        <v>5150.1570000000002</v>
      </c>
      <c r="AK6" s="7">
        <f t="shared" si="1"/>
        <v>5334.0119999999997</v>
      </c>
      <c r="AL6" s="7">
        <f t="shared" si="1"/>
        <v>5105.982</v>
      </c>
      <c r="AM6" s="7">
        <f t="shared" si="1"/>
        <v>4939.817</v>
      </c>
      <c r="AN6" s="7">
        <f t="shared" si="1"/>
        <v>4954.2089999999998</v>
      </c>
      <c r="AO6" s="7">
        <f t="shared" si="1"/>
        <v>4579.4708700000001</v>
      </c>
      <c r="AQ6" s="7">
        <f t="shared" ref="AQ6:BB6" si="2">SUM(AQ7,AQ15,AQ14)</f>
        <v>3939.4719999999998</v>
      </c>
      <c r="AR6" s="7">
        <f t="shared" si="2"/>
        <v>3916.7370000000001</v>
      </c>
      <c r="AS6" s="7">
        <f t="shared" si="2"/>
        <v>4849.313000000001</v>
      </c>
      <c r="AT6" s="7">
        <f t="shared" si="2"/>
        <v>4535.7109999999993</v>
      </c>
      <c r="AU6" s="7">
        <f t="shared" si="2"/>
        <v>4343.2820000000002</v>
      </c>
      <c r="AV6" s="7">
        <f t="shared" si="2"/>
        <v>5204.0699999999988</v>
      </c>
      <c r="AW6" s="7">
        <f t="shared" si="2"/>
        <v>5792.1469999999999</v>
      </c>
      <c r="AX6" s="7">
        <f t="shared" si="2"/>
        <v>5571.4480000000003</v>
      </c>
      <c r="AY6" s="7">
        <f t="shared" si="2"/>
        <v>5121.8169999999991</v>
      </c>
      <c r="AZ6" s="7">
        <f t="shared" si="2"/>
        <v>5346.7190000000001</v>
      </c>
      <c r="BA6" s="7">
        <f t="shared" si="2"/>
        <v>5206.2749999999996</v>
      </c>
      <c r="BB6" s="7">
        <f t="shared" si="2"/>
        <v>3847.0489999999995</v>
      </c>
      <c r="BD6" s="7">
        <f t="shared" ref="BD6:BO6" si="3">SUM(BD7,BD15,BD14)</f>
        <v>3427.9700000000003</v>
      </c>
      <c r="BE6" s="7">
        <f t="shared" si="3"/>
        <v>4438.8269999999993</v>
      </c>
      <c r="BF6" s="7">
        <f t="shared" si="3"/>
        <v>3727.259</v>
      </c>
      <c r="BG6" s="7">
        <f t="shared" si="3"/>
        <v>4924.0169999999998</v>
      </c>
      <c r="BH6" s="7">
        <f t="shared" si="3"/>
        <v>5475.9210000000003</v>
      </c>
      <c r="BI6" s="7">
        <f t="shared" si="3"/>
        <v>5076.7950000000001</v>
      </c>
      <c r="BJ6" s="7">
        <f t="shared" si="3"/>
        <v>5666.9120000000012</v>
      </c>
      <c r="BK6" s="7">
        <f t="shared" si="3"/>
        <v>5622.31</v>
      </c>
      <c r="BL6" s="7">
        <f t="shared" si="3"/>
        <v>5569.5970000000007</v>
      </c>
      <c r="BM6" s="7">
        <f t="shared" si="3"/>
        <v>5452.4699999999993</v>
      </c>
      <c r="BN6" s="7">
        <f t="shared" si="3"/>
        <v>5057.38</v>
      </c>
      <c r="BO6" s="7">
        <f t="shared" si="3"/>
        <v>4545.0439999999999</v>
      </c>
      <c r="BQ6" s="7">
        <f t="shared" ref="BQ6:CB6" si="4">SUM(BQ7,BQ15,BQ14)</f>
        <v>2801.241</v>
      </c>
      <c r="BR6" s="7">
        <f t="shared" si="4"/>
        <v>4187.8909999999996</v>
      </c>
      <c r="BS6" s="7">
        <f t="shared" si="4"/>
        <v>5588.5680000000002</v>
      </c>
      <c r="BT6" s="7">
        <f t="shared" si="4"/>
        <v>5690.6620000000003</v>
      </c>
      <c r="BU6" s="7">
        <f t="shared" si="4"/>
        <v>6090.7030000000004</v>
      </c>
      <c r="BV6" s="7">
        <f t="shared" si="4"/>
        <v>5617.7000000000007</v>
      </c>
      <c r="BW6" s="7">
        <f t="shared" si="4"/>
        <v>5803.0749999999998</v>
      </c>
      <c r="BX6" s="7">
        <f t="shared" si="4"/>
        <v>5127.5930000000008</v>
      </c>
      <c r="BY6" s="7">
        <f t="shared" si="4"/>
        <v>4722.7</v>
      </c>
      <c r="BZ6" s="7">
        <f t="shared" si="4"/>
        <v>4897.1049999999996</v>
      </c>
      <c r="CA6" s="7">
        <f t="shared" si="4"/>
        <v>4953.4569999999994</v>
      </c>
      <c r="CB6" s="7">
        <f t="shared" si="4"/>
        <v>4935.1140000000005</v>
      </c>
      <c r="CD6" s="7">
        <f t="shared" ref="CD6:CO6" si="5">SUM(CD7,CD15,CD14)</f>
        <v>4532.7979999999998</v>
      </c>
      <c r="CE6" s="7">
        <f t="shared" si="5"/>
        <v>5227.9829999999993</v>
      </c>
      <c r="CF6" s="7">
        <f t="shared" si="5"/>
        <v>5999.8649999999989</v>
      </c>
      <c r="CG6" s="7">
        <f t="shared" si="5"/>
        <v>5173.0670000000009</v>
      </c>
      <c r="CH6" s="7">
        <f t="shared" si="5"/>
        <v>5498.99</v>
      </c>
      <c r="CI6" s="7">
        <f t="shared" si="5"/>
        <v>5760.3330000000005</v>
      </c>
      <c r="CJ6" s="7">
        <f t="shared" si="5"/>
        <v>6351.8619999999992</v>
      </c>
      <c r="CK6" s="7">
        <f t="shared" si="5"/>
        <v>6205.0640000000003</v>
      </c>
      <c r="CL6" s="7">
        <f t="shared" si="5"/>
        <v>6005.5510000000004</v>
      </c>
      <c r="CM6" s="7">
        <f t="shared" si="5"/>
        <v>5982.5259999999998</v>
      </c>
      <c r="CN6" s="7">
        <f t="shared" si="5"/>
        <v>5497.3189999999995</v>
      </c>
      <c r="CO6" s="7">
        <f t="shared" si="5"/>
        <v>4823.8969999999999</v>
      </c>
      <c r="CQ6" s="7">
        <f t="shared" ref="CQ6:DB6" si="6">SUM(CQ7,CQ15,CQ14)</f>
        <v>3823.6660000000011</v>
      </c>
      <c r="CR6" s="7">
        <f t="shared" si="6"/>
        <v>4920.7490000000007</v>
      </c>
      <c r="CS6" s="7">
        <f t="shared" si="6"/>
        <v>0</v>
      </c>
      <c r="CT6" s="7">
        <f t="shared" si="6"/>
        <v>0</v>
      </c>
      <c r="CU6" s="7">
        <f t="shared" si="6"/>
        <v>0</v>
      </c>
      <c r="CV6" s="7">
        <f t="shared" si="6"/>
        <v>0</v>
      </c>
      <c r="CW6" s="7">
        <f t="shared" si="6"/>
        <v>0</v>
      </c>
      <c r="CX6" s="7">
        <f t="shared" si="6"/>
        <v>0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 t="shared" si="6"/>
        <v>0</v>
      </c>
    </row>
    <row r="7" spans="1:106" ht="15.75" x14ac:dyDescent="0.25">
      <c r="B7" s="8" t="s">
        <v>93</v>
      </c>
      <c r="D7" s="9">
        <f t="shared" ref="D7:O7" si="7">SUM(D8:D13)</f>
        <v>2028.933</v>
      </c>
      <c r="E7" s="9">
        <f t="shared" si="7"/>
        <v>2230.5350000000008</v>
      </c>
      <c r="F7" s="9">
        <f t="shared" si="7"/>
        <v>2791.97</v>
      </c>
      <c r="G7" s="9">
        <f t="shared" si="7"/>
        <v>2886.9569999999999</v>
      </c>
      <c r="H7" s="9">
        <f t="shared" si="7"/>
        <v>2819.0059999999999</v>
      </c>
      <c r="I7" s="9">
        <f t="shared" si="7"/>
        <v>2557.9679999999998</v>
      </c>
      <c r="J7" s="9">
        <f t="shared" si="7"/>
        <v>2933.7000000000003</v>
      </c>
      <c r="K7" s="9">
        <f t="shared" si="7"/>
        <v>3089.8029999999999</v>
      </c>
      <c r="L7" s="9">
        <f t="shared" si="7"/>
        <v>2837.098</v>
      </c>
      <c r="M7" s="9">
        <f t="shared" si="7"/>
        <v>2229.2760000000003</v>
      </c>
      <c r="N7" s="9">
        <f t="shared" si="7"/>
        <v>1944.8390000000002</v>
      </c>
      <c r="O7" s="9">
        <f t="shared" si="7"/>
        <v>1968.8820000000001</v>
      </c>
      <c r="Q7" s="9">
        <f t="shared" ref="Q7:AO7" si="8">SUM(Q8:Q13)</f>
        <v>1608.461</v>
      </c>
      <c r="R7" s="9">
        <f t="shared" si="8"/>
        <v>2409.732</v>
      </c>
      <c r="S7" s="9">
        <f t="shared" si="8"/>
        <v>2953.8009999999999</v>
      </c>
      <c r="T7" s="9">
        <f t="shared" si="8"/>
        <v>2945.6790000000005</v>
      </c>
      <c r="U7" s="9">
        <f t="shared" si="8"/>
        <v>3297.1730000000002</v>
      </c>
      <c r="V7" s="9">
        <f t="shared" si="8"/>
        <v>3084.2039999999997</v>
      </c>
      <c r="W7" s="9">
        <f t="shared" si="8"/>
        <v>3390.4339999999997</v>
      </c>
      <c r="X7" s="9">
        <f t="shared" si="8"/>
        <v>3545.4189999999999</v>
      </c>
      <c r="Y7" s="9">
        <f t="shared" si="8"/>
        <v>3430.2599999999998</v>
      </c>
      <c r="Z7" s="9">
        <f t="shared" si="8"/>
        <v>3415.8649999999998</v>
      </c>
      <c r="AA7" s="9">
        <f t="shared" si="8"/>
        <v>3156.7</v>
      </c>
      <c r="AB7" s="9">
        <f t="shared" si="8"/>
        <v>2932.3050000000003</v>
      </c>
      <c r="AC7">
        <f t="shared" si="8"/>
        <v>0</v>
      </c>
      <c r="AD7" s="9">
        <f t="shared" si="8"/>
        <v>2303.7969999999996</v>
      </c>
      <c r="AE7" s="9">
        <f t="shared" si="8"/>
        <v>2771.895</v>
      </c>
      <c r="AF7" s="9">
        <f t="shared" si="8"/>
        <v>3387.1130000000003</v>
      </c>
      <c r="AG7" s="9">
        <f t="shared" si="8"/>
        <v>3355.4229999999998</v>
      </c>
      <c r="AH7" s="9">
        <f t="shared" si="8"/>
        <v>3276.7779999999998</v>
      </c>
      <c r="AI7" s="9">
        <f t="shared" si="8"/>
        <v>3607.431</v>
      </c>
      <c r="AJ7" s="9">
        <f t="shared" si="8"/>
        <v>3794.5609999999997</v>
      </c>
      <c r="AK7" s="9">
        <f t="shared" si="8"/>
        <v>3924.8399999999997</v>
      </c>
      <c r="AL7" s="9">
        <f t="shared" si="8"/>
        <v>3756.1419999999998</v>
      </c>
      <c r="AM7" s="9">
        <f t="shared" si="8"/>
        <v>3562.846</v>
      </c>
      <c r="AN7" s="9">
        <f t="shared" si="8"/>
        <v>3637.1100000000006</v>
      </c>
      <c r="AO7" s="9">
        <f t="shared" si="8"/>
        <v>3270.99487</v>
      </c>
      <c r="AQ7" s="9">
        <f t="shared" ref="AQ7:BB7" si="9">SUM(AQ8:AQ13)</f>
        <v>2749.538</v>
      </c>
      <c r="AR7" s="9">
        <f t="shared" si="9"/>
        <v>2859.7550000000001</v>
      </c>
      <c r="AS7" s="9">
        <f t="shared" si="9"/>
        <v>3639.6160000000004</v>
      </c>
      <c r="AT7" s="9">
        <f t="shared" si="9"/>
        <v>3277.93</v>
      </c>
      <c r="AU7" s="9">
        <f t="shared" si="9"/>
        <v>3038.1330000000003</v>
      </c>
      <c r="AV7" s="9">
        <f t="shared" si="9"/>
        <v>3859.7499999999995</v>
      </c>
      <c r="AW7" s="9">
        <f t="shared" si="9"/>
        <v>4364.2979999999998</v>
      </c>
      <c r="AX7" s="9">
        <f t="shared" si="9"/>
        <v>4093.971</v>
      </c>
      <c r="AY7" s="9">
        <f t="shared" si="9"/>
        <v>3696.3619999999996</v>
      </c>
      <c r="AZ7" s="9">
        <f t="shared" si="9"/>
        <v>3909.79</v>
      </c>
      <c r="BA7" s="9">
        <f t="shared" si="9"/>
        <v>3880.9269999999997</v>
      </c>
      <c r="BB7" s="9">
        <f t="shared" si="9"/>
        <v>2714.9719999999998</v>
      </c>
      <c r="BD7" s="9">
        <f t="shared" ref="BD7:BO7" si="10">SUM(BD8:BD13)</f>
        <v>2239.9960000000005</v>
      </c>
      <c r="BE7" s="9">
        <f t="shared" si="10"/>
        <v>3240.2280000000001</v>
      </c>
      <c r="BF7" s="9">
        <f t="shared" si="10"/>
        <v>2753.047</v>
      </c>
      <c r="BG7" s="9">
        <f t="shared" si="10"/>
        <v>3851.317</v>
      </c>
      <c r="BH7" s="9">
        <f t="shared" si="10"/>
        <v>4304.143</v>
      </c>
      <c r="BI7" s="9">
        <f t="shared" si="10"/>
        <v>3883.279</v>
      </c>
      <c r="BJ7" s="9">
        <f t="shared" si="10"/>
        <v>4315.8270000000002</v>
      </c>
      <c r="BK7" s="9">
        <f t="shared" si="10"/>
        <v>4237.6959999999999</v>
      </c>
      <c r="BL7" s="9">
        <f t="shared" si="10"/>
        <v>4155.3010000000004</v>
      </c>
      <c r="BM7" s="9">
        <f t="shared" si="10"/>
        <v>4229.2389999999996</v>
      </c>
      <c r="BN7" s="9">
        <f t="shared" si="10"/>
        <v>3891.9859999999999</v>
      </c>
      <c r="BO7" s="9">
        <f t="shared" si="10"/>
        <v>3476.7849999999999</v>
      </c>
      <c r="BQ7" s="9">
        <f t="shared" ref="BQ7:CB7" si="11">SUM(BQ8:BQ13)</f>
        <v>1636.643</v>
      </c>
      <c r="BR7" s="9">
        <f t="shared" si="11"/>
        <v>2944.5919999999996</v>
      </c>
      <c r="BS7" s="9">
        <f t="shared" si="11"/>
        <v>4254.7740000000003</v>
      </c>
      <c r="BT7" s="9">
        <f t="shared" si="11"/>
        <v>4317.8530000000001</v>
      </c>
      <c r="BU7" s="9">
        <f t="shared" si="11"/>
        <v>4656.0020000000004</v>
      </c>
      <c r="BV7" s="9">
        <f t="shared" si="11"/>
        <v>4258.4420000000009</v>
      </c>
      <c r="BW7" s="9">
        <f t="shared" si="11"/>
        <v>4394.6289999999999</v>
      </c>
      <c r="BX7" s="9">
        <f t="shared" si="11"/>
        <v>3659.2739999999999</v>
      </c>
      <c r="BY7" s="9">
        <f t="shared" si="11"/>
        <v>3427.3240000000001</v>
      </c>
      <c r="BZ7" s="9">
        <f t="shared" si="11"/>
        <v>3571.5819999999999</v>
      </c>
      <c r="CA7" s="9">
        <f t="shared" si="11"/>
        <v>3724.06</v>
      </c>
      <c r="CB7" s="9">
        <f t="shared" si="11"/>
        <v>3702.08</v>
      </c>
      <c r="CD7" s="9">
        <f t="shared" ref="CD7:CO7" si="12">SUM(CD8:CD13)</f>
        <v>3300.2329999999997</v>
      </c>
      <c r="CE7" s="9">
        <f t="shared" si="12"/>
        <v>4021.4559999999997</v>
      </c>
      <c r="CF7" s="9">
        <f t="shared" si="12"/>
        <v>4578.1699999999992</v>
      </c>
      <c r="CG7" s="9">
        <f t="shared" si="12"/>
        <v>3818.6590000000001</v>
      </c>
      <c r="CH7" s="9">
        <f t="shared" si="12"/>
        <v>3994.8690000000001</v>
      </c>
      <c r="CI7" s="9">
        <f t="shared" si="12"/>
        <v>4265.1109999999999</v>
      </c>
      <c r="CJ7" s="9">
        <f t="shared" si="12"/>
        <v>4833.6399999999994</v>
      </c>
      <c r="CK7" s="9">
        <f t="shared" si="12"/>
        <v>4664.1860000000006</v>
      </c>
      <c r="CL7" s="9">
        <f t="shared" si="12"/>
        <v>4540.8459999999995</v>
      </c>
      <c r="CM7" s="9">
        <f t="shared" si="12"/>
        <v>4476.1210000000001</v>
      </c>
      <c r="CN7" s="9">
        <f t="shared" si="12"/>
        <v>4114.1419999999998</v>
      </c>
      <c r="CO7" s="9">
        <f t="shared" si="12"/>
        <v>3565.3919999999998</v>
      </c>
      <c r="CQ7" s="9">
        <f t="shared" ref="CQ7:DB7" si="13">SUM(CQ8:CQ13)</f>
        <v>2681.9560000000006</v>
      </c>
      <c r="CR7" s="9">
        <f t="shared" si="13"/>
        <v>3692.9380000000006</v>
      </c>
      <c r="CS7" s="9">
        <f t="shared" si="13"/>
        <v>0</v>
      </c>
      <c r="CT7" s="9">
        <f t="shared" si="13"/>
        <v>0</v>
      </c>
      <c r="CU7" s="9">
        <f t="shared" si="13"/>
        <v>0</v>
      </c>
      <c r="CV7" s="9">
        <f t="shared" si="13"/>
        <v>0</v>
      </c>
      <c r="CW7" s="9">
        <f t="shared" si="13"/>
        <v>0</v>
      </c>
      <c r="CX7" s="9">
        <f t="shared" si="13"/>
        <v>0</v>
      </c>
      <c r="CY7" s="9">
        <f t="shared" si="13"/>
        <v>0</v>
      </c>
      <c r="CZ7" s="9">
        <f t="shared" si="13"/>
        <v>0</v>
      </c>
      <c r="DA7" s="9">
        <f t="shared" si="13"/>
        <v>0</v>
      </c>
      <c r="DB7" s="9">
        <f t="shared" si="13"/>
        <v>0</v>
      </c>
    </row>
    <row r="8" spans="1:106" ht="15.75" x14ac:dyDescent="0.25">
      <c r="B8" s="10" t="s">
        <v>49</v>
      </c>
      <c r="D8" s="11">
        <f>SUMIFS('Base TU'!E:E,'Base TU'!$A:$A,$B8,'Base TU'!$B:$B,"Total Operação")/1000</f>
        <v>142.74600000000001</v>
      </c>
      <c r="E8" s="11">
        <f>SUMIFS('Base TU'!F:F,'Base TU'!$A:$A,$B8,'Base TU'!$B:$B,"Total Operação")/1000</f>
        <v>1528.5630000000001</v>
      </c>
      <c r="F8" s="11">
        <f>SUMIFS('Base TU'!G:G,'Base TU'!$A:$A,$B8,'Base TU'!$B:$B,"Total Operação")/1000</f>
        <v>2107.5079999999998</v>
      </c>
      <c r="G8" s="11">
        <f>SUMIFS('Base TU'!H:H,'Base TU'!$A:$A,$B8,'Base TU'!$B:$B,"Total Operação")/1000</f>
        <v>2097.5590000000002</v>
      </c>
      <c r="H8" s="11">
        <f>SUMIFS('Base TU'!I:I,'Base TU'!$A:$A,$B8,'Base TU'!$B:$B,"Total Operação")/1000</f>
        <v>1680.5550000000001</v>
      </c>
      <c r="I8" s="11">
        <f>SUMIFS('Base TU'!J:J,'Base TU'!$A:$A,$B8,'Base TU'!$B:$B,"Total Operação")/1000</f>
        <v>941.28499999999997</v>
      </c>
      <c r="J8" s="11">
        <f>SUMIFS('Base TU'!K:K,'Base TU'!$A:$A,$B8,'Base TU'!$B:$B,"Total Operação")/1000</f>
        <v>471.32100000000003</v>
      </c>
      <c r="K8" s="11">
        <f>SUMIFS('Base TU'!L:L,'Base TU'!$A:$A,$B8,'Base TU'!$B:$B,"Total Operação")/1000</f>
        <v>259.01400000000001</v>
      </c>
      <c r="L8" s="11">
        <f>SUMIFS('Base TU'!M:M,'Base TU'!$A:$A,$B8,'Base TU'!$B:$B,"Total Operação")/1000</f>
        <v>178.351</v>
      </c>
      <c r="M8" s="11">
        <f>SUMIFS('Base TU'!N:N,'Base TU'!$A:$A,$B8,'Base TU'!$B:$B,"Total Operação")/1000</f>
        <v>131.99100000000001</v>
      </c>
      <c r="N8" s="11">
        <f>SUMIFS('Base TU'!O:O,'Base TU'!$A:$A,$B8,'Base TU'!$B:$B,"Total Operação")/1000</f>
        <v>106.65600000000001</v>
      </c>
      <c r="O8" s="11">
        <f>SUMIFS('Base TU'!P:P,'Base TU'!$A:$A,$B8,'Base TU'!$B:$B,"Total Operação")/1000</f>
        <v>165.78399999999999</v>
      </c>
      <c r="Q8" s="11">
        <f>SUMIFS('Base TU'!R:R,'Base TU'!$A:$A,$B8,'Base TU'!$B:$B,"Total Operação")/1000</f>
        <v>609.42399999999998</v>
      </c>
      <c r="R8" s="11">
        <f>SUMIFS('Base TU'!S:S,'Base TU'!$A:$A,$B8,'Base TU'!$B:$B,"Total Operação")/1000</f>
        <v>1735.2360000000001</v>
      </c>
      <c r="S8" s="11">
        <f>SUMIFS('Base TU'!T:T,'Base TU'!$A:$A,$B8,'Base TU'!$B:$B,"Total Operação")/1000</f>
        <v>2309.471</v>
      </c>
      <c r="T8" s="11">
        <f>SUMIFS('Base TU'!U:U,'Base TU'!$A:$A,$B8,'Base TU'!$B:$B,"Total Operação")/1000</f>
        <v>2030.9590000000001</v>
      </c>
      <c r="U8" s="11">
        <f>SUMIFS('Base TU'!V:V,'Base TU'!$A:$A,$B8,'Base TU'!$B:$B,"Total Operação")/1000</f>
        <v>1941.127</v>
      </c>
      <c r="V8" s="11">
        <f>SUMIFS('Base TU'!W:W,'Base TU'!$A:$A,$B8,'Base TU'!$B:$B,"Total Operação")/1000</f>
        <v>1231.9269999999999</v>
      </c>
      <c r="W8" s="11">
        <f>SUMIFS('Base TU'!X:X,'Base TU'!$A:$A,$B8,'Base TU'!$B:$B,"Total Operação")/1000</f>
        <v>769.84699999999998</v>
      </c>
      <c r="X8" s="11">
        <f>SUMIFS('Base TU'!Y:Y,'Base TU'!$A:$A,$B8,'Base TU'!$B:$B,"Total Operação")/1000</f>
        <v>531.851</v>
      </c>
      <c r="Y8" s="11">
        <f>SUMIFS('Base TU'!Z:Z,'Base TU'!$A:$A,$B8,'Base TU'!$B:$B,"Total Operação")/1000</f>
        <v>248.45099999999999</v>
      </c>
      <c r="Z8" s="11">
        <f>SUMIFS('Base TU'!AA:AA,'Base TU'!$A:$A,$B8,'Base TU'!$B:$B,"Total Operação")/1000</f>
        <v>307.33100000000002</v>
      </c>
      <c r="AA8" s="11">
        <f>SUMIFS('Base TU'!AB:AB,'Base TU'!$A:$A,$B8,'Base TU'!$B:$B,"Total Operação")/1000</f>
        <v>519.91099999999994</v>
      </c>
      <c r="AB8" s="11">
        <f>SUMIFS('Base TU'!AC:AC,'Base TU'!$A:$A,$B8,'Base TU'!$B:$B,"Total Operação")/1000</f>
        <v>544.00300000000004</v>
      </c>
      <c r="AD8" s="11">
        <f>SUMIFS('Base TU'!AE:AE,'Base TU'!$A:$A,$B8,'Base TU'!$B:$B,"Total Operação")/1000</f>
        <v>788.63099999999997</v>
      </c>
      <c r="AE8" s="11">
        <f>SUMIFS('Base TU'!AF:AF,'Base TU'!$A:$A,$B8,'Base TU'!$B:$B,"Total Operação")/1000</f>
        <v>1917.713</v>
      </c>
      <c r="AF8" s="11">
        <f>SUMIFS('Base TU'!AG:AG,'Base TU'!$A:$A,$B8,'Base TU'!$B:$B,"Total Operação")/1000</f>
        <v>2641.4540000000002</v>
      </c>
      <c r="AG8" s="11">
        <f>SUMIFS('Base TU'!AH:AH,'Base TU'!$A:$A,$B8,'Base TU'!$B:$B,"Total Operação")/1000</f>
        <v>2517.6149999999998</v>
      </c>
      <c r="AH8" s="11">
        <f>SUMIFS('Base TU'!AI:AI,'Base TU'!$A:$A,$B8,'Base TU'!$B:$B,"Total Operação")/1000</f>
        <v>2080.9229999999998</v>
      </c>
      <c r="AI8" s="11">
        <f>SUMIFS('Base TU'!AJ:AJ,'Base TU'!$A:$A,$B8,'Base TU'!$B:$B,"Total Operação")/1000</f>
        <v>2080.9259999999999</v>
      </c>
      <c r="AJ8" s="11">
        <f>SUMIFS('Base TU'!AK:AK,'Base TU'!$A:$A,$B8,'Base TU'!$B:$B,"Total Operação")/1000</f>
        <v>1235.597</v>
      </c>
      <c r="AK8" s="11">
        <f>SUMIFS('Base TU'!AL:AL,'Base TU'!$A:$A,$B8,'Base TU'!$B:$B,"Total Operação")/1000</f>
        <v>1018.472</v>
      </c>
      <c r="AL8" s="11">
        <f>SUMIFS('Base TU'!AM:AM,'Base TU'!$A:$A,$B8,'Base TU'!$B:$B,"Total Operação")/1000</f>
        <v>856.22199999999998</v>
      </c>
      <c r="AM8" s="11">
        <f>SUMIFS('Base TU'!AN:AN,'Base TU'!$A:$A,$B8,'Base TU'!$B:$B,"Total Operação")/1000</f>
        <v>1009.054</v>
      </c>
      <c r="AN8" s="11">
        <f>SUMIFS('Base TU'!AO:AO,'Base TU'!$A:$A,$B8,'Base TU'!$B:$B,"Total Operação")/1000</f>
        <v>768.97400000000005</v>
      </c>
      <c r="AO8" s="11">
        <f>SUMIFS('Base TU'!AP:AP,'Base TU'!$A:$A,$B8,'Base TU'!$B:$B,"Total Operação")/1000</f>
        <v>375.79399999999998</v>
      </c>
      <c r="AQ8" s="11">
        <f>SUMIFS('Base TU'!AR:AR,'Base TU'!$A:$A,$B8,'Base TU'!$B:$B,"Total Operação")/1000</f>
        <v>1473.443</v>
      </c>
      <c r="AR8" s="11">
        <f>SUMIFS('Base TU'!AS:AS,'Base TU'!$A:$A,$B8,'Base TU'!$B:$B,"Total Operação")/1000</f>
        <v>2093.7220000000002</v>
      </c>
      <c r="AS8" s="11">
        <f>SUMIFS('Base TU'!AT:AT,'Base TU'!$A:$A,$B8,'Base TU'!$B:$B,"Total Operação")/1000</f>
        <v>2725.9360000000001</v>
      </c>
      <c r="AT8" s="11">
        <f>SUMIFS('Base TU'!AU:AU,'Base TU'!$A:$A,$B8,'Base TU'!$B:$B,"Total Operação")/1000</f>
        <v>2114.4549999999999</v>
      </c>
      <c r="AU8" s="11">
        <f>SUMIFS('Base TU'!AV:AV,'Base TU'!$A:$A,$B8,'Base TU'!$B:$B,"Total Operação")/1000</f>
        <v>1676.4960000000001</v>
      </c>
      <c r="AV8" s="11">
        <f>SUMIFS('Base TU'!AW:AW,'Base TU'!$A:$A,$B8,'Base TU'!$B:$B,"Total Operação")/1000</f>
        <v>914.74599999999998</v>
      </c>
      <c r="AW8" s="11">
        <f>SUMIFS('Base TU'!AX:AX,'Base TU'!$A:$A,$B8,'Base TU'!$B:$B,"Total Operação")/1000</f>
        <v>611.33500000000004</v>
      </c>
      <c r="AX8" s="11">
        <f>SUMIFS('Base TU'!AY:AY,'Base TU'!$A:$A,$B8,'Base TU'!$B:$B,"Total Operação")/1000</f>
        <v>555.49300000000005</v>
      </c>
      <c r="AY8" s="11">
        <f>SUMIFS('Base TU'!AZ:AZ,'Base TU'!$A:$A,$B8,'Base TU'!$B:$B,"Total Operação")/1000</f>
        <v>535.53499999999997</v>
      </c>
      <c r="AZ8" s="11">
        <f>SUMIFS('Base TU'!BA:BA,'Base TU'!$A:$A,$B8,'Base TU'!$B:$B,"Total Operação")/1000</f>
        <v>910.34400000000005</v>
      </c>
      <c r="BA8" s="11">
        <f>SUMIFS('Base TU'!BB:BB,'Base TU'!$A:$A,$B8,'Base TU'!$B:$B,"Total Operação")/1000</f>
        <v>857.83100000000002</v>
      </c>
      <c r="BB8" s="11">
        <f>SUMIFS('Base TU'!BC:BC,'Base TU'!$A:$A,$B8,'Base TU'!$B:$B,"Total Operação")/1000</f>
        <v>376.637</v>
      </c>
      <c r="BD8" s="11">
        <f>SUMIFS('Base TU'!BE:BE,'Base TU'!$A:$A,$B8,'Base TU'!$B:$B,"Total Operação")/1000</f>
        <v>1062.0840000000001</v>
      </c>
      <c r="BE8" s="11">
        <f>SUMIFS('Base TU'!BF:BF,'Base TU'!$A:$A,$B8,'Base TU'!$B:$B,"Total Operação")/1000</f>
        <v>2204.0410000000002</v>
      </c>
      <c r="BF8" s="11">
        <f>SUMIFS('Base TU'!BG:BG,'Base TU'!$A:$A,$B8,'Base TU'!$B:$B,"Total Operação")/1000</f>
        <v>1936.8630000000001</v>
      </c>
      <c r="BG8" s="11">
        <f>SUMIFS('Base TU'!BH:BH,'Base TU'!$A:$A,$B8,'Base TU'!$B:$B,"Total Operação")/1000</f>
        <v>2704.4490000000001</v>
      </c>
      <c r="BH8" s="11">
        <f>SUMIFS('Base TU'!BI:BI,'Base TU'!$A:$A,$B8,'Base TU'!$B:$B,"Total Operação")/1000</f>
        <v>2797.585</v>
      </c>
      <c r="BI8" s="11">
        <f>SUMIFS('Base TU'!BJ:BJ,'Base TU'!$A:$A,$B8,'Base TU'!$B:$B,"Total Operação")/1000</f>
        <v>1651.143</v>
      </c>
      <c r="BJ8" s="11">
        <f>SUMIFS('Base TU'!BK:BK,'Base TU'!$A:$A,$B8,'Base TU'!$B:$B,"Total Operação")/1000</f>
        <v>1161.146</v>
      </c>
      <c r="BK8" s="11">
        <f>SUMIFS('Base TU'!BL:BL,'Base TU'!$A:$A,$B8,'Base TU'!$B:$B,"Total Operação")/1000</f>
        <v>701.78300000000002</v>
      </c>
      <c r="BL8" s="11">
        <f>SUMIFS('Base TU'!BM:BM,'Base TU'!$A:$A,$B8,'Base TU'!$B:$B,"Total Operação")/1000</f>
        <v>397.161</v>
      </c>
      <c r="BM8" s="11">
        <f>SUMIFS('Base TU'!BN:BN,'Base TU'!$A:$A,$B8,'Base TU'!$B:$B,"Total Operação")/1000</f>
        <v>201.99799999999999</v>
      </c>
      <c r="BN8" s="11">
        <f>SUMIFS('Base TU'!BO:BO,'Base TU'!$A:$A,$B8,'Base TU'!$B:$B,"Total Operação")/1000</f>
        <v>62.343000000000004</v>
      </c>
      <c r="BO8" s="11">
        <f>SUMIFS('Base TU'!BP:BP,'Base TU'!$A:$A,$B8,'Base TU'!$B:$B,"Total Operação")/1000</f>
        <v>58.633000000000003</v>
      </c>
      <c r="BQ8" s="11">
        <f>'Volume TU Norte'!BQ8+'Volume TU Sul'!BQ8</f>
        <v>214.72899999999998</v>
      </c>
      <c r="BR8" s="11">
        <f>'Volume TU Norte'!BR8+'Volume TU Sul'!BR8</f>
        <v>1991.434</v>
      </c>
      <c r="BS8" s="11">
        <f>'Volume TU Norte'!BS8+'Volume TU Sul'!BS8</f>
        <v>3321.7060000000001</v>
      </c>
      <c r="BT8" s="11">
        <f>'Volume TU Norte'!BT8+'Volume TU Sul'!BT8</f>
        <v>3165.8910000000001</v>
      </c>
      <c r="BU8" s="11">
        <f>'Volume TU Norte'!BU8+'Volume TU Sul'!BU8</f>
        <v>2992.26</v>
      </c>
      <c r="BV8" s="11">
        <f>'Volume TU Norte'!BV8+'Volume TU Sul'!BV8</f>
        <v>2074.8620000000001</v>
      </c>
      <c r="BW8" s="11">
        <f>'Volume TU Norte'!BW8+'Volume TU Sul'!BW8</f>
        <v>1039.9450000000002</v>
      </c>
      <c r="BX8" s="11">
        <f>'Volume TU Norte'!BX8+'Volume TU Sul'!BX8</f>
        <v>659.173</v>
      </c>
      <c r="BY8" s="11">
        <f>'Volume TU Norte'!BY8+'Volume TU Sul'!BY8</f>
        <v>662.35799999999995</v>
      </c>
      <c r="BZ8" s="11">
        <f>'Volume TU Norte'!BZ8+'Volume TU Sul'!BZ8</f>
        <v>744.83600000000001</v>
      </c>
      <c r="CA8" s="11">
        <f>'Volume TU Norte'!CA8+'Volume TU Sul'!CA8</f>
        <v>832.779</v>
      </c>
      <c r="CB8" s="11">
        <f>'Volume TU Norte'!CB8+'Volume TU Sul'!CB8</f>
        <v>638.29</v>
      </c>
      <c r="CD8" s="11">
        <f>'Volume TU Norte'!CD8+'Volume TU Sul'!CD8</f>
        <v>1389.925</v>
      </c>
      <c r="CE8" s="11">
        <f>'Volume TU Norte'!CE8+'Volume TU Sul'!CE8</f>
        <v>2866.9129999999996</v>
      </c>
      <c r="CF8" s="11">
        <f>'Volume TU Norte'!CF8+'Volume TU Sul'!CF8</f>
        <v>3266.1860000000001</v>
      </c>
      <c r="CG8" s="11">
        <f>'Volume TU Norte'!CG8+'Volume TU Sul'!CG8</f>
        <v>2467.9300000000003</v>
      </c>
      <c r="CH8" s="11">
        <f>'Volume TU Norte'!CH8+'Volume TU Sul'!CH8</f>
        <v>2272.6770000000001</v>
      </c>
      <c r="CI8" s="11">
        <f>'Volume TU Norte'!CI8+'Volume TU Sul'!CI8</f>
        <v>1812.528</v>
      </c>
      <c r="CJ8" s="11">
        <f>'Volume TU Norte'!CJ8+'Volume TU Sul'!CJ8</f>
        <v>662.78099999999995</v>
      </c>
      <c r="CK8" s="11">
        <f>'Volume TU Norte'!CK8+'Volume TU Sul'!CK8</f>
        <v>411.58599999999996</v>
      </c>
      <c r="CL8" s="11">
        <f>'Volume TU Norte'!CL8+'Volume TU Sul'!CL8</f>
        <v>342.33199999999999</v>
      </c>
      <c r="CM8" s="11">
        <f>'Volume TU Norte'!CM8+'Volume TU Sul'!CM8</f>
        <v>185.24799999999999</v>
      </c>
      <c r="CN8" s="11">
        <f>'Volume TU Norte'!CN8+'Volume TU Sul'!CN8</f>
        <v>39.393999999999998</v>
      </c>
      <c r="CO8" s="11">
        <f>'Volume TU Norte'!CO8+'Volume TU Sul'!CO8</f>
        <v>14.028</v>
      </c>
      <c r="CQ8" s="11">
        <f>'Volume TU Norte'!CQ8+'Volume TU Sul'!CQ8</f>
        <v>599.46799999999996</v>
      </c>
      <c r="CR8" s="11">
        <f>'Volume TU Norte'!CR8+'Volume TU Sul'!CR8</f>
        <v>2264.9690000000001</v>
      </c>
      <c r="CS8" s="11">
        <f>'Volume TU Norte'!CS8+'Volume TU Sul'!CS8</f>
        <v>0</v>
      </c>
      <c r="CT8" s="11">
        <f>'Volume TU Norte'!CT8+'Volume TU Sul'!CT8</f>
        <v>0</v>
      </c>
      <c r="CU8" s="11">
        <f>'Volume TU Norte'!CU8+'Volume TU Sul'!CU8</f>
        <v>0</v>
      </c>
      <c r="CV8" s="11">
        <f>'Volume TU Norte'!CV8+'Volume TU Sul'!CV8</f>
        <v>0</v>
      </c>
      <c r="CW8" s="11">
        <f>'Volume TU Norte'!CW8+'Volume TU Sul'!CW8</f>
        <v>0</v>
      </c>
      <c r="CX8" s="11">
        <f>'Volume TU Norte'!CX8+'Volume TU Sul'!CX8</f>
        <v>0</v>
      </c>
      <c r="CY8" s="11">
        <f>'Volume TU Norte'!CY8+'Volume TU Sul'!CY8</f>
        <v>0</v>
      </c>
      <c r="CZ8" s="11">
        <f>'Volume TU Norte'!CZ8+'Volume TU Sul'!CZ8</f>
        <v>0</v>
      </c>
      <c r="DA8" s="11">
        <f>'Volume TU Norte'!DA8+'Volume TU Sul'!DA8</f>
        <v>0</v>
      </c>
      <c r="DB8" s="11">
        <f>'Volume TU Norte'!DB8+'Volume TU Sul'!DB8</f>
        <v>0</v>
      </c>
    </row>
    <row r="9" spans="1:106" ht="15.75" x14ac:dyDescent="0.25">
      <c r="B9" s="10" t="s">
        <v>43</v>
      </c>
      <c r="D9" s="11">
        <f>SUMIFS('Base TU'!E:E,'Base TU'!$A:$A,$B9,'Base TU'!$B:$B,"Total Operação")/1000</f>
        <v>201.066</v>
      </c>
      <c r="E9" s="11">
        <f>SUMIFS('Base TU'!F:F,'Base TU'!$A:$A,$B9,'Base TU'!$B:$B,"Total Operação")/1000</f>
        <v>310.15899999999999</v>
      </c>
      <c r="F9" s="11">
        <f>SUMIFS('Base TU'!G:G,'Base TU'!$A:$A,$B9,'Base TU'!$B:$B,"Total Operação")/1000</f>
        <v>390.72300000000001</v>
      </c>
      <c r="G9" s="11">
        <f>SUMIFS('Base TU'!H:H,'Base TU'!$A:$A,$B9,'Base TU'!$B:$B,"Total Operação")/1000</f>
        <v>434.66899999999998</v>
      </c>
      <c r="H9" s="11">
        <f>SUMIFS('Base TU'!I:I,'Base TU'!$A:$A,$B9,'Base TU'!$B:$B,"Total Operação")/1000</f>
        <v>400.65300000000002</v>
      </c>
      <c r="I9" s="11">
        <f>SUMIFS('Base TU'!J:J,'Base TU'!$A:$A,$B9,'Base TU'!$B:$B,"Total Operação")/1000</f>
        <v>377.34100000000001</v>
      </c>
      <c r="J9" s="11">
        <f>SUMIFS('Base TU'!K:K,'Base TU'!$A:$A,$B9,'Base TU'!$B:$B,"Total Operação")/1000</f>
        <v>297.404</v>
      </c>
      <c r="K9" s="11">
        <f>SUMIFS('Base TU'!L:L,'Base TU'!$A:$A,$B9,'Base TU'!$B:$B,"Total Operação")/1000</f>
        <v>251.399</v>
      </c>
      <c r="L9" s="11">
        <f>SUMIFS('Base TU'!M:M,'Base TU'!$A:$A,$B9,'Base TU'!$B:$B,"Total Operação")/1000</f>
        <v>277.005</v>
      </c>
      <c r="M9" s="11">
        <f>SUMIFS('Base TU'!N:N,'Base TU'!$A:$A,$B9,'Base TU'!$B:$B,"Total Operação")/1000</f>
        <v>338.68599999999998</v>
      </c>
      <c r="N9" s="11">
        <f>SUMIFS('Base TU'!O:O,'Base TU'!$A:$A,$B9,'Base TU'!$B:$B,"Total Operação")/1000</f>
        <v>367.55200000000002</v>
      </c>
      <c r="O9" s="11">
        <f>SUMIFS('Base TU'!P:P,'Base TU'!$A:$A,$B9,'Base TU'!$B:$B,"Total Operação")/1000</f>
        <v>323.33499999999998</v>
      </c>
      <c r="Q9" s="11">
        <f>SUMIFS('Base TU'!R:R,'Base TU'!$A:$A,$B9,'Base TU'!$B:$B,"Total Operação")/1000</f>
        <v>322.85700000000003</v>
      </c>
      <c r="R9" s="11">
        <f>SUMIFS('Base TU'!S:S,'Base TU'!$A:$A,$B9,'Base TU'!$B:$B,"Total Operação")/1000</f>
        <v>338.25299999999999</v>
      </c>
      <c r="S9" s="11">
        <f>SUMIFS('Base TU'!T:T,'Base TU'!$A:$A,$B9,'Base TU'!$B:$B,"Total Operação")/1000</f>
        <v>416.84699999999998</v>
      </c>
      <c r="T9" s="11">
        <f>SUMIFS('Base TU'!U:U,'Base TU'!$A:$A,$B9,'Base TU'!$B:$B,"Total Operação")/1000</f>
        <v>466.62400000000002</v>
      </c>
      <c r="U9" s="11">
        <f>SUMIFS('Base TU'!V:V,'Base TU'!$A:$A,$B9,'Base TU'!$B:$B,"Total Operação")/1000</f>
        <v>421.60700000000003</v>
      </c>
      <c r="V9" s="11">
        <f>SUMIFS('Base TU'!W:W,'Base TU'!$A:$A,$B9,'Base TU'!$B:$B,"Total Operação")/1000</f>
        <v>358.04</v>
      </c>
      <c r="W9" s="11">
        <f>SUMIFS('Base TU'!X:X,'Base TU'!$A:$A,$B9,'Base TU'!$B:$B,"Total Operação")/1000</f>
        <v>416.762</v>
      </c>
      <c r="X9" s="11">
        <f>SUMIFS('Base TU'!Y:Y,'Base TU'!$A:$A,$B9,'Base TU'!$B:$B,"Total Operação")/1000</f>
        <v>337.64100000000002</v>
      </c>
      <c r="Y9" s="11">
        <f>SUMIFS('Base TU'!Z:Z,'Base TU'!$A:$A,$B9,'Base TU'!$B:$B,"Total Operação")/1000</f>
        <v>342.96199999999999</v>
      </c>
      <c r="Z9" s="11">
        <f>SUMIFS('Base TU'!AA:AA,'Base TU'!$A:$A,$B9,'Base TU'!$B:$B,"Total Operação")/1000</f>
        <v>421.26299999999998</v>
      </c>
      <c r="AA9" s="11">
        <f>SUMIFS('Base TU'!AB:AB,'Base TU'!$A:$A,$B9,'Base TU'!$B:$B,"Total Operação")/1000</f>
        <v>414.32799999999997</v>
      </c>
      <c r="AB9" s="11">
        <f>SUMIFS('Base TU'!AC:AC,'Base TU'!$A:$A,$B9,'Base TU'!$B:$B,"Total Operação")/1000</f>
        <v>428.827</v>
      </c>
      <c r="AD9" s="11">
        <f>SUMIFS('Base TU'!AE:AE,'Base TU'!$A:$A,$B9,'Base TU'!$B:$B,"Total Operação")/1000</f>
        <v>371.79199999999997</v>
      </c>
      <c r="AE9" s="11">
        <f>SUMIFS('Base TU'!AF:AF,'Base TU'!$A:$A,$B9,'Base TU'!$B:$B,"Total Operação")/1000</f>
        <v>412.18799999999999</v>
      </c>
      <c r="AF9" s="11">
        <f>SUMIFS('Base TU'!AG:AG,'Base TU'!$A:$A,$B9,'Base TU'!$B:$B,"Total Operação")/1000</f>
        <v>466.13900000000001</v>
      </c>
      <c r="AG9" s="11">
        <f>SUMIFS('Base TU'!AH:AH,'Base TU'!$A:$A,$B9,'Base TU'!$B:$B,"Total Operação")/1000</f>
        <v>510.47300000000001</v>
      </c>
      <c r="AH9" s="11">
        <f>SUMIFS('Base TU'!AI:AI,'Base TU'!$A:$A,$B9,'Base TU'!$B:$B,"Total Operação")/1000</f>
        <v>422.16399999999999</v>
      </c>
      <c r="AI9" s="11">
        <f>SUMIFS('Base TU'!AJ:AJ,'Base TU'!$A:$A,$B9,'Base TU'!$B:$B,"Total Operação")/1000</f>
        <v>464.21199999999999</v>
      </c>
      <c r="AJ9" s="11">
        <f>SUMIFS('Base TU'!AK:AK,'Base TU'!$A:$A,$B9,'Base TU'!$B:$B,"Total Operação")/1000</f>
        <v>426.05399999999997</v>
      </c>
      <c r="AK9" s="11">
        <f>SUMIFS('Base TU'!AL:AL,'Base TU'!$A:$A,$B9,'Base TU'!$B:$B,"Total Operação")/1000</f>
        <v>411.50700000000001</v>
      </c>
      <c r="AL9" s="11">
        <f>SUMIFS('Base TU'!AM:AM,'Base TU'!$A:$A,$B9,'Base TU'!$B:$B,"Total Operação")/1000</f>
        <v>435.91800000000001</v>
      </c>
      <c r="AM9" s="11">
        <f>SUMIFS('Base TU'!AN:AN,'Base TU'!$A:$A,$B9,'Base TU'!$B:$B,"Total Operação")/1000</f>
        <v>374.36700000000002</v>
      </c>
      <c r="AN9" s="11">
        <f>SUMIFS('Base TU'!AO:AO,'Base TU'!$A:$A,$B9,'Base TU'!$B:$B,"Total Operação")/1000</f>
        <v>432.49299999999999</v>
      </c>
      <c r="AO9" s="11">
        <f>SUMIFS('Base TU'!AP:AP,'Base TU'!$A:$A,$B9,'Base TU'!$B:$B,"Total Operação")/1000</f>
        <v>499.10187000000008</v>
      </c>
      <c r="AQ9" s="11">
        <f>SUMIFS('Base TU'!AR:AR,'Base TU'!$A:$A,$B9,'Base TU'!$B:$B,"Total Operação")/1000</f>
        <v>393.57299999999998</v>
      </c>
      <c r="AR9" s="11">
        <f>SUMIFS('Base TU'!AS:AS,'Base TU'!$A:$A,$B9,'Base TU'!$B:$B,"Total Operação")/1000</f>
        <v>393.024</v>
      </c>
      <c r="AS9" s="11">
        <f>SUMIFS('Base TU'!AT:AT,'Base TU'!$A:$A,$B9,'Base TU'!$B:$B,"Total Operação")/1000</f>
        <v>521.64599999999996</v>
      </c>
      <c r="AT9" s="11">
        <f>SUMIFS('Base TU'!AU:AU,'Base TU'!$A:$A,$B9,'Base TU'!$B:$B,"Total Operação")/1000</f>
        <v>521.30100000000004</v>
      </c>
      <c r="AU9" s="11">
        <f>SUMIFS('Base TU'!AV:AV,'Base TU'!$A:$A,$B9,'Base TU'!$B:$B,"Total Operação")/1000</f>
        <v>488.44499999999999</v>
      </c>
      <c r="AV9" s="11">
        <f>SUMIFS('Base TU'!AW:AW,'Base TU'!$A:$A,$B9,'Base TU'!$B:$B,"Total Operação")/1000</f>
        <v>550.63300000000004</v>
      </c>
      <c r="AW9" s="11">
        <f>SUMIFS('Base TU'!AX:AX,'Base TU'!$A:$A,$B9,'Base TU'!$B:$B,"Total Operação")/1000</f>
        <v>519.30499999999995</v>
      </c>
      <c r="AX9" s="11">
        <f>SUMIFS('Base TU'!AY:AY,'Base TU'!$A:$A,$B9,'Base TU'!$B:$B,"Total Operação")/1000</f>
        <v>401.11599999999999</v>
      </c>
      <c r="AY9" s="11">
        <f>SUMIFS('Base TU'!AZ:AZ,'Base TU'!$A:$A,$B9,'Base TU'!$B:$B,"Total Operação")/1000</f>
        <v>463.47399999999999</v>
      </c>
      <c r="AZ9" s="11">
        <f>SUMIFS('Base TU'!BA:BA,'Base TU'!$A:$A,$B9,'Base TU'!$B:$B,"Total Operação")/1000</f>
        <v>492.40899999999999</v>
      </c>
      <c r="BA9" s="11">
        <f>SUMIFS('Base TU'!BB:BB,'Base TU'!$A:$A,$B9,'Base TU'!$B:$B,"Total Operação")/1000</f>
        <v>536.87400000000002</v>
      </c>
      <c r="BB9" s="11">
        <f>SUMIFS('Base TU'!BC:BC,'Base TU'!$A:$A,$B9,'Base TU'!$B:$B,"Total Operação")/1000</f>
        <v>472.54700000000003</v>
      </c>
      <c r="BD9" s="11">
        <f>SUMIFS('Base TU'!BE:BE,'Base TU'!$A:$A,$B9,'Base TU'!$B:$B,"Total Operação")/1000</f>
        <v>362.15100000000001</v>
      </c>
      <c r="BE9" s="11">
        <f>SUMIFS('Base TU'!BF:BF,'Base TU'!$A:$A,$B9,'Base TU'!$B:$B,"Total Operação")/1000</f>
        <v>453.77</v>
      </c>
      <c r="BF9" s="11">
        <f>SUMIFS('Base TU'!BG:BG,'Base TU'!$A:$A,$B9,'Base TU'!$B:$B,"Total Operação")/1000</f>
        <v>477.68299999999999</v>
      </c>
      <c r="BG9" s="11">
        <f>SUMIFS('Base TU'!BH:BH,'Base TU'!$A:$A,$B9,'Base TU'!$B:$B,"Total Operação")/1000</f>
        <v>539.11699999999996</v>
      </c>
      <c r="BH9" s="11">
        <f>SUMIFS('Base TU'!BI:BI,'Base TU'!$A:$A,$B9,'Base TU'!$B:$B,"Total Operação")/1000</f>
        <v>540.87599999999998</v>
      </c>
      <c r="BI9" s="11">
        <f>SUMIFS('Base TU'!BJ:BJ,'Base TU'!$A:$A,$B9,'Base TU'!$B:$B,"Total Operação")/1000</f>
        <v>536.495</v>
      </c>
      <c r="BJ9" s="11">
        <f>SUMIFS('Base TU'!BK:BK,'Base TU'!$A:$A,$B9,'Base TU'!$B:$B,"Total Operação")/1000</f>
        <v>571.58600000000001</v>
      </c>
      <c r="BK9" s="11">
        <f>SUMIFS('Base TU'!BL:BL,'Base TU'!$A:$A,$B9,'Base TU'!$B:$B,"Total Operação")/1000</f>
        <v>534.12300000000005</v>
      </c>
      <c r="BL9" s="11">
        <f>SUMIFS('Base TU'!BM:BM,'Base TU'!$A:$A,$B9,'Base TU'!$B:$B,"Total Operação")/1000</f>
        <v>518.57899999999995</v>
      </c>
      <c r="BM9" s="11">
        <f>SUMIFS('Base TU'!BN:BN,'Base TU'!$A:$A,$B9,'Base TU'!$B:$B,"Total Operação")/1000</f>
        <v>548.96600000000001</v>
      </c>
      <c r="BN9" s="11">
        <f>SUMIFS('Base TU'!BO:BO,'Base TU'!$A:$A,$B9,'Base TU'!$B:$B,"Total Operação")/1000</f>
        <v>450.41800000000001</v>
      </c>
      <c r="BO9" s="11">
        <f>SUMIFS('Base TU'!BP:BP,'Base TU'!$A:$A,$B9,'Base TU'!$B:$B,"Total Operação")/1000</f>
        <v>488.26299999999998</v>
      </c>
      <c r="BQ9" s="11">
        <f>'Volume TU Norte'!BQ9+'Volume TU Sul'!BQ9</f>
        <v>334.87599999999998</v>
      </c>
      <c r="BR9" s="11">
        <f>'Volume TU Norte'!BR9+'Volume TU Sul'!BR9</f>
        <v>419.029</v>
      </c>
      <c r="BS9" s="11">
        <f>'Volume TU Norte'!BS9+'Volume TU Sul'!BS9</f>
        <v>529.52700000000004</v>
      </c>
      <c r="BT9" s="11">
        <f>'Volume TU Norte'!BT9+'Volume TU Sul'!BT9</f>
        <v>603.17899999999997</v>
      </c>
      <c r="BU9" s="11">
        <f>'Volume TU Norte'!BU9+'Volume TU Sul'!BU9</f>
        <v>582.25199999999995</v>
      </c>
      <c r="BV9" s="11">
        <f>'Volume TU Norte'!BV9+'Volume TU Sul'!BV9</f>
        <v>628.71100000000001</v>
      </c>
      <c r="BW9" s="11">
        <f>'Volume TU Norte'!BW9+'Volume TU Sul'!BW9</f>
        <v>646.09400000000005</v>
      </c>
      <c r="BX9" s="11">
        <f>'Volume TU Norte'!BX9+'Volume TU Sul'!BX9</f>
        <v>587.62</v>
      </c>
      <c r="BY9" s="11">
        <f>'Volume TU Norte'!BY9+'Volume TU Sul'!BY9</f>
        <v>560.41300000000001</v>
      </c>
      <c r="BZ9" s="11">
        <f>'Volume TU Norte'!BZ9+'Volume TU Sul'!BZ9</f>
        <v>503.83800000000002</v>
      </c>
      <c r="CA9" s="11">
        <f>'Volume TU Norte'!CA9+'Volume TU Sul'!CA9</f>
        <v>586.56100000000004</v>
      </c>
      <c r="CB9" s="11">
        <f>'Volume TU Norte'!CB9+'Volume TU Sul'!CB9</f>
        <v>578.54999999999995</v>
      </c>
      <c r="CD9" s="11">
        <f>'Volume TU Norte'!CD9+'Volume TU Sul'!CD9</f>
        <v>483.86099999999999</v>
      </c>
      <c r="CE9" s="11">
        <f>'Volume TU Norte'!CE9+'Volume TU Sul'!CE9</f>
        <v>530.60500000000002</v>
      </c>
      <c r="CF9" s="11">
        <f>'Volume TU Norte'!CF9+'Volume TU Sul'!CF9</f>
        <v>705.74199999999996</v>
      </c>
      <c r="CG9" s="11">
        <f>'Volume TU Norte'!CG9+'Volume TU Sul'!CG9</f>
        <v>737.50299999999993</v>
      </c>
      <c r="CH9" s="11">
        <f>'Volume TU Norte'!CH9+'Volume TU Sul'!CH9</f>
        <v>685.75800000000004</v>
      </c>
      <c r="CI9" s="11">
        <f>'Volume TU Norte'!CI9+'Volume TU Sul'!CI9</f>
        <v>704.87299999999993</v>
      </c>
      <c r="CJ9" s="11">
        <f>'Volume TU Norte'!CJ9+'Volume TU Sul'!CJ9</f>
        <v>666.94099999999992</v>
      </c>
      <c r="CK9" s="11">
        <f>'Volume TU Norte'!CK9+'Volume TU Sul'!CK9</f>
        <v>698.38300000000004</v>
      </c>
      <c r="CL9" s="11">
        <f>'Volume TU Norte'!CL9+'Volume TU Sul'!CL9</f>
        <v>653.34</v>
      </c>
      <c r="CM9" s="11">
        <f>'Volume TU Norte'!CM9+'Volume TU Sul'!CM9</f>
        <v>593.11199999999997</v>
      </c>
      <c r="CN9" s="11">
        <f>'Volume TU Norte'!CN9+'Volume TU Sul'!CN9</f>
        <v>571.58699999999999</v>
      </c>
      <c r="CO9" s="11">
        <f>'Volume TU Norte'!CO9+'Volume TU Sul'!CO9</f>
        <v>530.44499999999994</v>
      </c>
      <c r="CQ9" s="11">
        <f>'Volume TU Norte'!CQ9+'Volume TU Sul'!CQ9</f>
        <v>409.87400000000002</v>
      </c>
      <c r="CR9" s="11">
        <f>'Volume TU Norte'!CR9+'Volume TU Sul'!CR9</f>
        <v>564.12599999999998</v>
      </c>
      <c r="CS9" s="11">
        <f>'Volume TU Norte'!CS9+'Volume TU Sul'!CS9</f>
        <v>0</v>
      </c>
      <c r="CT9" s="11">
        <f>'Volume TU Norte'!CT9+'Volume TU Sul'!CT9</f>
        <v>0</v>
      </c>
      <c r="CU9" s="11">
        <f>'Volume TU Norte'!CU9+'Volume TU Sul'!CU9</f>
        <v>0</v>
      </c>
      <c r="CV9" s="11">
        <f>'Volume TU Norte'!CV9+'Volume TU Sul'!CV9</f>
        <v>0</v>
      </c>
      <c r="CW9" s="11">
        <f>'Volume TU Norte'!CW9+'Volume TU Sul'!CW9</f>
        <v>0</v>
      </c>
      <c r="CX9" s="11">
        <f>'Volume TU Norte'!CX9+'Volume TU Sul'!CX9</f>
        <v>0</v>
      </c>
      <c r="CY9" s="11">
        <f>'Volume TU Norte'!CY9+'Volume TU Sul'!CY9</f>
        <v>0</v>
      </c>
      <c r="CZ9" s="11">
        <f>'Volume TU Norte'!CZ9+'Volume TU Sul'!CZ9</f>
        <v>0</v>
      </c>
      <c r="DA9" s="11">
        <f>'Volume TU Norte'!DA9+'Volume TU Sul'!DA9</f>
        <v>0</v>
      </c>
      <c r="DB9" s="11">
        <f>'Volume TU Norte'!DB9+'Volume TU Sul'!DB9</f>
        <v>0</v>
      </c>
    </row>
    <row r="10" spans="1:106" ht="15.75" x14ac:dyDescent="0.25">
      <c r="B10" s="10" t="s">
        <v>47</v>
      </c>
      <c r="D10" s="11">
        <f>SUMIFS('Base TU'!E:E,'Base TU'!$A:$A,$B10,'Base TU'!$B:$B,"Total Operação")/1000</f>
        <v>1245.723</v>
      </c>
      <c r="E10" s="11">
        <f>SUMIFS('Base TU'!F:F,'Base TU'!$A:$A,$B10,'Base TU'!$B:$B,"Total Operação")/1000</f>
        <v>140.90899999999999</v>
      </c>
      <c r="F10" s="11">
        <f>SUMIFS('Base TU'!G:G,'Base TU'!$A:$A,$B10,'Base TU'!$B:$B,"Total Operação")/1000</f>
        <v>1.6819999999999999</v>
      </c>
      <c r="G10" s="11">
        <f>SUMIFS('Base TU'!H:H,'Base TU'!$A:$A,$B10,'Base TU'!$B:$B,"Total Operação")/1000</f>
        <v>0</v>
      </c>
      <c r="H10" s="11">
        <f>SUMIFS('Base TU'!I:I,'Base TU'!$A:$A,$B10,'Base TU'!$B:$B,"Total Operação")/1000</f>
        <v>0</v>
      </c>
      <c r="I10" s="11">
        <f>SUMIFS('Base TU'!J:J,'Base TU'!$A:$A,$B10,'Base TU'!$B:$B,"Total Operação")/1000</f>
        <v>213.88300000000001</v>
      </c>
      <c r="J10" s="11">
        <f>SUMIFS('Base TU'!K:K,'Base TU'!$A:$A,$B10,'Base TU'!$B:$B,"Total Operação")/1000</f>
        <v>1271.999</v>
      </c>
      <c r="K10" s="11">
        <f>SUMIFS('Base TU'!L:L,'Base TU'!$A:$A,$B10,'Base TU'!$B:$B,"Total Operação")/1000</f>
        <v>1588.8409999999999</v>
      </c>
      <c r="L10" s="11">
        <f>SUMIFS('Base TU'!M:M,'Base TU'!$A:$A,$B10,'Base TU'!$B:$B,"Total Operação")/1000</f>
        <v>1316.65</v>
      </c>
      <c r="M10" s="11">
        <f>SUMIFS('Base TU'!N:N,'Base TU'!$A:$A,$B10,'Base TU'!$B:$B,"Total Operação")/1000</f>
        <v>510.67</v>
      </c>
      <c r="N10" s="11">
        <f>SUMIFS('Base TU'!O:O,'Base TU'!$A:$A,$B10,'Base TU'!$B:$B,"Total Operação")/1000</f>
        <v>344.11200000000002</v>
      </c>
      <c r="O10" s="11">
        <f>SUMIFS('Base TU'!P:P,'Base TU'!$A:$A,$B10,'Base TU'!$B:$B,"Total Operação")/1000</f>
        <v>479.88600000000002</v>
      </c>
      <c r="Q10" s="11">
        <f>SUMIFS('Base TU'!R:R,'Base TU'!$A:$A,$B10,'Base TU'!$B:$B,"Total Operação")/1000</f>
        <v>85.296000000000006</v>
      </c>
      <c r="R10" s="11">
        <f>SUMIFS('Base TU'!S:S,'Base TU'!$A:$A,$B10,'Base TU'!$B:$B,"Total Operação")/1000</f>
        <v>8.7970000000000006</v>
      </c>
      <c r="S10" s="11">
        <f>SUMIFS('Base TU'!T:T,'Base TU'!$A:$A,$B10,'Base TU'!$B:$B,"Total Operação")/1000</f>
        <v>0</v>
      </c>
      <c r="T10" s="11">
        <f>SUMIFS('Base TU'!U:U,'Base TU'!$A:$A,$B10,'Base TU'!$B:$B,"Total Operação")/1000</f>
        <v>0</v>
      </c>
      <c r="U10" s="11">
        <f>SUMIFS('Base TU'!V:V,'Base TU'!$A:$A,$B10,'Base TU'!$B:$B,"Total Operação")/1000</f>
        <v>7.2930000000000001</v>
      </c>
      <c r="V10" s="11">
        <f>SUMIFS('Base TU'!W:W,'Base TU'!$A:$A,$B10,'Base TU'!$B:$B,"Total Operação")/1000</f>
        <v>780.24599999999998</v>
      </c>
      <c r="W10" s="11">
        <f>SUMIFS('Base TU'!X:X,'Base TU'!$A:$A,$B10,'Base TU'!$B:$B,"Total Operação")/1000</f>
        <v>1542.625</v>
      </c>
      <c r="X10" s="11">
        <f>SUMIFS('Base TU'!Y:Y,'Base TU'!$A:$A,$B10,'Base TU'!$B:$B,"Total Operação")/1000</f>
        <v>1971.538</v>
      </c>
      <c r="Y10" s="11">
        <f>SUMIFS('Base TU'!Z:Z,'Base TU'!$A:$A,$B10,'Base TU'!$B:$B,"Total Operação")/1000</f>
        <v>2109.0889999999999</v>
      </c>
      <c r="Z10" s="11">
        <f>SUMIFS('Base TU'!AA:AA,'Base TU'!$A:$A,$B10,'Base TU'!$B:$B,"Total Operação")/1000</f>
        <v>1993.7729999999999</v>
      </c>
      <c r="AA10" s="11">
        <f>SUMIFS('Base TU'!AB:AB,'Base TU'!$A:$A,$B10,'Base TU'!$B:$B,"Total Operação")/1000</f>
        <v>1553.7929999999999</v>
      </c>
      <c r="AB10" s="11">
        <f>SUMIFS('Base TU'!AC:AC,'Base TU'!$A:$A,$B10,'Base TU'!$B:$B,"Total Operação")/1000</f>
        <v>1406.125</v>
      </c>
      <c r="AD10" s="11">
        <f>SUMIFS('Base TU'!AE:AE,'Base TU'!$A:$A,$B10,'Base TU'!$B:$B,"Total Operação")/1000</f>
        <v>511.87099999999998</v>
      </c>
      <c r="AE10" s="11">
        <f>SUMIFS('Base TU'!AF:AF,'Base TU'!$A:$A,$B10,'Base TU'!$B:$B,"Total Operação")/1000</f>
        <v>58.203000000000003</v>
      </c>
      <c r="AF10" s="11">
        <f>SUMIFS('Base TU'!AG:AG,'Base TU'!$A:$A,$B10,'Base TU'!$B:$B,"Total Operação")/1000</f>
        <v>0</v>
      </c>
      <c r="AG10" s="11">
        <f>SUMIFS('Base TU'!AH:AH,'Base TU'!$A:$A,$B10,'Base TU'!$B:$B,"Total Operação")/1000</f>
        <v>0</v>
      </c>
      <c r="AH10" s="11">
        <f>SUMIFS('Base TU'!AI:AI,'Base TU'!$A:$A,$B10,'Base TU'!$B:$B,"Total Operação")/1000</f>
        <v>22.684000000000001</v>
      </c>
      <c r="AI10" s="11">
        <f>SUMIFS('Base TU'!AJ:AJ,'Base TU'!$A:$A,$B10,'Base TU'!$B:$B,"Total Operação")/1000</f>
        <v>227.17699999999999</v>
      </c>
      <c r="AJ10" s="11">
        <f>SUMIFS('Base TU'!AK:AK,'Base TU'!$A:$A,$B10,'Base TU'!$B:$B,"Total Operação")/1000</f>
        <v>1437.771</v>
      </c>
      <c r="AK10" s="11">
        <f>SUMIFS('Base TU'!AL:AL,'Base TU'!$A:$A,$B10,'Base TU'!$B:$B,"Total Operação")/1000</f>
        <v>1791.48</v>
      </c>
      <c r="AL10" s="11">
        <f>SUMIFS('Base TU'!AM:AM,'Base TU'!$A:$A,$B10,'Base TU'!$B:$B,"Total Operação")/1000</f>
        <v>1790.3530000000001</v>
      </c>
      <c r="AM10" s="11">
        <f>SUMIFS('Base TU'!AN:AN,'Base TU'!$A:$A,$B10,'Base TU'!$B:$B,"Total Operação")/1000</f>
        <v>1424.9639999999999</v>
      </c>
      <c r="AN10" s="11">
        <f>SUMIFS('Base TU'!AO:AO,'Base TU'!$A:$A,$B10,'Base TU'!$B:$B,"Total Operação")/1000</f>
        <v>1820.7</v>
      </c>
      <c r="AO10" s="11">
        <f>SUMIFS('Base TU'!AP:AP,'Base TU'!$A:$A,$B10,'Base TU'!$B:$B,"Total Operação")/1000</f>
        <v>1674.0989999999999</v>
      </c>
      <c r="AQ10" s="11">
        <f>SUMIFS('Base TU'!AR:AR,'Base TU'!$A:$A,$B10,'Base TU'!$B:$B,"Total Operação")/1000</f>
        <v>388.76299999999998</v>
      </c>
      <c r="AR10" s="11">
        <f>SUMIFS('Base TU'!AS:AS,'Base TU'!$A:$A,$B10,'Base TU'!$B:$B,"Total Operação")/1000</f>
        <v>106.889</v>
      </c>
      <c r="AS10" s="11">
        <f>SUMIFS('Base TU'!AT:AT,'Base TU'!$A:$A,$B10,'Base TU'!$B:$B,"Total Operação")/1000</f>
        <v>21.356999999999999</v>
      </c>
      <c r="AT10" s="11">
        <f>SUMIFS('Base TU'!AU:AU,'Base TU'!$A:$A,$B10,'Base TU'!$B:$B,"Total Operação")/1000</f>
        <v>59.186</v>
      </c>
      <c r="AU10" s="11">
        <f>SUMIFS('Base TU'!AV:AV,'Base TU'!$A:$A,$B10,'Base TU'!$B:$B,"Total Operação")/1000</f>
        <v>105.342</v>
      </c>
      <c r="AV10" s="11">
        <f>SUMIFS('Base TU'!AW:AW,'Base TU'!$A:$A,$B10,'Base TU'!$B:$B,"Total Operação")/1000</f>
        <v>1738.048</v>
      </c>
      <c r="AW10" s="11">
        <f>SUMIFS('Base TU'!AX:AX,'Base TU'!$A:$A,$B10,'Base TU'!$B:$B,"Total Operação")/1000</f>
        <v>2489.866</v>
      </c>
      <c r="AX10" s="11">
        <f>SUMIFS('Base TU'!AY:AY,'Base TU'!$A:$A,$B10,'Base TU'!$B:$B,"Total Operação")/1000</f>
        <v>2524.502</v>
      </c>
      <c r="AY10" s="11">
        <f>SUMIFS('Base TU'!AZ:AZ,'Base TU'!$A:$A,$B10,'Base TU'!$B:$B,"Total Operação")/1000</f>
        <v>2139.6</v>
      </c>
      <c r="AZ10" s="11">
        <f>SUMIFS('Base TU'!BA:BA,'Base TU'!$A:$A,$B10,'Base TU'!$B:$B,"Total Operação")/1000</f>
        <v>1938.5640000000001</v>
      </c>
      <c r="BA10" s="11">
        <f>SUMIFS('Base TU'!BB:BB,'Base TU'!$A:$A,$B10,'Base TU'!$B:$B,"Total Operação")/1000</f>
        <v>1831.6859999999999</v>
      </c>
      <c r="BB10" s="11">
        <f>SUMIFS('Base TU'!BC:BC,'Base TU'!$A:$A,$B10,'Base TU'!$B:$B,"Total Operação")/1000</f>
        <v>913.41700000000003</v>
      </c>
      <c r="BD10" s="11">
        <f>SUMIFS('Base TU'!BE:BE,'Base TU'!$A:$A,$B10,'Base TU'!$B:$B,"Total Operação")/1000</f>
        <v>88.58</v>
      </c>
      <c r="BE10" s="11">
        <f>SUMIFS('Base TU'!BF:BF,'Base TU'!$A:$A,$B10,'Base TU'!$B:$B,"Total Operação")/1000</f>
        <v>102.557</v>
      </c>
      <c r="BF10" s="11">
        <f>SUMIFS('Base TU'!BG:BG,'Base TU'!$A:$A,$B10,'Base TU'!$B:$B,"Total Operação")/1000</f>
        <v>20.268999999999998</v>
      </c>
      <c r="BG10" s="11">
        <f>SUMIFS('Base TU'!BH:BH,'Base TU'!$A:$A,$B10,'Base TU'!$B:$B,"Total Operação")/1000</f>
        <v>0</v>
      </c>
      <c r="BH10" s="11">
        <f>SUMIFS('Base TU'!BI:BI,'Base TU'!$A:$A,$B10,'Base TU'!$B:$B,"Total Operação")/1000</f>
        <v>4.1000000000000002E-2</v>
      </c>
      <c r="BI10" s="11">
        <f>SUMIFS('Base TU'!BJ:BJ,'Base TU'!$A:$A,$B10,'Base TU'!$B:$B,"Total Operação")/1000</f>
        <v>869.98800000000006</v>
      </c>
      <c r="BJ10" s="11">
        <f>SUMIFS('Base TU'!BK:BK,'Base TU'!$A:$A,$B10,'Base TU'!$B:$B,"Total Operação")/1000</f>
        <v>1771.9469999999999</v>
      </c>
      <c r="BK10" s="11">
        <f>SUMIFS('Base TU'!BL:BL,'Base TU'!$A:$A,$B10,'Base TU'!$B:$B,"Total Operação")/1000</f>
        <v>1999.5540000000001</v>
      </c>
      <c r="BL10" s="11">
        <f>SUMIFS('Base TU'!BM:BM,'Base TU'!$A:$A,$B10,'Base TU'!$B:$B,"Total Operação")/1000</f>
        <v>1911.519</v>
      </c>
      <c r="BM10" s="11">
        <f>SUMIFS('Base TU'!BN:BN,'Base TU'!$A:$A,$B10,'Base TU'!$B:$B,"Total Operação")/1000</f>
        <v>1934.6089999999999</v>
      </c>
      <c r="BN10" s="11">
        <f>SUMIFS('Base TU'!BO:BO,'Base TU'!$A:$A,$B10,'Base TU'!$B:$B,"Total Operação")/1000</f>
        <v>1869.337</v>
      </c>
      <c r="BO10" s="11">
        <f>SUMIFS('Base TU'!BP:BP,'Base TU'!$A:$A,$B10,'Base TU'!$B:$B,"Total Operação")/1000</f>
        <v>1695.7439999999999</v>
      </c>
      <c r="BQ10" s="11">
        <f>'Volume TU Norte'!BQ10+'Volume TU Sul'!BQ10</f>
        <v>141.40800000000002</v>
      </c>
      <c r="BR10" s="11">
        <f>'Volume TU Norte'!BR10+'Volume TU Sul'!BR10</f>
        <v>101.24299999999999</v>
      </c>
      <c r="BS10" s="11">
        <f>'Volume TU Norte'!BS10+'Volume TU Sul'!BS10</f>
        <v>9.7650000000000006</v>
      </c>
      <c r="BT10" s="11">
        <f>'Volume TU Norte'!BT10+'Volume TU Sul'!BT10</f>
        <v>0</v>
      </c>
      <c r="BU10" s="11">
        <f>'Volume TU Norte'!BU10+'Volume TU Sul'!BU10</f>
        <v>0</v>
      </c>
      <c r="BV10" s="11">
        <f>'Volume TU Norte'!BV10+'Volume TU Sul'!BV10</f>
        <v>319.69400000000002</v>
      </c>
      <c r="BW10" s="11">
        <f>'Volume TU Norte'!BW10+'Volume TU Sul'!BW10</f>
        <v>1776.4659999999999</v>
      </c>
      <c r="BX10" s="11">
        <f>'Volume TU Norte'!BX10+'Volume TU Sul'!BX10</f>
        <v>1342.011</v>
      </c>
      <c r="BY10" s="11">
        <f>'Volume TU Norte'!BY10+'Volume TU Sul'!BY10</f>
        <v>861.572</v>
      </c>
      <c r="BZ10" s="11">
        <f>'Volume TU Norte'!BZ10+'Volume TU Sul'!BZ10</f>
        <v>1088.3420000000001</v>
      </c>
      <c r="CA10" s="11">
        <f>'Volume TU Norte'!CA10+'Volume TU Sul'!CA10</f>
        <v>1144.566</v>
      </c>
      <c r="CB10" s="11">
        <f>'Volume TU Norte'!CB10+'Volume TU Sul'!CB10</f>
        <v>1606.193</v>
      </c>
      <c r="CD10" s="11">
        <f>'Volume TU Norte'!CD10+'Volume TU Sul'!CD10</f>
        <v>693.46400000000006</v>
      </c>
      <c r="CE10" s="11">
        <f>'Volume TU Norte'!CE10+'Volume TU Sul'!CE10</f>
        <v>46.285999999999994</v>
      </c>
      <c r="CF10" s="11">
        <f>'Volume TU Norte'!CF10+'Volume TU Sul'!CF10</f>
        <v>65.64</v>
      </c>
      <c r="CG10" s="11">
        <f>'Volume TU Norte'!CG10+'Volume TU Sul'!CG10</f>
        <v>293.17500000000001</v>
      </c>
      <c r="CH10" s="11">
        <f>'Volume TU Norte'!CH10+'Volume TU Sul'!CH10</f>
        <v>102.05500000000001</v>
      </c>
      <c r="CI10" s="11">
        <f>'Volume TU Norte'!CI10+'Volume TU Sul'!CI10</f>
        <v>769.34799999999996</v>
      </c>
      <c r="CJ10" s="11">
        <f>'Volume TU Norte'!CJ10+'Volume TU Sul'!CJ10</f>
        <v>2442.0079999999998</v>
      </c>
      <c r="CK10" s="11">
        <f>'Volume TU Norte'!CK10+'Volume TU Sul'!CK10</f>
        <v>2511.9409999999998</v>
      </c>
      <c r="CL10" s="11">
        <f>'Volume TU Norte'!CL10+'Volume TU Sul'!CL10</f>
        <v>2495.491</v>
      </c>
      <c r="CM10" s="11">
        <f>'Volume TU Norte'!CM10+'Volume TU Sul'!CM10</f>
        <v>2624.7429999999999</v>
      </c>
      <c r="CN10" s="11">
        <f>'Volume TU Norte'!CN10+'Volume TU Sul'!CN10</f>
        <v>2256.5619999999999</v>
      </c>
      <c r="CO10" s="11">
        <f>'Volume TU Norte'!CO10+'Volume TU Sul'!CO10</f>
        <v>2083.2379999999998</v>
      </c>
      <c r="CQ10" s="11">
        <f>'Volume TU Norte'!CQ10+'Volume TU Sul'!CQ10</f>
        <v>866.72600000000011</v>
      </c>
      <c r="CR10" s="11">
        <f>'Volume TU Norte'!CR10+'Volume TU Sul'!CR10</f>
        <v>206.494</v>
      </c>
      <c r="CS10" s="11">
        <f>'Volume TU Norte'!CS10+'Volume TU Sul'!CS10</f>
        <v>0</v>
      </c>
      <c r="CT10" s="11">
        <f>'Volume TU Norte'!CT10+'Volume TU Sul'!CT10</f>
        <v>0</v>
      </c>
      <c r="CU10" s="11">
        <f>'Volume TU Norte'!CU10+'Volume TU Sul'!CU10</f>
        <v>0</v>
      </c>
      <c r="CV10" s="11">
        <f>'Volume TU Norte'!CV10+'Volume TU Sul'!CV10</f>
        <v>0</v>
      </c>
      <c r="CW10" s="11">
        <f>'Volume TU Norte'!CW10+'Volume TU Sul'!CW10</f>
        <v>0</v>
      </c>
      <c r="CX10" s="11">
        <f>'Volume TU Norte'!CX10+'Volume TU Sul'!CX10</f>
        <v>0</v>
      </c>
      <c r="CY10" s="11">
        <f>'Volume TU Norte'!CY10+'Volume TU Sul'!CY10</f>
        <v>0</v>
      </c>
      <c r="CZ10" s="11">
        <f>'Volume TU Norte'!CZ10+'Volume TU Sul'!CZ10</f>
        <v>0</v>
      </c>
      <c r="DA10" s="11">
        <f>'Volume TU Norte'!DA10+'Volume TU Sul'!DA10</f>
        <v>0</v>
      </c>
      <c r="DB10" s="11">
        <f>'Volume TU Norte'!DB10+'Volume TU Sul'!DB10</f>
        <v>0</v>
      </c>
    </row>
    <row r="11" spans="1:106" ht="15.75" x14ac:dyDescent="0.25">
      <c r="B11" s="10" t="s">
        <v>34</v>
      </c>
      <c r="D11" s="11">
        <f>SUMIFS('Base TU'!E:E,'Base TU'!$A:$A,$B11,'Base TU'!$B:$B,"Total Operação")/1000</f>
        <v>343.24200000000002</v>
      </c>
      <c r="E11" s="11">
        <f>SUMIFS('Base TU'!F:F,'Base TU'!$A:$A,$B11,'Base TU'!$B:$B,"Total Operação")/1000</f>
        <v>222.58500000000001</v>
      </c>
      <c r="F11" s="11">
        <f>SUMIFS('Base TU'!G:G,'Base TU'!$A:$A,$B11,'Base TU'!$B:$B,"Total Operação")/1000</f>
        <v>259.31900000000002</v>
      </c>
      <c r="G11" s="11">
        <f>SUMIFS('Base TU'!H:H,'Base TU'!$A:$A,$B11,'Base TU'!$B:$B,"Total Operação")/1000</f>
        <v>317.08699999999999</v>
      </c>
      <c r="H11" s="11">
        <f>SUMIFS('Base TU'!I:I,'Base TU'!$A:$A,$B11,'Base TU'!$B:$B,"Total Operação")/1000</f>
        <v>643.20699999999999</v>
      </c>
      <c r="I11" s="11">
        <f>SUMIFS('Base TU'!J:J,'Base TU'!$A:$A,$B11,'Base TU'!$B:$B,"Total Operação")/1000</f>
        <v>906.71199999999999</v>
      </c>
      <c r="J11" s="11">
        <f>SUMIFS('Base TU'!K:K,'Base TU'!$A:$A,$B11,'Base TU'!$B:$B,"Total Operação")/1000</f>
        <v>757.60699999999997</v>
      </c>
      <c r="K11" s="11">
        <f>SUMIFS('Base TU'!L:L,'Base TU'!$A:$A,$B11,'Base TU'!$B:$B,"Total Operação")/1000</f>
        <v>841.56399999999996</v>
      </c>
      <c r="L11" s="11">
        <f>SUMIFS('Base TU'!M:M,'Base TU'!$A:$A,$B11,'Base TU'!$B:$B,"Total Operação")/1000</f>
        <v>869.16</v>
      </c>
      <c r="M11" s="11">
        <f>SUMIFS('Base TU'!N:N,'Base TU'!$A:$A,$B11,'Base TU'!$B:$B,"Total Operação")/1000</f>
        <v>1096.123</v>
      </c>
      <c r="N11" s="11">
        <f>SUMIFS('Base TU'!O:O,'Base TU'!$A:$A,$B11,'Base TU'!$B:$B,"Total Operação")/1000</f>
        <v>960.16800000000001</v>
      </c>
      <c r="O11" s="11">
        <f>SUMIFS('Base TU'!P:P,'Base TU'!$A:$A,$B11,'Base TU'!$B:$B,"Total Operação")/1000</f>
        <v>855.66800000000001</v>
      </c>
      <c r="Q11" s="11">
        <f>SUMIFS('Base TU'!R:R,'Base TU'!$A:$A,$B11,'Base TU'!$B:$B,"Total Operação")/1000</f>
        <v>426.322</v>
      </c>
      <c r="R11" s="11">
        <f>SUMIFS('Base TU'!S:S,'Base TU'!$A:$A,$B11,'Base TU'!$B:$B,"Total Operação")/1000</f>
        <v>173.79400000000001</v>
      </c>
      <c r="S11" s="11">
        <f>SUMIFS('Base TU'!T:T,'Base TU'!$A:$A,$B11,'Base TU'!$B:$B,"Total Operação")/1000</f>
        <v>156.52699999999999</v>
      </c>
      <c r="T11" s="11">
        <f>SUMIFS('Base TU'!U:U,'Base TU'!$A:$A,$B11,'Base TU'!$B:$B,"Total Operação")/1000</f>
        <v>329.55700000000002</v>
      </c>
      <c r="U11" s="11">
        <f>SUMIFS('Base TU'!V:V,'Base TU'!$A:$A,$B11,'Base TU'!$B:$B,"Total Operação")/1000</f>
        <v>818.79600000000005</v>
      </c>
      <c r="V11" s="11">
        <f>SUMIFS('Base TU'!W:W,'Base TU'!$A:$A,$B11,'Base TU'!$B:$B,"Total Operação")/1000</f>
        <v>636.71400000000006</v>
      </c>
      <c r="W11" s="11">
        <f>SUMIFS('Base TU'!X:X,'Base TU'!$A:$A,$B11,'Base TU'!$B:$B,"Total Operação")/1000</f>
        <v>584.45299999999997</v>
      </c>
      <c r="X11" s="11">
        <f>SUMIFS('Base TU'!Y:Y,'Base TU'!$A:$A,$B11,'Base TU'!$B:$B,"Total Operação")/1000</f>
        <v>613.09</v>
      </c>
      <c r="Y11" s="11">
        <f>SUMIFS('Base TU'!Z:Z,'Base TU'!$A:$A,$B11,'Base TU'!$B:$B,"Total Operação")/1000</f>
        <v>630.28700000000003</v>
      </c>
      <c r="Z11" s="11">
        <f>SUMIFS('Base TU'!AA:AA,'Base TU'!$A:$A,$B11,'Base TU'!$B:$B,"Total Operação")/1000</f>
        <v>583.24</v>
      </c>
      <c r="AA11" s="11">
        <f>SUMIFS('Base TU'!AB:AB,'Base TU'!$A:$A,$B11,'Base TU'!$B:$B,"Total Operação")/1000</f>
        <v>567.45100000000002</v>
      </c>
      <c r="AB11" s="11">
        <f>SUMIFS('Base TU'!AC:AC,'Base TU'!$A:$A,$B11,'Base TU'!$B:$B,"Total Operação")/1000</f>
        <v>443.73700000000002</v>
      </c>
      <c r="AD11" s="11">
        <f>SUMIFS('Base TU'!AE:AE,'Base TU'!$A:$A,$B11,'Base TU'!$B:$B,"Total Operação")/1000</f>
        <v>502.69900000000001</v>
      </c>
      <c r="AE11" s="11">
        <f>SUMIFS('Base TU'!AF:AF,'Base TU'!$A:$A,$B11,'Base TU'!$B:$B,"Total Operação")/1000</f>
        <v>297.03199999999998</v>
      </c>
      <c r="AF11" s="11">
        <f>SUMIFS('Base TU'!AG:AG,'Base TU'!$A:$A,$B11,'Base TU'!$B:$B,"Total Operação")/1000</f>
        <v>221.357</v>
      </c>
      <c r="AG11" s="11">
        <f>SUMIFS('Base TU'!AH:AH,'Base TU'!$A:$A,$B11,'Base TU'!$B:$B,"Total Operação")/1000</f>
        <v>254.703</v>
      </c>
      <c r="AH11" s="11">
        <f>SUMIFS('Base TU'!AI:AI,'Base TU'!$A:$A,$B11,'Base TU'!$B:$B,"Total Operação")/1000</f>
        <v>640.70500000000004</v>
      </c>
      <c r="AI11" s="11">
        <f>SUMIFS('Base TU'!AJ:AJ,'Base TU'!$A:$A,$B11,'Base TU'!$B:$B,"Total Operação")/1000</f>
        <v>692.89099999999996</v>
      </c>
      <c r="AJ11" s="11">
        <f>SUMIFS('Base TU'!AK:AK,'Base TU'!$A:$A,$B11,'Base TU'!$B:$B,"Total Operação")/1000</f>
        <v>483.19299999999998</v>
      </c>
      <c r="AK11" s="11">
        <f>SUMIFS('Base TU'!AL:AL,'Base TU'!$A:$A,$B11,'Base TU'!$B:$B,"Total Operação")/1000</f>
        <v>488.12</v>
      </c>
      <c r="AL11" s="11">
        <f>SUMIFS('Base TU'!AM:AM,'Base TU'!$A:$A,$B11,'Base TU'!$B:$B,"Total Operação")/1000</f>
        <v>525.60400000000004</v>
      </c>
      <c r="AM11" s="11">
        <f>SUMIFS('Base TU'!AN:AN,'Base TU'!$A:$A,$B11,'Base TU'!$B:$B,"Total Operação")/1000</f>
        <v>601.84799999999996</v>
      </c>
      <c r="AN11" s="11">
        <f>SUMIFS('Base TU'!AO:AO,'Base TU'!$A:$A,$B11,'Base TU'!$B:$B,"Total Operação")/1000</f>
        <v>340.06099999999998</v>
      </c>
      <c r="AO11" s="11">
        <f>SUMIFS('Base TU'!AP:AP,'Base TU'!$A:$A,$B11,'Base TU'!$B:$B,"Total Operação")/1000</f>
        <v>373.69299999999998</v>
      </c>
      <c r="AQ11" s="11">
        <f>SUMIFS('Base TU'!AR:AR,'Base TU'!$A:$A,$B11,'Base TU'!$B:$B,"Total Operação")/1000</f>
        <v>214.29900000000001</v>
      </c>
      <c r="AR11" s="11">
        <f>SUMIFS('Base TU'!AS:AS,'Base TU'!$A:$A,$B11,'Base TU'!$B:$B,"Total Operação")/1000</f>
        <v>124.41200000000001</v>
      </c>
      <c r="AS11" s="11">
        <f>SUMIFS('Base TU'!AT:AT,'Base TU'!$A:$A,$B11,'Base TU'!$B:$B,"Total Operação")/1000</f>
        <v>226.78800000000001</v>
      </c>
      <c r="AT11" s="11">
        <f>SUMIFS('Base TU'!AU:AU,'Base TU'!$A:$A,$B11,'Base TU'!$B:$B,"Total Operação")/1000</f>
        <v>394.36799999999999</v>
      </c>
      <c r="AU11" s="11">
        <f>SUMIFS('Base TU'!AV:AV,'Base TU'!$A:$A,$B11,'Base TU'!$B:$B,"Total Operação")/1000</f>
        <v>479.4</v>
      </c>
      <c r="AV11" s="11">
        <f>SUMIFS('Base TU'!AW:AW,'Base TU'!$A:$A,$B11,'Base TU'!$B:$B,"Total Operação")/1000</f>
        <v>380.56900000000002</v>
      </c>
      <c r="AW11" s="11">
        <f>SUMIFS('Base TU'!AX:AX,'Base TU'!$A:$A,$B11,'Base TU'!$B:$B,"Total Operação")/1000</f>
        <v>437.48500000000001</v>
      </c>
      <c r="AX11" s="11">
        <f>SUMIFS('Base TU'!AY:AY,'Base TU'!$A:$A,$B11,'Base TU'!$B:$B,"Total Operação")/1000</f>
        <v>351.40899999999999</v>
      </c>
      <c r="AY11" s="11">
        <f>SUMIFS('Base TU'!AZ:AZ,'Base TU'!$A:$A,$B11,'Base TU'!$B:$B,"Total Operação")/1000</f>
        <v>381.16</v>
      </c>
      <c r="AZ11" s="11">
        <f>SUMIFS('Base TU'!BA:BA,'Base TU'!$A:$A,$B11,'Base TU'!$B:$B,"Total Operação")/1000</f>
        <v>350.45499999999998</v>
      </c>
      <c r="BA11" s="11">
        <f>SUMIFS('Base TU'!BB:BB,'Base TU'!$A:$A,$B11,'Base TU'!$B:$B,"Total Operação")/1000</f>
        <v>398.86900000000003</v>
      </c>
      <c r="BB11" s="11">
        <f>SUMIFS('Base TU'!BC:BC,'Base TU'!$A:$A,$B11,'Base TU'!$B:$B,"Total Operação")/1000</f>
        <v>591.68700000000001</v>
      </c>
      <c r="BD11" s="11">
        <f>SUMIFS('Base TU'!BE:BE,'Base TU'!$A:$A,$B11,'Base TU'!$B:$B,"Total Operação")/1000</f>
        <v>400.38</v>
      </c>
      <c r="BE11" s="11">
        <f>SUMIFS('Base TU'!BF:BF,'Base TU'!$A:$A,$B11,'Base TU'!$B:$B,"Total Operação")/1000</f>
        <v>266.399</v>
      </c>
      <c r="BF11" s="11">
        <f>SUMIFS('Base TU'!BG:BG,'Base TU'!$A:$A,$B11,'Base TU'!$B:$B,"Total Operação")/1000</f>
        <v>217.00299999999999</v>
      </c>
      <c r="BG11" s="11">
        <f>SUMIFS('Base TU'!BH:BH,'Base TU'!$A:$A,$B11,'Base TU'!$B:$B,"Total Operação")/1000</f>
        <v>360.52300000000002</v>
      </c>
      <c r="BH11" s="11">
        <f>SUMIFS('Base TU'!BI:BI,'Base TU'!$A:$A,$B11,'Base TU'!$B:$B,"Total Operação")/1000</f>
        <v>650.20399999999995</v>
      </c>
      <c r="BI11" s="11">
        <f>SUMIFS('Base TU'!BJ:BJ,'Base TU'!$A:$A,$B11,'Base TU'!$B:$B,"Total Operação")/1000</f>
        <v>535.26300000000003</v>
      </c>
      <c r="BJ11" s="11">
        <f>SUMIFS('Base TU'!BK:BK,'Base TU'!$A:$A,$B11,'Base TU'!$B:$B,"Total Operação")/1000</f>
        <v>496.44</v>
      </c>
      <c r="BK11" s="11">
        <f>SUMIFS('Base TU'!BL:BL,'Base TU'!$A:$A,$B11,'Base TU'!$B:$B,"Total Operação")/1000</f>
        <v>772.58</v>
      </c>
      <c r="BL11" s="11">
        <f>SUMIFS('Base TU'!BM:BM,'Base TU'!$A:$A,$B11,'Base TU'!$B:$B,"Total Operação")/1000</f>
        <v>1080.2809999999999</v>
      </c>
      <c r="BM11" s="11">
        <f>SUMIFS('Base TU'!BN:BN,'Base TU'!$A:$A,$B11,'Base TU'!$B:$B,"Total Operação")/1000</f>
        <v>1204.5820000000001</v>
      </c>
      <c r="BN11" s="11">
        <f>SUMIFS('Base TU'!BO:BO,'Base TU'!$A:$A,$B11,'Base TU'!$B:$B,"Total Operação")/1000</f>
        <v>1090.213</v>
      </c>
      <c r="BO11" s="11">
        <f>SUMIFS('Base TU'!BP:BP,'Base TU'!$A:$A,$B11,'Base TU'!$B:$B,"Total Operação")/1000</f>
        <v>831.93499999999995</v>
      </c>
      <c r="BQ11" s="11">
        <f>'Volume TU Norte'!BQ11+'Volume TU Sul'!BQ11</f>
        <v>611.04700000000003</v>
      </c>
      <c r="BR11" s="11">
        <f>'Volume TU Norte'!BR11+'Volume TU Sul'!BR11</f>
        <v>150.06</v>
      </c>
      <c r="BS11" s="11">
        <f>'Volume TU Norte'!BS11+'Volume TU Sul'!BS11</f>
        <v>236.76299999999998</v>
      </c>
      <c r="BT11" s="11">
        <f>'Volume TU Norte'!BT11+'Volume TU Sul'!BT11</f>
        <v>359.12799999999999</v>
      </c>
      <c r="BU11" s="11">
        <f>'Volume TU Norte'!BU11+'Volume TU Sul'!BU11</f>
        <v>856.17700000000002</v>
      </c>
      <c r="BV11" s="11">
        <f>'Volume TU Norte'!BV11+'Volume TU Sul'!BV11</f>
        <v>988.53899999999999</v>
      </c>
      <c r="BW11" s="11">
        <f>'Volume TU Norte'!BW11+'Volume TU Sul'!BW11</f>
        <v>512.90200000000004</v>
      </c>
      <c r="BX11" s="11">
        <f>'Volume TU Norte'!BX11+'Volume TU Sul'!BX11</f>
        <v>618.45900000000006</v>
      </c>
      <c r="BY11" s="11">
        <f>'Volume TU Norte'!BY11+'Volume TU Sul'!BY11</f>
        <v>995.62099999999998</v>
      </c>
      <c r="BZ11" s="11">
        <f>'Volume TU Norte'!BZ11+'Volume TU Sul'!BZ11</f>
        <v>883.47499999999991</v>
      </c>
      <c r="CA11" s="11">
        <f>'Volume TU Norte'!CA11+'Volume TU Sul'!CA11</f>
        <v>754.71199999999999</v>
      </c>
      <c r="CB11" s="11">
        <f>'Volume TU Norte'!CB11+'Volume TU Sul'!CB11</f>
        <v>442.62299999999999</v>
      </c>
      <c r="CD11" s="11">
        <f>'Volume TU Norte'!CD11+'Volume TU Sul'!CD11</f>
        <v>338.61500000000001</v>
      </c>
      <c r="CE11" s="11">
        <f>'Volume TU Norte'!CE11+'Volume TU Sul'!CE11</f>
        <v>99.456999999999994</v>
      </c>
      <c r="CF11" s="11">
        <f>'Volume TU Norte'!CF11+'Volume TU Sul'!CF11</f>
        <v>209.49600000000001</v>
      </c>
      <c r="CG11" s="11">
        <f>'Volume TU Norte'!CG11+'Volume TU Sul'!CG11</f>
        <v>170.34800000000001</v>
      </c>
      <c r="CH11" s="11">
        <f>'Volume TU Norte'!CH11+'Volume TU Sul'!CH11</f>
        <v>584.86099999999999</v>
      </c>
      <c r="CI11" s="11">
        <f>'Volume TU Norte'!CI11+'Volume TU Sul'!CI11</f>
        <v>603.63200000000006</v>
      </c>
      <c r="CJ11" s="11">
        <f>'Volume TU Norte'!CJ11+'Volume TU Sul'!CJ11</f>
        <v>692.56200000000001</v>
      </c>
      <c r="CK11" s="11">
        <f>'Volume TU Norte'!CK11+'Volume TU Sul'!CK11</f>
        <v>712.78300000000002</v>
      </c>
      <c r="CL11" s="11">
        <f>'Volume TU Norte'!CL11+'Volume TU Sul'!CL11</f>
        <v>841.50600000000009</v>
      </c>
      <c r="CM11" s="11">
        <f>'Volume TU Norte'!CM11+'Volume TU Sul'!CM11</f>
        <v>734.16100000000006</v>
      </c>
      <c r="CN11" s="11">
        <f>'Volume TU Norte'!CN11+'Volume TU Sul'!CN11</f>
        <v>812.39099999999996</v>
      </c>
      <c r="CO11" s="11">
        <f>'Volume TU Norte'!CO11+'Volume TU Sul'!CO11</f>
        <v>596.77099999999996</v>
      </c>
      <c r="CQ11" s="11">
        <f>'Volume TU Norte'!CQ11+'Volume TU Sul'!CQ11</f>
        <v>394.92899999999997</v>
      </c>
      <c r="CR11" s="11">
        <f>'Volume TU Norte'!CR11+'Volume TU Sul'!CR11</f>
        <v>278.14999999999998</v>
      </c>
      <c r="CS11" s="11">
        <f>'Volume TU Norte'!CS11+'Volume TU Sul'!CS11</f>
        <v>0</v>
      </c>
      <c r="CT11" s="11">
        <f>'Volume TU Norte'!CT11+'Volume TU Sul'!CT11</f>
        <v>0</v>
      </c>
      <c r="CU11" s="11">
        <f>'Volume TU Norte'!CU11+'Volume TU Sul'!CU11</f>
        <v>0</v>
      </c>
      <c r="CV11" s="11">
        <f>'Volume TU Norte'!CV11+'Volume TU Sul'!CV11</f>
        <v>0</v>
      </c>
      <c r="CW11" s="11">
        <f>'Volume TU Norte'!CW11+'Volume TU Sul'!CW11</f>
        <v>0</v>
      </c>
      <c r="CX11" s="11">
        <f>'Volume TU Norte'!CX11+'Volume TU Sul'!CX11</f>
        <v>0</v>
      </c>
      <c r="CY11" s="11">
        <f>'Volume TU Norte'!CY11+'Volume TU Sul'!CY11</f>
        <v>0</v>
      </c>
      <c r="CZ11" s="11">
        <f>'Volume TU Norte'!CZ11+'Volume TU Sul'!CZ11</f>
        <v>0</v>
      </c>
      <c r="DA11" s="11">
        <f>'Volume TU Norte'!DA11+'Volume TU Sul'!DA11</f>
        <v>0</v>
      </c>
      <c r="DB11" s="11">
        <f>'Volume TU Norte'!DB11+'Volume TU Sul'!DB11</f>
        <v>0</v>
      </c>
    </row>
    <row r="12" spans="1:106" ht="15.75" x14ac:dyDescent="0.25">
      <c r="B12" s="10" t="s">
        <v>38</v>
      </c>
      <c r="D12" s="11">
        <f>SUMIFS('Base TU'!E:E,'Base TU'!$A:$A,$B12,'Base TU'!$B:$B,"Total Operação")/1000</f>
        <v>40.015999999999998</v>
      </c>
      <c r="E12" s="11">
        <f>SUMIFS('Base TU'!F:F,'Base TU'!$A:$A,$B12,'Base TU'!$B:$B,"Total Operação")/1000</f>
        <v>26.385000000000002</v>
      </c>
      <c r="F12" s="11">
        <f>SUMIFS('Base TU'!G:G,'Base TU'!$A:$A,$B12,'Base TU'!$B:$B,"Total Operação")/1000</f>
        <v>29.763999999999999</v>
      </c>
      <c r="G12" s="11">
        <f>SUMIFS('Base TU'!H:H,'Base TU'!$A:$A,$B12,'Base TU'!$B:$B,"Total Operação")/1000</f>
        <v>37.642000000000003</v>
      </c>
      <c r="H12" s="11">
        <f>SUMIFS('Base TU'!I:I,'Base TU'!$A:$A,$B12,'Base TU'!$B:$B,"Total Operação")/1000</f>
        <v>94.590999999999994</v>
      </c>
      <c r="I12" s="11">
        <f>SUMIFS('Base TU'!J:J,'Base TU'!$A:$A,$B12,'Base TU'!$B:$B,"Total Operação")/1000</f>
        <v>118.747</v>
      </c>
      <c r="J12" s="11">
        <f>SUMIFS('Base TU'!K:K,'Base TU'!$A:$A,$B12,'Base TU'!$B:$B,"Total Operação")/1000</f>
        <v>135.369</v>
      </c>
      <c r="K12" s="11">
        <f>SUMIFS('Base TU'!L:L,'Base TU'!$A:$A,$B12,'Base TU'!$B:$B,"Total Operação")/1000</f>
        <v>148.98500000000001</v>
      </c>
      <c r="L12" s="11">
        <f>SUMIFS('Base TU'!M:M,'Base TU'!$A:$A,$B12,'Base TU'!$B:$B,"Total Operação")/1000</f>
        <v>195.93199999999999</v>
      </c>
      <c r="M12" s="11">
        <f>SUMIFS('Base TU'!N:N,'Base TU'!$A:$A,$B12,'Base TU'!$B:$B,"Total Operação")/1000</f>
        <v>149.495</v>
      </c>
      <c r="N12" s="11">
        <f>SUMIFS('Base TU'!O:O,'Base TU'!$A:$A,$B12,'Base TU'!$B:$B,"Total Operação")/1000</f>
        <v>157.22999999999999</v>
      </c>
      <c r="O12" s="11">
        <f>SUMIFS('Base TU'!P:P,'Base TU'!$A:$A,$B12,'Base TU'!$B:$B,"Total Operação")/1000</f>
        <v>121.94</v>
      </c>
      <c r="Q12" s="11">
        <f>SUMIFS('Base TU'!R:R,'Base TU'!$A:$A,$B12,'Base TU'!$B:$B,"Total Operação")/1000</f>
        <v>101.56399999999999</v>
      </c>
      <c r="R12" s="11">
        <f>SUMIFS('Base TU'!S:S,'Base TU'!$A:$A,$B12,'Base TU'!$B:$B,"Total Operação")/1000</f>
        <v>70.692999999999998</v>
      </c>
      <c r="S12" s="11">
        <f>SUMIFS('Base TU'!T:T,'Base TU'!$A:$A,$B12,'Base TU'!$B:$B,"Total Operação")/1000</f>
        <v>52.874000000000002</v>
      </c>
      <c r="T12" s="11">
        <f>SUMIFS('Base TU'!U:U,'Base TU'!$A:$A,$B12,'Base TU'!$B:$B,"Total Operação")/1000</f>
        <v>118.539</v>
      </c>
      <c r="U12" s="11">
        <f>SUMIFS('Base TU'!V:V,'Base TU'!$A:$A,$B12,'Base TU'!$B:$B,"Total Operação")/1000</f>
        <v>108.35</v>
      </c>
      <c r="V12" s="11">
        <f>SUMIFS('Base TU'!W:W,'Base TU'!$A:$A,$B12,'Base TU'!$B:$B,"Total Operação")/1000</f>
        <v>77.277000000000001</v>
      </c>
      <c r="W12" s="11">
        <f>SUMIFS('Base TU'!X:X,'Base TU'!$A:$A,$B12,'Base TU'!$B:$B,"Total Operação")/1000</f>
        <v>76.747</v>
      </c>
      <c r="X12" s="11">
        <f>SUMIFS('Base TU'!Y:Y,'Base TU'!$A:$A,$B12,'Base TU'!$B:$B,"Total Operação")/1000</f>
        <v>91.299000000000007</v>
      </c>
      <c r="Y12" s="11">
        <f>SUMIFS('Base TU'!Z:Z,'Base TU'!$A:$A,$B12,'Base TU'!$B:$B,"Total Operação")/1000</f>
        <v>99.471000000000004</v>
      </c>
      <c r="Z12" s="11">
        <f>SUMIFS('Base TU'!AA:AA,'Base TU'!$A:$A,$B12,'Base TU'!$B:$B,"Total Operação")/1000</f>
        <v>110.258</v>
      </c>
      <c r="AA12" s="11">
        <f>SUMIFS('Base TU'!AB:AB,'Base TU'!$A:$A,$B12,'Base TU'!$B:$B,"Total Operação")/1000</f>
        <v>95.177000000000007</v>
      </c>
      <c r="AB12" s="11">
        <f>SUMIFS('Base TU'!AC:AC,'Base TU'!$A:$A,$B12,'Base TU'!$B:$B,"Total Operação")/1000</f>
        <v>96.216999999999999</v>
      </c>
      <c r="AD12" s="11">
        <f>SUMIFS('Base TU'!AE:AE,'Base TU'!$A:$A,$B12,'Base TU'!$B:$B,"Total Operação")/1000</f>
        <v>101.39400000000001</v>
      </c>
      <c r="AE12" s="11">
        <f>SUMIFS('Base TU'!AF:AF,'Base TU'!$A:$A,$B12,'Base TU'!$B:$B,"Total Operação")/1000</f>
        <v>79.974999999999994</v>
      </c>
      <c r="AF12" s="11">
        <f>SUMIFS('Base TU'!AG:AG,'Base TU'!$A:$A,$B12,'Base TU'!$B:$B,"Total Operação")/1000</f>
        <v>58.162999999999997</v>
      </c>
      <c r="AG12" s="11">
        <f>SUMIFS('Base TU'!AH:AH,'Base TU'!$A:$A,$B12,'Base TU'!$B:$B,"Total Operação")/1000</f>
        <v>72.632000000000005</v>
      </c>
      <c r="AH12" s="11">
        <f>SUMIFS('Base TU'!AI:AI,'Base TU'!$A:$A,$B12,'Base TU'!$B:$B,"Total Operação")/1000</f>
        <v>110.30200000000001</v>
      </c>
      <c r="AI12" s="11">
        <f>SUMIFS('Base TU'!AJ:AJ,'Base TU'!$A:$A,$B12,'Base TU'!$B:$B,"Total Operação")/1000</f>
        <v>142.22499999999999</v>
      </c>
      <c r="AJ12" s="11">
        <f>SUMIFS('Base TU'!AK:AK,'Base TU'!$A:$A,$B12,'Base TU'!$B:$B,"Total Operação")/1000</f>
        <v>211.946</v>
      </c>
      <c r="AK12" s="11">
        <f>SUMIFS('Base TU'!AL:AL,'Base TU'!$A:$A,$B12,'Base TU'!$B:$B,"Total Operação")/1000</f>
        <v>215.261</v>
      </c>
      <c r="AL12" s="11">
        <f>SUMIFS('Base TU'!AM:AM,'Base TU'!$A:$A,$B12,'Base TU'!$B:$B,"Total Operação")/1000</f>
        <v>148.04499999999999</v>
      </c>
      <c r="AM12" s="11">
        <f>SUMIFS('Base TU'!AN:AN,'Base TU'!$A:$A,$B12,'Base TU'!$B:$B,"Total Operação")/1000</f>
        <v>152.613</v>
      </c>
      <c r="AN12" s="11">
        <f>SUMIFS('Base TU'!AO:AO,'Base TU'!$A:$A,$B12,'Base TU'!$B:$B,"Total Operação")/1000</f>
        <v>217.358</v>
      </c>
      <c r="AO12" s="11">
        <f>SUMIFS('Base TU'!AP:AP,'Base TU'!$A:$A,$B12,'Base TU'!$B:$B,"Total Operação")/1000</f>
        <v>261.14299999999997</v>
      </c>
      <c r="AQ12" s="11">
        <f>SUMIFS('Base TU'!AR:AR,'Base TU'!$A:$A,$B12,'Base TU'!$B:$B,"Total Operação")/1000</f>
        <v>232.57499999999999</v>
      </c>
      <c r="AR12" s="11">
        <f>SUMIFS('Base TU'!AS:AS,'Base TU'!$A:$A,$B12,'Base TU'!$B:$B,"Total Operação")/1000</f>
        <v>136.28800000000001</v>
      </c>
      <c r="AS12" s="11">
        <f>SUMIFS('Base TU'!AT:AT,'Base TU'!$A:$A,$B12,'Base TU'!$B:$B,"Total Operação")/1000</f>
        <v>143.88900000000001</v>
      </c>
      <c r="AT12" s="11">
        <f>SUMIFS('Base TU'!AU:AU,'Base TU'!$A:$A,$B12,'Base TU'!$B:$B,"Total Operação")/1000</f>
        <v>188.62</v>
      </c>
      <c r="AU12" s="11">
        <f>SUMIFS('Base TU'!AV:AV,'Base TU'!$A:$A,$B12,'Base TU'!$B:$B,"Total Operação")/1000</f>
        <v>288.45</v>
      </c>
      <c r="AV12" s="11">
        <f>SUMIFS('Base TU'!AW:AW,'Base TU'!$A:$A,$B12,'Base TU'!$B:$B,"Total Operação")/1000</f>
        <v>275.75400000000002</v>
      </c>
      <c r="AW12" s="11">
        <f>SUMIFS('Base TU'!AX:AX,'Base TU'!$A:$A,$B12,'Base TU'!$B:$B,"Total Operação")/1000</f>
        <v>306.30700000000002</v>
      </c>
      <c r="AX12" s="11">
        <f>SUMIFS('Base TU'!AY:AY,'Base TU'!$A:$A,$B12,'Base TU'!$B:$B,"Total Operação")/1000</f>
        <v>261.45100000000002</v>
      </c>
      <c r="AY12" s="11">
        <f>SUMIFS('Base TU'!AZ:AZ,'Base TU'!$A:$A,$B12,'Base TU'!$B:$B,"Total Operação")/1000</f>
        <v>176.59299999999999</v>
      </c>
      <c r="AZ12" s="11">
        <f>SUMIFS('Base TU'!BA:BA,'Base TU'!$A:$A,$B12,'Base TU'!$B:$B,"Total Operação")/1000</f>
        <v>218.018</v>
      </c>
      <c r="BA12" s="11">
        <f>SUMIFS('Base TU'!BB:BB,'Base TU'!$A:$A,$B12,'Base TU'!$B:$B,"Total Operação")/1000</f>
        <v>247.828</v>
      </c>
      <c r="BB12" s="11">
        <f>SUMIFS('Base TU'!BC:BC,'Base TU'!$A:$A,$B12,'Base TU'!$B:$B,"Total Operação")/1000</f>
        <v>292.017</v>
      </c>
      <c r="BD12" s="11">
        <f>SUMIFS('Base TU'!BE:BE,'Base TU'!$A:$A,$B12,'Base TU'!$B:$B,"Total Operação")/1000</f>
        <v>272.86500000000001</v>
      </c>
      <c r="BE12" s="11">
        <f>SUMIFS('Base TU'!BF:BF,'Base TU'!$A:$A,$B12,'Base TU'!$B:$B,"Total Operação")/1000</f>
        <v>211.18799999999999</v>
      </c>
      <c r="BF12" s="11">
        <f>SUMIFS('Base TU'!BG:BG,'Base TU'!$A:$A,$B12,'Base TU'!$B:$B,"Total Operação")/1000</f>
        <v>101.229</v>
      </c>
      <c r="BG12" s="11">
        <f>SUMIFS('Base TU'!BH:BH,'Base TU'!$A:$A,$B12,'Base TU'!$B:$B,"Total Operação")/1000</f>
        <v>247.22800000000001</v>
      </c>
      <c r="BH12" s="11">
        <f>SUMIFS('Base TU'!BI:BI,'Base TU'!$A:$A,$B12,'Base TU'!$B:$B,"Total Operação")/1000</f>
        <v>315.43700000000001</v>
      </c>
      <c r="BI12" s="11">
        <f>SUMIFS('Base TU'!BJ:BJ,'Base TU'!$A:$A,$B12,'Base TU'!$B:$B,"Total Operação")/1000</f>
        <v>290.39</v>
      </c>
      <c r="BJ12" s="11">
        <f>SUMIFS('Base TU'!BK:BK,'Base TU'!$A:$A,$B12,'Base TU'!$B:$B,"Total Operação")/1000</f>
        <v>314.70800000000003</v>
      </c>
      <c r="BK12" s="11">
        <f>SUMIFS('Base TU'!BL:BL,'Base TU'!$A:$A,$B12,'Base TU'!$B:$B,"Total Operação")/1000</f>
        <v>229.65600000000001</v>
      </c>
      <c r="BL12" s="11">
        <f>SUMIFS('Base TU'!BM:BM,'Base TU'!$A:$A,$B12,'Base TU'!$B:$B,"Total Operação")/1000</f>
        <v>247.761</v>
      </c>
      <c r="BM12" s="11">
        <f>SUMIFS('Base TU'!BN:BN,'Base TU'!$A:$A,$B12,'Base TU'!$B:$B,"Total Operação")/1000</f>
        <v>322.07100000000003</v>
      </c>
      <c r="BN12" s="11">
        <f>SUMIFS('Base TU'!BO:BO,'Base TU'!$A:$A,$B12,'Base TU'!$B:$B,"Total Operação")/1000</f>
        <v>313.08699999999999</v>
      </c>
      <c r="BO12" s="11">
        <f>SUMIFS('Base TU'!BP:BP,'Base TU'!$A:$A,$B12,'Base TU'!$B:$B,"Total Operação")/1000</f>
        <v>309.625</v>
      </c>
      <c r="BQ12" s="11">
        <f>'Volume TU Norte'!BQ12+'Volume TU Sul'!BQ12</f>
        <v>329.63</v>
      </c>
      <c r="BR12" s="11">
        <f>'Volume TU Norte'!BR12+'Volume TU Sul'!BR12</f>
        <v>282.82600000000002</v>
      </c>
      <c r="BS12" s="11">
        <f>'Volume TU Norte'!BS12+'Volume TU Sul'!BS12</f>
        <v>157.01299999999998</v>
      </c>
      <c r="BT12" s="11">
        <f>'Volume TU Norte'!BT12+'Volume TU Sul'!BT12</f>
        <v>189.655</v>
      </c>
      <c r="BU12" s="11">
        <f>'Volume TU Norte'!BU12+'Volume TU Sul'!BU12</f>
        <v>225.31299999999999</v>
      </c>
      <c r="BV12" s="11">
        <f>'Volume TU Norte'!BV12+'Volume TU Sul'!BV12</f>
        <v>246.636</v>
      </c>
      <c r="BW12" s="11">
        <f>'Volume TU Norte'!BW12+'Volume TU Sul'!BW12</f>
        <v>419.22199999999998</v>
      </c>
      <c r="BX12" s="11">
        <f>'Volume TU Norte'!BX12+'Volume TU Sul'!BX12</f>
        <v>452.01099999999997</v>
      </c>
      <c r="BY12" s="11">
        <f>'Volume TU Norte'!BY12+'Volume TU Sul'!BY12</f>
        <v>347.36</v>
      </c>
      <c r="BZ12" s="11">
        <f>'Volume TU Norte'!BZ12+'Volume TU Sul'!BZ12</f>
        <v>349.70699999999999</v>
      </c>
      <c r="CA12" s="11">
        <f>'Volume TU Norte'!CA12+'Volume TU Sul'!CA12</f>
        <v>294.137</v>
      </c>
      <c r="CB12" s="11">
        <f>'Volume TU Norte'!CB12+'Volume TU Sul'!CB12</f>
        <v>284.339</v>
      </c>
      <c r="CD12" s="11">
        <f>'Volume TU Norte'!CD12+'Volume TU Sul'!CD12</f>
        <v>256.33</v>
      </c>
      <c r="CE12" s="11">
        <f>'Volume TU Norte'!CE12+'Volume TU Sul'!CE12</f>
        <v>305.63</v>
      </c>
      <c r="CF12" s="11">
        <f>'Volume TU Norte'!CF12+'Volume TU Sul'!CF12</f>
        <v>267.94</v>
      </c>
      <c r="CG12" s="11">
        <f>'Volume TU Norte'!CG12+'Volume TU Sul'!CG12</f>
        <v>141.69999999999999</v>
      </c>
      <c r="CH12" s="11">
        <f>'Volume TU Norte'!CH12+'Volume TU Sul'!CH12</f>
        <v>348.26300000000003</v>
      </c>
      <c r="CI12" s="11">
        <f>'Volume TU Norte'!CI12+'Volume TU Sul'!CI12</f>
        <v>374.73</v>
      </c>
      <c r="CJ12" s="11">
        <f>'Volume TU Norte'!CJ12+'Volume TU Sul'!CJ12</f>
        <v>352.61500000000001</v>
      </c>
      <c r="CK12" s="11">
        <f>'Volume TU Norte'!CK12+'Volume TU Sul'!CK12</f>
        <v>329.49299999999999</v>
      </c>
      <c r="CL12" s="11">
        <f>'Volume TU Norte'!CL12+'Volume TU Sul'!CL12</f>
        <v>208.17700000000002</v>
      </c>
      <c r="CM12" s="11">
        <f>'Volume TU Norte'!CM12+'Volume TU Sul'!CM12</f>
        <v>338.16399999999999</v>
      </c>
      <c r="CN12" s="11">
        <f>'Volume TU Norte'!CN12+'Volume TU Sul'!CN12</f>
        <v>315.53400000000005</v>
      </c>
      <c r="CO12" s="11">
        <f>'Volume TU Norte'!CO12+'Volume TU Sul'!CO12</f>
        <v>201.49599999999998</v>
      </c>
      <c r="CQ12" s="11">
        <f>'Volume TU Norte'!CQ12+'Volume TU Sul'!CQ12</f>
        <v>274.48500000000001</v>
      </c>
      <c r="CR12" s="11">
        <f>'Volume TU Norte'!CR12+'Volume TU Sul'!CR12</f>
        <v>262.05400000000003</v>
      </c>
      <c r="CS12" s="11">
        <f>'Volume TU Norte'!CS12+'Volume TU Sul'!CS12</f>
        <v>0</v>
      </c>
      <c r="CT12" s="11">
        <f>'Volume TU Norte'!CT12+'Volume TU Sul'!CT12</f>
        <v>0</v>
      </c>
      <c r="CU12" s="11">
        <f>'Volume TU Norte'!CU12+'Volume TU Sul'!CU12</f>
        <v>0</v>
      </c>
      <c r="CV12" s="11">
        <f>'Volume TU Norte'!CV12+'Volume TU Sul'!CV12</f>
        <v>0</v>
      </c>
      <c r="CW12" s="11">
        <f>'Volume TU Norte'!CW12+'Volume TU Sul'!CW12</f>
        <v>0</v>
      </c>
      <c r="CX12" s="11">
        <f>'Volume TU Norte'!CX12+'Volume TU Sul'!CX12</f>
        <v>0</v>
      </c>
      <c r="CY12" s="11">
        <f>'Volume TU Norte'!CY12+'Volume TU Sul'!CY12</f>
        <v>0</v>
      </c>
      <c r="CZ12" s="11">
        <f>'Volume TU Norte'!CZ12+'Volume TU Sul'!CZ12</f>
        <v>0</v>
      </c>
      <c r="DA12" s="11">
        <f>'Volume TU Norte'!DA12+'Volume TU Sul'!DA12</f>
        <v>0</v>
      </c>
      <c r="DB12" s="11">
        <f>'Volume TU Norte'!DB12+'Volume TU Sul'!DB12</f>
        <v>0</v>
      </c>
    </row>
    <row r="13" spans="1:106" ht="15.75" x14ac:dyDescent="0.25">
      <c r="B13" s="10" t="s">
        <v>209</v>
      </c>
      <c r="D13" s="11">
        <f>SUMIFS('Base TU'!E:E,'Base TU'!$A:$A,$B13,'Base TU'!$B:$B,"Total Operação")/1000</f>
        <v>56.14</v>
      </c>
      <c r="E13" s="11">
        <f>SUMIFS('Base TU'!F:F,'Base TU'!$A:$A,$B13,'Base TU'!$B:$B,"Total Operação")/1000</f>
        <v>1.9339999999999999</v>
      </c>
      <c r="F13" s="11">
        <f>SUMIFS('Base TU'!G:G,'Base TU'!$A:$A,$B13,'Base TU'!$B:$B,"Total Operação")/1000</f>
        <v>2.9740000000000002</v>
      </c>
      <c r="G13" s="11">
        <f>SUMIFS('Base TU'!H:H,'Base TU'!$A:$A,$B13,'Base TU'!$B:$B,"Total Operação")/1000</f>
        <v>0</v>
      </c>
      <c r="H13" s="11">
        <f>SUMIFS('Base TU'!I:I,'Base TU'!$A:$A,$B13,'Base TU'!$B:$B,"Total Operação")/1000</f>
        <v>0</v>
      </c>
      <c r="I13" s="11">
        <f>SUMIFS('Base TU'!J:J,'Base TU'!$A:$A,$B13,'Base TU'!$B:$B,"Total Operação")/1000</f>
        <v>0</v>
      </c>
      <c r="J13" s="11">
        <f>SUMIFS('Base TU'!K:K,'Base TU'!$A:$A,$B13,'Base TU'!$B:$B,"Total Operação")/1000</f>
        <v>0</v>
      </c>
      <c r="K13" s="11">
        <f>SUMIFS('Base TU'!L:L,'Base TU'!$A:$A,$B13,'Base TU'!$B:$B,"Total Operação")/1000</f>
        <v>0</v>
      </c>
      <c r="L13" s="11">
        <f>SUMIFS('Base TU'!M:M,'Base TU'!$A:$A,$B13,'Base TU'!$B:$B,"Total Operação")/1000</f>
        <v>0</v>
      </c>
      <c r="M13" s="11">
        <f>SUMIFS('Base TU'!N:N,'Base TU'!$A:$A,$B13,'Base TU'!$B:$B,"Total Operação")/1000</f>
        <v>2.3109999999999999</v>
      </c>
      <c r="N13" s="11">
        <f>SUMIFS('Base TU'!O:O,'Base TU'!$A:$A,$B13,'Base TU'!$B:$B,"Total Operação")/1000</f>
        <v>9.1210000000000004</v>
      </c>
      <c r="O13" s="11">
        <f>SUMIFS('Base TU'!P:P,'Base TU'!$A:$A,$B13,'Base TU'!$B:$B,"Total Operação")/1000</f>
        <v>22.268999999999998</v>
      </c>
      <c r="Q13" s="11">
        <f>SUMIFS('Base TU'!R:R,'Base TU'!$A:$A,$B13,'Base TU'!$B:$B,"Total Operação")/1000</f>
        <v>62.997999999999998</v>
      </c>
      <c r="R13" s="11">
        <f>SUMIFS('Base TU'!S:S,'Base TU'!$A:$A,$B13,'Base TU'!$B:$B,"Total Operação")/1000</f>
        <v>82.959000000000003</v>
      </c>
      <c r="S13" s="11">
        <f>SUMIFS('Base TU'!T:T,'Base TU'!$A:$A,$B13,'Base TU'!$B:$B,"Total Operação")/1000</f>
        <v>18.082000000000001</v>
      </c>
      <c r="T13" s="11">
        <f>SUMIFS('Base TU'!U:U,'Base TU'!$A:$A,$B13,'Base TU'!$B:$B,"Total Operação")/1000</f>
        <v>0</v>
      </c>
      <c r="U13" s="11">
        <f>SUMIFS('Base TU'!V:V,'Base TU'!$A:$A,$B13,'Base TU'!$B:$B,"Total Operação")/1000</f>
        <v>0</v>
      </c>
      <c r="V13" s="11">
        <f>SUMIFS('Base TU'!W:W,'Base TU'!$A:$A,$B13,'Base TU'!$B:$B,"Total Operação")/1000</f>
        <v>0</v>
      </c>
      <c r="W13" s="11">
        <f>SUMIFS('Base TU'!X:X,'Base TU'!$A:$A,$B13,'Base TU'!$B:$B,"Total Operação")/1000</f>
        <v>0</v>
      </c>
      <c r="X13" s="11">
        <f>SUMIFS('Base TU'!Y:Y,'Base TU'!$A:$A,$B13,'Base TU'!$B:$B,"Total Operação")/1000</f>
        <v>0</v>
      </c>
      <c r="Y13" s="11">
        <f>SUMIFS('Base TU'!Z:Z,'Base TU'!$A:$A,$B13,'Base TU'!$B:$B,"Total Operação")/1000</f>
        <v>0</v>
      </c>
      <c r="Z13" s="11">
        <f>SUMIFS('Base TU'!AA:AA,'Base TU'!$A:$A,$B13,'Base TU'!$B:$B,"Total Operação")/1000</f>
        <v>0</v>
      </c>
      <c r="AA13" s="11">
        <f>SUMIFS('Base TU'!AB:AB,'Base TU'!$A:$A,$B13,'Base TU'!$B:$B,"Total Operação")/1000</f>
        <v>6.04</v>
      </c>
      <c r="AB13" s="11">
        <f>SUMIFS('Base TU'!AC:AC,'Base TU'!$A:$A,$B13,'Base TU'!$B:$B,"Total Operação")/1000</f>
        <v>13.396000000000001</v>
      </c>
      <c r="AD13" s="11">
        <f>SUMIFS('Base TU'!AE:AE,'Base TU'!$A:$A,$B13,'Base TU'!$B:$B,"Total Operação")/1000</f>
        <v>27.41</v>
      </c>
      <c r="AE13" s="11">
        <f>SUMIFS('Base TU'!AF:AF,'Base TU'!$A:$A,$B13,'Base TU'!$B:$B,"Total Operação")/1000</f>
        <v>6.7839999999999998</v>
      </c>
      <c r="AF13" s="11">
        <f>SUMIFS('Base TU'!AG:AG,'Base TU'!$A:$A,$B13,'Base TU'!$B:$B,"Total Operação")/1000</f>
        <v>0</v>
      </c>
      <c r="AG13" s="11">
        <f>SUMIFS('Base TU'!AH:AH,'Base TU'!$A:$A,$B13,'Base TU'!$B:$B,"Total Operação")/1000</f>
        <v>0</v>
      </c>
      <c r="AH13" s="11">
        <f>SUMIFS('Base TU'!AI:AI,'Base TU'!$A:$A,$B13,'Base TU'!$B:$B,"Total Operação")/1000</f>
        <v>0</v>
      </c>
      <c r="AI13" s="11">
        <f>SUMIFS('Base TU'!AJ:AJ,'Base TU'!$A:$A,$B13,'Base TU'!$B:$B,"Total Operação")/1000</f>
        <v>0</v>
      </c>
      <c r="AJ13" s="11">
        <f>SUMIFS('Base TU'!AK:AK,'Base TU'!$A:$A,$B13,'Base TU'!$B:$B,"Total Operação")/1000</f>
        <v>0</v>
      </c>
      <c r="AK13" s="11">
        <f>SUMIFS('Base TU'!AL:AL,'Base TU'!$A:$A,$B13,'Base TU'!$B:$B,"Total Operação")/1000</f>
        <v>0</v>
      </c>
      <c r="AL13" s="11">
        <f>SUMIFS('Base TU'!AM:AM,'Base TU'!$A:$A,$B13,'Base TU'!$B:$B,"Total Operação")/1000</f>
        <v>0</v>
      </c>
      <c r="AM13" s="11">
        <f>SUMIFS('Base TU'!AN:AN,'Base TU'!$A:$A,$B13,'Base TU'!$B:$B,"Total Operação")/1000</f>
        <v>0</v>
      </c>
      <c r="AN13" s="11">
        <f>SUMIFS('Base TU'!AO:AO,'Base TU'!$A:$A,$B13,'Base TU'!$B:$B,"Total Operação")/1000</f>
        <v>57.524000000000001</v>
      </c>
      <c r="AO13" s="11">
        <f>SUMIFS('Base TU'!AP:AP,'Base TU'!$A:$A,$B13,'Base TU'!$B:$B,"Total Operação")/1000</f>
        <v>87.164000000000001</v>
      </c>
      <c r="AQ13" s="11">
        <f>SUMIFS('Base TU'!AR:AR,'Base TU'!$A:$A,$B13,'Base TU'!$B:$B,"Total Operação")/1000</f>
        <v>46.884999999999998</v>
      </c>
      <c r="AR13" s="11">
        <f>SUMIFS('Base TU'!AS:AS,'Base TU'!$A:$A,$B13,'Base TU'!$B:$B,"Total Operação")/1000</f>
        <v>5.42</v>
      </c>
      <c r="AS13" s="11">
        <f>SUMIFS('Base TU'!AT:AT,'Base TU'!$A:$A,$B13,'Base TU'!$B:$B,"Total Operação")/1000</f>
        <v>0</v>
      </c>
      <c r="AT13" s="11">
        <f>SUMIFS('Base TU'!AU:AU,'Base TU'!$A:$A,$B13,'Base TU'!$B:$B,"Total Operação")/1000</f>
        <v>0</v>
      </c>
      <c r="AU13" s="11">
        <f>SUMIFS('Base TU'!AV:AV,'Base TU'!$A:$A,$B13,'Base TU'!$B:$B,"Total Operação")/1000</f>
        <v>0</v>
      </c>
      <c r="AV13" s="11">
        <f>SUMIFS('Base TU'!AW:AW,'Base TU'!$A:$A,$B13,'Base TU'!$B:$B,"Total Operação")/1000</f>
        <v>0</v>
      </c>
      <c r="AW13" s="11">
        <f>SUMIFS('Base TU'!AX:AX,'Base TU'!$A:$A,$B13,'Base TU'!$B:$B,"Total Operação")/1000</f>
        <v>0</v>
      </c>
      <c r="AX13" s="11">
        <f>SUMIFS('Base TU'!AY:AY,'Base TU'!$A:$A,$B13,'Base TU'!$B:$B,"Total Operação")/1000</f>
        <v>0</v>
      </c>
      <c r="AY13" s="11">
        <f>SUMIFS('Base TU'!AZ:AZ,'Base TU'!$A:$A,$B13,'Base TU'!$B:$B,"Total Operação")/1000</f>
        <v>0</v>
      </c>
      <c r="AZ13" s="11">
        <f>SUMIFS('Base TU'!BA:BA,'Base TU'!$A:$A,$B13,'Base TU'!$B:$B,"Total Operação")/1000</f>
        <v>0</v>
      </c>
      <c r="BA13" s="11">
        <f>SUMIFS('Base TU'!BB:BB,'Base TU'!$A:$A,$B13,'Base TU'!$B:$B,"Total Operação")/1000</f>
        <v>7.8390000000000004</v>
      </c>
      <c r="BB13" s="11">
        <f>SUMIFS('Base TU'!BC:BC,'Base TU'!$A:$A,$B13,'Base TU'!$B:$B,"Total Operação")/1000</f>
        <v>68.667000000000002</v>
      </c>
      <c r="BD13" s="11">
        <f>SUMIFS('Base TU'!BE:BE,'Base TU'!$A:$A,$B13,'Base TU'!$B:$B,"Total Operação")/1000</f>
        <v>53.936</v>
      </c>
      <c r="BE13" s="11">
        <f>SUMIFS('Base TU'!BF:BF,'Base TU'!$A:$A,$B13,'Base TU'!$B:$B,"Total Operação")/1000</f>
        <v>2.2730000000000001</v>
      </c>
      <c r="BF13" s="11">
        <f>SUMIFS('Base TU'!BG:BG,'Base TU'!$A:$A,$B13,'Base TU'!$B:$B,"Total Operação")/1000</f>
        <v>0</v>
      </c>
      <c r="BG13" s="11">
        <f>SUMIFS('Base TU'!BH:BH,'Base TU'!$A:$A,$B13,'Base TU'!$B:$B,"Total Operação")/1000</f>
        <v>0</v>
      </c>
      <c r="BH13" s="11">
        <f>SUMIFS('Base TU'!BI:BI,'Base TU'!$A:$A,$B13,'Base TU'!$B:$B,"Total Operação")/1000</f>
        <v>0</v>
      </c>
      <c r="BI13" s="11">
        <f>SUMIFS('Base TU'!BJ:BJ,'Base TU'!$A:$A,$B13,'Base TU'!$B:$B,"Total Operação")/1000</f>
        <v>0</v>
      </c>
      <c r="BJ13" s="11">
        <f>SUMIFS('Base TU'!BK:BK,'Base TU'!$A:$A,$B13,'Base TU'!$B:$B,"Total Operação")/1000</f>
        <v>0</v>
      </c>
      <c r="BK13" s="11">
        <f>SUMIFS('Base TU'!BL:BL,'Base TU'!$A:$A,$B13,'Base TU'!$B:$B,"Total Operação")/1000</f>
        <v>0</v>
      </c>
      <c r="BL13" s="11">
        <f>SUMIFS('Base TU'!BM:BM,'Base TU'!$A:$A,$B13,'Base TU'!$B:$B,"Total Operação")/1000</f>
        <v>0</v>
      </c>
      <c r="BM13" s="11">
        <f>SUMIFS('Base TU'!BN:BN,'Base TU'!$A:$A,$B13,'Base TU'!$B:$B,"Total Operação")/1000</f>
        <v>17.013000000000002</v>
      </c>
      <c r="BN13" s="11">
        <f>SUMIFS('Base TU'!BO:BO,'Base TU'!$A:$A,$B13,'Base TU'!$B:$B,"Total Operação")/1000</f>
        <v>106.58799999999999</v>
      </c>
      <c r="BO13" s="11">
        <f>SUMIFS('Base TU'!BP:BP,'Base TU'!$A:$A,$B13,'Base TU'!$B:$B,"Total Operação")/1000</f>
        <v>92.584999999999994</v>
      </c>
      <c r="BQ13" s="11">
        <f>'Volume TU Norte'!BQ13+'Volume TU Sul'!BQ13</f>
        <v>4.9530000000000003</v>
      </c>
      <c r="BR13" s="11">
        <f>'Volume TU Norte'!BR13+'Volume TU Sul'!BR13</f>
        <v>0</v>
      </c>
      <c r="BS13" s="11">
        <f>'Volume TU Norte'!BS13+'Volume TU Sul'!BS13</f>
        <v>0</v>
      </c>
      <c r="BT13" s="11">
        <f>'Volume TU Norte'!BT13+'Volume TU Sul'!BT13</f>
        <v>0</v>
      </c>
      <c r="BU13" s="11">
        <f>'Volume TU Norte'!BU13+'Volume TU Sul'!BU13</f>
        <v>0</v>
      </c>
      <c r="BV13" s="11">
        <f>'Volume TU Norte'!BV13+'Volume TU Sul'!BV13</f>
        <v>0</v>
      </c>
      <c r="BW13" s="11">
        <f>'Volume TU Norte'!BW13+'Volume TU Sul'!BW13</f>
        <v>0</v>
      </c>
      <c r="BX13" s="11">
        <f>'Volume TU Norte'!BX13+'Volume TU Sul'!BX13</f>
        <v>0</v>
      </c>
      <c r="BY13" s="11">
        <f>'Volume TU Norte'!BY13+'Volume TU Sul'!BY13</f>
        <v>0</v>
      </c>
      <c r="BZ13" s="11">
        <f>'Volume TU Norte'!BZ13+'Volume TU Sul'!BZ13</f>
        <v>1.3839999999999999</v>
      </c>
      <c r="CA13" s="11">
        <f>'Volume TU Norte'!CA13+'Volume TU Sul'!CA13</f>
        <v>111.30500000000001</v>
      </c>
      <c r="CB13" s="11">
        <f>'Volume TU Norte'!CB13+'Volume TU Sul'!CB13</f>
        <v>152.08500000000001</v>
      </c>
      <c r="CD13" s="11">
        <f>'Volume TU Norte'!CD13+'Volume TU Sul'!CD13</f>
        <v>138.03800000000001</v>
      </c>
      <c r="CE13" s="11">
        <f>'Volume TU Norte'!CE13+'Volume TU Sul'!CE13</f>
        <v>172.565</v>
      </c>
      <c r="CF13" s="11">
        <f>'Volume TU Norte'!CF13+'Volume TU Sul'!CF13</f>
        <v>63.165999999999997</v>
      </c>
      <c r="CG13" s="11">
        <f>'Volume TU Norte'!CG13+'Volume TU Sul'!CG13</f>
        <v>8.0030000000000001</v>
      </c>
      <c r="CH13" s="11">
        <f>'Volume TU Norte'!CH13+'Volume TU Sul'!CH13</f>
        <v>1.2549999999999999</v>
      </c>
      <c r="CI13" s="11">
        <f>'Volume TU Norte'!CI13+'Volume TU Sul'!CI13</f>
        <v>0</v>
      </c>
      <c r="CJ13" s="11">
        <f>'Volume TU Norte'!CJ13+'Volume TU Sul'!CJ13</f>
        <v>16.733000000000001</v>
      </c>
      <c r="CK13" s="11">
        <f>'Volume TU Norte'!CK13+'Volume TU Sul'!CK13</f>
        <v>0</v>
      </c>
      <c r="CL13" s="11">
        <f>'Volume TU Norte'!CL13+'Volume TU Sul'!CL13</f>
        <v>0</v>
      </c>
      <c r="CM13" s="11">
        <f>'Volume TU Norte'!CM13+'Volume TU Sul'!CM13</f>
        <v>0.69299999999999995</v>
      </c>
      <c r="CN13" s="11">
        <f>'Volume TU Norte'!CN13+'Volume TU Sul'!CN13</f>
        <v>118.67400000000001</v>
      </c>
      <c r="CO13" s="11">
        <f>'Volume TU Norte'!CO13+'Volume TU Sul'!CO13</f>
        <v>139.41399999999999</v>
      </c>
      <c r="CQ13" s="11">
        <f>'Volume TU Norte'!CQ13+'Volume TU Sul'!CQ13</f>
        <v>136.47399999999999</v>
      </c>
      <c r="CR13" s="11">
        <f>'Volume TU Norte'!CR13+'Volume TU Sul'!CR13</f>
        <v>117.145</v>
      </c>
      <c r="CS13" s="11">
        <f>'Volume TU Norte'!CS13+'Volume TU Sul'!CS13</f>
        <v>0</v>
      </c>
      <c r="CT13" s="11">
        <f>'Volume TU Norte'!CT13+'Volume TU Sul'!CT13</f>
        <v>0</v>
      </c>
      <c r="CU13" s="11">
        <f>'Volume TU Norte'!CU13+'Volume TU Sul'!CU13</f>
        <v>0</v>
      </c>
      <c r="CV13" s="11">
        <f>'Volume TU Norte'!CV13+'Volume TU Sul'!CV13</f>
        <v>0</v>
      </c>
      <c r="CW13" s="11">
        <f>'Volume TU Norte'!CW13+'Volume TU Sul'!CW13</f>
        <v>0</v>
      </c>
      <c r="CX13" s="11">
        <f>'Volume TU Norte'!CX13+'Volume TU Sul'!CX13</f>
        <v>0</v>
      </c>
      <c r="CY13" s="11">
        <f>'Volume TU Norte'!CY13+'Volume TU Sul'!CY13</f>
        <v>0</v>
      </c>
      <c r="CZ13" s="11">
        <f>'Volume TU Norte'!CZ13+'Volume TU Sul'!CZ13</f>
        <v>0</v>
      </c>
      <c r="DA13" s="11">
        <f>'Volume TU Norte'!DA13+'Volume TU Sul'!DA13</f>
        <v>0</v>
      </c>
      <c r="DB13" s="11">
        <f>'Volume TU Norte'!DB13+'Volume TU Sul'!DB13</f>
        <v>0</v>
      </c>
    </row>
    <row r="14" spans="1:106" ht="15.75" x14ac:dyDescent="0.25">
      <c r="B14" s="8" t="s">
        <v>36</v>
      </c>
      <c r="D14" s="9">
        <f>SUMIFS('Base TU'!E:E,'Base TU'!$A:$A,$B14,'Base TU'!$B:$B,"Total Operação")/1000</f>
        <v>140.19499999999999</v>
      </c>
      <c r="E14" s="9">
        <f>SUMIFS('Base TU'!F:F,'Base TU'!$A:$A,$B14,'Base TU'!$B:$B,"Total Operação")/1000</f>
        <v>164.41800000000001</v>
      </c>
      <c r="F14" s="9">
        <f>SUMIFS('Base TU'!G:G,'Base TU'!$A:$A,$B14,'Base TU'!$B:$B,"Total Operação")/1000</f>
        <v>177.74799999999999</v>
      </c>
      <c r="G14" s="9">
        <f>SUMIFS('Base TU'!H:H,'Base TU'!$A:$A,$B14,'Base TU'!$B:$B,"Total Operação")/1000</f>
        <v>166.38900000000001</v>
      </c>
      <c r="H14" s="9">
        <f>SUMIFS('Base TU'!I:I,'Base TU'!$A:$A,$B14,'Base TU'!$B:$B,"Total Operação")/1000</f>
        <v>169.42400000000001</v>
      </c>
      <c r="I14" s="9">
        <f>SUMIFS('Base TU'!J:J,'Base TU'!$A:$A,$B14,'Base TU'!$B:$B,"Total Operação")/1000</f>
        <v>172.846</v>
      </c>
      <c r="J14" s="9">
        <f>SUMIFS('Base TU'!K:K,'Base TU'!$A:$A,$B14,'Base TU'!$B:$B,"Total Operação")/1000</f>
        <v>165.297</v>
      </c>
      <c r="K14" s="9">
        <f>SUMIFS('Base TU'!L:L,'Base TU'!$A:$A,$B14,'Base TU'!$B:$B,"Total Operação")/1000</f>
        <v>157.87299999999999</v>
      </c>
      <c r="L14" s="9">
        <f>SUMIFS('Base TU'!M:M,'Base TU'!$A:$A,$B14,'Base TU'!$B:$B,"Total Operação")/1000</f>
        <v>147.81</v>
      </c>
      <c r="M14" s="9">
        <f>SUMIFS('Base TU'!N:N,'Base TU'!$A:$A,$B14,'Base TU'!$B:$B,"Total Operação")/1000</f>
        <v>153.98699999999999</v>
      </c>
      <c r="N14" s="9">
        <f>SUMIFS('Base TU'!O:O,'Base TU'!$A:$A,$B14,'Base TU'!$B:$B,"Total Operação")/1000</f>
        <v>147.32599999999999</v>
      </c>
      <c r="O14" s="9">
        <f>SUMIFS('Base TU'!P:P,'Base TU'!$A:$A,$B14,'Base TU'!$B:$B,"Total Operação")/1000</f>
        <v>126.717</v>
      </c>
      <c r="Q14" s="9">
        <f>SUMIFS('Base TU'!R:R,'Base TU'!$A:$A,$B14,'Base TU'!$B:$B,"Total Operação")/1000</f>
        <v>150.226</v>
      </c>
      <c r="R14" s="9">
        <f>SUMIFS('Base TU'!S:S,'Base TU'!$A:$A,$B14,'Base TU'!$B:$B,"Total Operação")/1000</f>
        <v>132.31200000000001</v>
      </c>
      <c r="S14" s="9">
        <f>SUMIFS('Base TU'!T:T,'Base TU'!$A:$A,$B14,'Base TU'!$B:$B,"Total Operação")/1000</f>
        <v>147.85</v>
      </c>
      <c r="T14" s="9">
        <f>SUMIFS('Base TU'!U:U,'Base TU'!$A:$A,$B14,'Base TU'!$B:$B,"Total Operação")/1000</f>
        <v>156.88300000000001</v>
      </c>
      <c r="U14" s="9">
        <f>SUMIFS('Base TU'!V:V,'Base TU'!$A:$A,$B14,'Base TU'!$B:$B,"Total Operação")/1000</f>
        <v>180.30799999999999</v>
      </c>
      <c r="V14" s="9">
        <f>SUMIFS('Base TU'!W:W,'Base TU'!$A:$A,$B14,'Base TU'!$B:$B,"Total Operação")/1000</f>
        <v>166.727</v>
      </c>
      <c r="W14" s="9">
        <f>SUMIFS('Base TU'!X:X,'Base TU'!$A:$A,$B14,'Base TU'!$B:$B,"Total Operação")/1000</f>
        <v>165.137</v>
      </c>
      <c r="X14" s="9">
        <f>SUMIFS('Base TU'!Y:Y,'Base TU'!$A:$A,$B14,'Base TU'!$B:$B,"Total Operação")/1000</f>
        <v>183.179</v>
      </c>
      <c r="Y14" s="9">
        <f>SUMIFS('Base TU'!Z:Z,'Base TU'!$A:$A,$B14,'Base TU'!$B:$B,"Total Operação")/1000</f>
        <v>159.23099999999999</v>
      </c>
      <c r="Z14" s="9">
        <f>SUMIFS('Base TU'!AA:AA,'Base TU'!$A:$A,$B14,'Base TU'!$B:$B,"Total Operação")/1000</f>
        <v>163.31100000000001</v>
      </c>
      <c r="AA14" s="9">
        <f>SUMIFS('Base TU'!AB:AB,'Base TU'!$A:$A,$B14,'Base TU'!$B:$B,"Total Operação")/1000</f>
        <v>137.26</v>
      </c>
      <c r="AB14" s="9">
        <f>SUMIFS('Base TU'!AC:AC,'Base TU'!$A:$A,$B14,'Base TU'!$B:$B,"Total Operação")/1000</f>
        <v>131.977</v>
      </c>
      <c r="AD14" s="9">
        <f>SUMIFS('Base TU'!AE:AE,'Base TU'!$A:$A,$B14,'Base TU'!$B:$B,"Total Operação")/1000</f>
        <v>89.718000000000004</v>
      </c>
      <c r="AE14" s="9">
        <f>SUMIFS('Base TU'!AF:AF,'Base TU'!$A:$A,$B14,'Base TU'!$B:$B,"Total Operação")/1000</f>
        <v>182.69200000000001</v>
      </c>
      <c r="AF14" s="9">
        <f>SUMIFS('Base TU'!AG:AG,'Base TU'!$A:$A,$B14,'Base TU'!$B:$B,"Total Operação")/1000</f>
        <v>178.786</v>
      </c>
      <c r="AG14" s="9">
        <f>SUMIFS('Base TU'!AH:AH,'Base TU'!$A:$A,$B14,'Base TU'!$B:$B,"Total Operação")/1000</f>
        <v>190.065</v>
      </c>
      <c r="AH14" s="9">
        <f>SUMIFS('Base TU'!AI:AI,'Base TU'!$A:$A,$B14,'Base TU'!$B:$B,"Total Operação")/1000</f>
        <v>156.91900000000001</v>
      </c>
      <c r="AI14" s="9">
        <f>SUMIFS('Base TU'!AJ:AJ,'Base TU'!$A:$A,$B14,'Base TU'!$B:$B,"Total Operação")/1000</f>
        <v>175.00700000000001</v>
      </c>
      <c r="AJ14" s="9">
        <f>SUMIFS('Base TU'!AK:AK,'Base TU'!$A:$A,$B14,'Base TU'!$B:$B,"Total Operação")/1000</f>
        <v>211.27799999999999</v>
      </c>
      <c r="AK14" s="9">
        <f>SUMIFS('Base TU'!AL:AL,'Base TU'!$A:$A,$B14,'Base TU'!$B:$B,"Total Operação")/1000</f>
        <v>223.10599999999999</v>
      </c>
      <c r="AL14" s="9">
        <f>SUMIFS('Base TU'!AM:AM,'Base TU'!$A:$A,$B14,'Base TU'!$B:$B,"Total Operação")/1000</f>
        <v>208.607</v>
      </c>
      <c r="AM14" s="9">
        <f>SUMIFS('Base TU'!AN:AN,'Base TU'!$A:$A,$B14,'Base TU'!$B:$B,"Total Operação")/1000</f>
        <v>207.62899999999999</v>
      </c>
      <c r="AN14" s="9">
        <f>SUMIFS('Base TU'!AO:AO,'Base TU'!$A:$A,$B14,'Base TU'!$B:$B,"Total Operação")/1000</f>
        <v>195.32400000000001</v>
      </c>
      <c r="AO14" s="9">
        <f>SUMIFS('Base TU'!AP:AP,'Base TU'!$A:$A,$B14,'Base TU'!$B:$B,"Total Operação")/1000</f>
        <v>196.334</v>
      </c>
      <c r="AQ14" s="9">
        <f>SUMIFS('Base TU'!AR:AR,'Base TU'!$A:$A,$B14,'Base TU'!$B:$B,"Total Operação")/1000</f>
        <v>187.554</v>
      </c>
      <c r="AR14" s="9">
        <f>SUMIFS('Base TU'!AS:AS,'Base TU'!$A:$A,$B14,'Base TU'!$B:$B,"Total Operação")/1000</f>
        <v>180.19900000000001</v>
      </c>
      <c r="AS14" s="9">
        <f>SUMIFS('Base TU'!AT:AT,'Base TU'!$A:$A,$B14,'Base TU'!$B:$B,"Total Operação")/1000</f>
        <v>228.28700000000001</v>
      </c>
      <c r="AT14" s="9">
        <f>SUMIFS('Base TU'!AU:AU,'Base TU'!$A:$A,$B14,'Base TU'!$B:$B,"Total Operação")/1000</f>
        <v>224.428</v>
      </c>
      <c r="AU14" s="9">
        <f>SUMIFS('Base TU'!AV:AV,'Base TU'!$A:$A,$B14,'Base TU'!$B:$B,"Total Operação")/1000</f>
        <v>229.67500000000001</v>
      </c>
      <c r="AV14" s="9">
        <f>SUMIFS('Base TU'!AW:AW,'Base TU'!$A:$A,$B14,'Base TU'!$B:$B,"Total Operação")/1000</f>
        <v>214.065</v>
      </c>
      <c r="AW14" s="9">
        <f>SUMIFS('Base TU'!AX:AX,'Base TU'!$A:$A,$B14,'Base TU'!$B:$B,"Total Operação")/1000</f>
        <v>245.958</v>
      </c>
      <c r="AX14" s="9">
        <f>SUMIFS('Base TU'!AY:AY,'Base TU'!$A:$A,$B14,'Base TU'!$B:$B,"Total Operação")/1000</f>
        <v>259.33699999999999</v>
      </c>
      <c r="AY14" s="9">
        <f>SUMIFS('Base TU'!AZ:AZ,'Base TU'!$A:$A,$B14,'Base TU'!$B:$B,"Total Operação")/1000</f>
        <v>259.73</v>
      </c>
      <c r="AZ14" s="9">
        <f>SUMIFS('Base TU'!BA:BA,'Base TU'!$A:$A,$B14,'Base TU'!$B:$B,"Total Operação")/1000</f>
        <v>246.87899999999999</v>
      </c>
      <c r="BA14" s="9">
        <f>SUMIFS('Base TU'!BB:BB,'Base TU'!$A:$A,$B14,'Base TU'!$B:$B,"Total Operação")/1000</f>
        <v>248.91</v>
      </c>
      <c r="BB14" s="9">
        <f>SUMIFS('Base TU'!BC:BC,'Base TU'!$A:$A,$B14,'Base TU'!$B:$B,"Total Operação")/1000</f>
        <v>235.19</v>
      </c>
      <c r="BD14" s="9">
        <f>SUMIFS('Base TU'!BE:BE,'Base TU'!$A:$A,$B14,'Base TU'!$B:$B,"Total Operação")/1000</f>
        <v>230.73099999999999</v>
      </c>
      <c r="BE14" s="9">
        <f>SUMIFS('Base TU'!BF:BF,'Base TU'!$A:$A,$B14,'Base TU'!$B:$B,"Total Operação")/1000</f>
        <v>220.654</v>
      </c>
      <c r="BF14" s="9">
        <f>SUMIFS('Base TU'!BG:BG,'Base TU'!$A:$A,$B14,'Base TU'!$B:$B,"Total Operação")/1000</f>
        <v>205.364</v>
      </c>
      <c r="BG14" s="9">
        <f>SUMIFS('Base TU'!BH:BH,'Base TU'!$A:$A,$B14,'Base TU'!$B:$B,"Total Operação")/1000</f>
        <v>198.601</v>
      </c>
      <c r="BH14" s="9">
        <f>SUMIFS('Base TU'!BI:BI,'Base TU'!$A:$A,$B14,'Base TU'!$B:$B,"Total Operação")/1000</f>
        <v>191.26499999999999</v>
      </c>
      <c r="BI14" s="9">
        <f>SUMIFS('Base TU'!BJ:BJ,'Base TU'!$A:$A,$B14,'Base TU'!$B:$B,"Total Operação")/1000</f>
        <v>247.279</v>
      </c>
      <c r="BJ14" s="9">
        <f>SUMIFS('Base TU'!BK:BK,'Base TU'!$A:$A,$B14,'Base TU'!$B:$B,"Total Operação")/1000</f>
        <v>259.38099999999997</v>
      </c>
      <c r="BK14" s="9">
        <f>SUMIFS('Base TU'!BL:BL,'Base TU'!$A:$A,$B14,'Base TU'!$B:$B,"Total Operação")/1000</f>
        <v>249.148</v>
      </c>
      <c r="BL14" s="9">
        <f>SUMIFS('Base TU'!BM:BM,'Base TU'!$A:$A,$B14,'Base TU'!$B:$B,"Total Operação")/1000</f>
        <v>257.89400000000001</v>
      </c>
      <c r="BM14" s="9">
        <f>SUMIFS('Base TU'!BN:BN,'Base TU'!$A:$A,$B14,'Base TU'!$B:$B,"Total Operação")/1000</f>
        <v>251.529</v>
      </c>
      <c r="BN14" s="9">
        <f>SUMIFS('Base TU'!BO:BO,'Base TU'!$A:$A,$B14,'Base TU'!$B:$B,"Total Operação")/1000</f>
        <v>262.50400000000002</v>
      </c>
      <c r="BO14" s="9">
        <f>SUMIFS('Base TU'!BP:BP,'Base TU'!$A:$A,$B14,'Base TU'!$B:$B,"Total Operação")/1000</f>
        <v>241.072</v>
      </c>
      <c r="BQ14" s="9">
        <f>'Volume TU Norte'!BQ14+'Volume TU Sul'!BQ14</f>
        <v>226.125</v>
      </c>
      <c r="BR14" s="9">
        <f>'Volume TU Norte'!BR14+'Volume TU Sul'!BR14</f>
        <v>230.441</v>
      </c>
      <c r="BS14" s="9">
        <f>'Volume TU Norte'!BS14+'Volume TU Sul'!BS14</f>
        <v>224.83099999999999</v>
      </c>
      <c r="BT14" s="9">
        <f>'Volume TU Norte'!BT14+'Volume TU Sul'!BT14</f>
        <v>262.33499999999998</v>
      </c>
      <c r="BU14" s="9">
        <f>'Volume TU Norte'!BU14+'Volume TU Sul'!BU14</f>
        <v>248.245</v>
      </c>
      <c r="BV14" s="9">
        <f>'Volume TU Norte'!BV14+'Volume TU Sul'!BV14</f>
        <v>254.39999999999998</v>
      </c>
      <c r="BW14" s="9">
        <f>'Volume TU Norte'!BW14+'Volume TU Sul'!BW14</f>
        <v>258.29399999999998</v>
      </c>
      <c r="BX14" s="9">
        <f>'Volume TU Norte'!BX14+'Volume TU Sul'!BX14</f>
        <v>269.73900000000003</v>
      </c>
      <c r="BY14" s="9">
        <f>'Volume TU Norte'!BY14+'Volume TU Sul'!BY14</f>
        <v>238.69600000000003</v>
      </c>
      <c r="BZ14" s="9">
        <f>'Volume TU Norte'!BZ14+'Volume TU Sul'!BZ14</f>
        <v>236.39699999999999</v>
      </c>
      <c r="CA14" s="9">
        <f>'Volume TU Norte'!CA14+'Volume TU Sul'!CA14</f>
        <v>236.833</v>
      </c>
      <c r="CB14" s="9">
        <f>'Volume TU Norte'!CB14+'Volume TU Sul'!CB14</f>
        <v>251.774</v>
      </c>
      <c r="CD14" s="9">
        <f>'Volume TU Norte'!CD14+'Volume TU Sul'!CD14</f>
        <v>252.93299999999999</v>
      </c>
      <c r="CE14" s="9">
        <f>'Volume TU Norte'!CE14+'Volume TU Sul'!CE14</f>
        <v>272.303</v>
      </c>
      <c r="CF14" s="9">
        <f>'Volume TU Norte'!CF14+'Volume TU Sul'!CF14</f>
        <v>291.51300000000003</v>
      </c>
      <c r="CG14" s="9">
        <f>'Volume TU Norte'!CG14+'Volume TU Sul'!CG14</f>
        <v>287.88599999999997</v>
      </c>
      <c r="CH14" s="9">
        <f>'Volume TU Norte'!CH14+'Volume TU Sul'!CH14</f>
        <v>302.95799999999997</v>
      </c>
      <c r="CI14" s="9">
        <f>'Volume TU Norte'!CI14+'Volume TU Sul'!CI14</f>
        <v>282.30500000000001</v>
      </c>
      <c r="CJ14" s="9">
        <f>'Volume TU Norte'!CJ14+'Volume TU Sul'!CJ14</f>
        <v>302.55799999999999</v>
      </c>
      <c r="CK14" s="9">
        <f>'Volume TU Norte'!CK14+'Volume TU Sul'!CK14</f>
        <v>315.084</v>
      </c>
      <c r="CL14" s="9">
        <f>'Volume TU Norte'!CL14+'Volume TU Sul'!CL14</f>
        <v>308.13099999999997</v>
      </c>
      <c r="CM14" s="9">
        <f>'Volume TU Norte'!CM14+'Volume TU Sul'!CM14</f>
        <v>303.72800000000001</v>
      </c>
      <c r="CN14" s="9">
        <f>'Volume TU Norte'!CN14+'Volume TU Sul'!CN14</f>
        <v>294.089</v>
      </c>
      <c r="CO14" s="9">
        <f>'Volume TU Norte'!CO14+'Volume TU Sul'!CO14</f>
        <v>289.048</v>
      </c>
      <c r="CQ14" s="9">
        <f>'Volume TU Norte'!CQ14+'Volume TU Sul'!CQ14</f>
        <v>253.452</v>
      </c>
      <c r="CR14" s="9">
        <f>'Volume TU Norte'!CR14+'Volume TU Sul'!CR14</f>
        <v>257.02100000000002</v>
      </c>
      <c r="CS14" s="9">
        <f>'Volume TU Norte'!CS14+'Volume TU Sul'!CS14</f>
        <v>0</v>
      </c>
      <c r="CT14" s="9">
        <f>'Volume TU Norte'!CT14+'Volume TU Sul'!CT14</f>
        <v>0</v>
      </c>
      <c r="CU14" s="9">
        <f>'Volume TU Norte'!CU14+'Volume TU Sul'!CU14</f>
        <v>0</v>
      </c>
      <c r="CV14" s="9">
        <f>'Volume TU Norte'!CV14+'Volume TU Sul'!CV14</f>
        <v>0</v>
      </c>
      <c r="CW14" s="9">
        <f>'Volume TU Norte'!CW14+'Volume TU Sul'!CW14</f>
        <v>0</v>
      </c>
      <c r="CX14" s="9">
        <f>'Volume TU Norte'!CX14+'Volume TU Sul'!CX14</f>
        <v>0</v>
      </c>
      <c r="CY14" s="9">
        <f>'Volume TU Norte'!CY14+'Volume TU Sul'!CY14</f>
        <v>0</v>
      </c>
      <c r="CZ14" s="9">
        <f>'Volume TU Norte'!CZ14+'Volume TU Sul'!CZ14</f>
        <v>0</v>
      </c>
      <c r="DA14" s="9">
        <f>'Volume TU Norte'!DA14+'Volume TU Sul'!DA14</f>
        <v>0</v>
      </c>
      <c r="DB14" s="9">
        <f>'Volume TU Norte'!DB14+'Volume TU Sul'!DB14</f>
        <v>0</v>
      </c>
    </row>
    <row r="15" spans="1:106" ht="15.75" x14ac:dyDescent="0.25">
      <c r="B15" s="8" t="s">
        <v>94</v>
      </c>
      <c r="D15" s="9">
        <f>SUM(D16:D19)</f>
        <v>740.06700000000001</v>
      </c>
      <c r="E15" s="9">
        <f t="shared" ref="E15:BO15" si="14">SUM(E16:E19)</f>
        <v>723.72499999999991</v>
      </c>
      <c r="F15" s="9">
        <f t="shared" si="14"/>
        <v>816.63599999999997</v>
      </c>
      <c r="G15" s="9">
        <f t="shared" si="14"/>
        <v>799.36099999999999</v>
      </c>
      <c r="H15" s="9">
        <f t="shared" si="14"/>
        <v>870.37799999999993</v>
      </c>
      <c r="I15" s="9">
        <f t="shared" si="14"/>
        <v>931.43100000000004</v>
      </c>
      <c r="J15" s="9">
        <f t="shared" si="14"/>
        <v>1003.774</v>
      </c>
      <c r="K15" s="9">
        <f t="shared" si="14"/>
        <v>1046.2640000000001</v>
      </c>
      <c r="L15" s="9">
        <f t="shared" si="14"/>
        <v>984.11599999999999</v>
      </c>
      <c r="M15" s="9">
        <f t="shared" si="14"/>
        <v>978.86300000000006</v>
      </c>
      <c r="N15" s="9">
        <f t="shared" si="14"/>
        <v>898.84699999999998</v>
      </c>
      <c r="O15" s="9">
        <f t="shared" si="14"/>
        <v>837.36799999999994</v>
      </c>
      <c r="Q15" s="9">
        <f t="shared" si="14"/>
        <v>906.6160000000001</v>
      </c>
      <c r="R15" s="9">
        <f t="shared" si="14"/>
        <v>823.70700000000011</v>
      </c>
      <c r="S15" s="9">
        <f t="shared" si="14"/>
        <v>902.18300000000011</v>
      </c>
      <c r="T15" s="9">
        <f t="shared" si="14"/>
        <v>873.471</v>
      </c>
      <c r="U15" s="9">
        <f t="shared" si="14"/>
        <v>995.11500000000001</v>
      </c>
      <c r="V15" s="9">
        <f t="shared" si="14"/>
        <v>993.28700000000003</v>
      </c>
      <c r="W15" s="9">
        <f t="shared" si="14"/>
        <v>1059.376</v>
      </c>
      <c r="X15" s="9">
        <f t="shared" si="14"/>
        <v>1075.7040000000002</v>
      </c>
      <c r="Y15" s="9">
        <f t="shared" si="14"/>
        <v>1039.1979999999999</v>
      </c>
      <c r="Z15" s="9">
        <f t="shared" si="14"/>
        <v>1134.3220000000001</v>
      </c>
      <c r="AA15" s="9">
        <f t="shared" si="14"/>
        <v>1024.19</v>
      </c>
      <c r="AB15" s="9">
        <f t="shared" si="14"/>
        <v>1045.0639999999999</v>
      </c>
      <c r="AC15">
        <f t="shared" si="14"/>
        <v>0</v>
      </c>
      <c r="AD15" s="9">
        <f t="shared" si="14"/>
        <v>1018.0640000000001</v>
      </c>
      <c r="AE15" s="9">
        <f t="shared" si="14"/>
        <v>1001.005</v>
      </c>
      <c r="AF15" s="9">
        <f t="shared" si="14"/>
        <v>1039.749</v>
      </c>
      <c r="AG15" s="9">
        <f t="shared" si="14"/>
        <v>976.00300000000004</v>
      </c>
      <c r="AH15" s="9">
        <f t="shared" si="14"/>
        <v>1036.873</v>
      </c>
      <c r="AI15" s="9">
        <f t="shared" si="14"/>
        <v>1136.0970000000002</v>
      </c>
      <c r="AJ15" s="9">
        <f t="shared" si="14"/>
        <v>1144.318</v>
      </c>
      <c r="AK15" s="9">
        <f t="shared" si="14"/>
        <v>1186.066</v>
      </c>
      <c r="AL15" s="9">
        <f t="shared" si="14"/>
        <v>1141.2329999999999</v>
      </c>
      <c r="AM15" s="9">
        <f t="shared" si="14"/>
        <v>1169.3420000000001</v>
      </c>
      <c r="AN15" s="9">
        <f t="shared" si="14"/>
        <v>1121.7750000000001</v>
      </c>
      <c r="AO15" s="9">
        <f t="shared" si="14"/>
        <v>1112.1420000000001</v>
      </c>
      <c r="AQ15" s="9">
        <f t="shared" si="14"/>
        <v>1002.3799999999999</v>
      </c>
      <c r="AR15" s="9">
        <f t="shared" si="14"/>
        <v>876.7829999999999</v>
      </c>
      <c r="AS15" s="9">
        <f t="shared" si="14"/>
        <v>981.41000000000008</v>
      </c>
      <c r="AT15" s="9">
        <f t="shared" si="14"/>
        <v>1033.3529999999998</v>
      </c>
      <c r="AU15" s="9">
        <f t="shared" si="14"/>
        <v>1075.4739999999999</v>
      </c>
      <c r="AV15" s="9">
        <f t="shared" si="14"/>
        <v>1130.2550000000001</v>
      </c>
      <c r="AW15" s="9">
        <f t="shared" si="14"/>
        <v>1181.8910000000001</v>
      </c>
      <c r="AX15" s="9">
        <f t="shared" si="14"/>
        <v>1218.1400000000001</v>
      </c>
      <c r="AY15" s="9">
        <f t="shared" si="14"/>
        <v>1165.7249999999999</v>
      </c>
      <c r="AZ15" s="9">
        <f t="shared" si="14"/>
        <v>1190.05</v>
      </c>
      <c r="BA15" s="9">
        <f t="shared" si="14"/>
        <v>1076.4379999999999</v>
      </c>
      <c r="BB15" s="9">
        <f t="shared" si="14"/>
        <v>896.88699999999994</v>
      </c>
      <c r="BD15" s="9">
        <f t="shared" si="14"/>
        <v>957.24299999999994</v>
      </c>
      <c r="BE15" s="9">
        <f t="shared" si="14"/>
        <v>977.94500000000005</v>
      </c>
      <c r="BF15" s="9">
        <f t="shared" si="14"/>
        <v>768.84799999999996</v>
      </c>
      <c r="BG15" s="9">
        <f t="shared" si="14"/>
        <v>874.09899999999993</v>
      </c>
      <c r="BH15" s="9">
        <f t="shared" si="14"/>
        <v>980.51299999999992</v>
      </c>
      <c r="BI15" s="9">
        <f t="shared" si="14"/>
        <v>946.23699999999997</v>
      </c>
      <c r="BJ15" s="9">
        <f t="shared" si="14"/>
        <v>1091.7040000000002</v>
      </c>
      <c r="BK15" s="9">
        <f t="shared" si="14"/>
        <v>1135.4659999999999</v>
      </c>
      <c r="BL15" s="9">
        <f t="shared" si="14"/>
        <v>1156.402</v>
      </c>
      <c r="BM15" s="9">
        <f t="shared" si="14"/>
        <v>971.702</v>
      </c>
      <c r="BN15" s="9">
        <f t="shared" si="14"/>
        <v>902.89</v>
      </c>
      <c r="BO15" s="9">
        <f t="shared" si="14"/>
        <v>827.1869999999999</v>
      </c>
      <c r="BQ15" s="9">
        <f t="shared" ref="BQ15:CB15" si="15">SUM(BQ16:BQ19)</f>
        <v>938.47299999999996</v>
      </c>
      <c r="BR15" s="9">
        <f t="shared" si="15"/>
        <v>1012.8580000000001</v>
      </c>
      <c r="BS15" s="9">
        <f t="shared" si="15"/>
        <v>1108.963</v>
      </c>
      <c r="BT15" s="9">
        <f t="shared" si="15"/>
        <v>1110.4739999999999</v>
      </c>
      <c r="BU15" s="9">
        <f t="shared" si="15"/>
        <v>1186.4560000000001</v>
      </c>
      <c r="BV15" s="9">
        <f t="shared" si="15"/>
        <v>1104.8579999999999</v>
      </c>
      <c r="BW15" s="9">
        <f t="shared" si="15"/>
        <v>1150.1519999999998</v>
      </c>
      <c r="BX15" s="9">
        <f t="shared" si="15"/>
        <v>1198.5800000000002</v>
      </c>
      <c r="BY15" s="9">
        <f t="shared" si="15"/>
        <v>1056.68</v>
      </c>
      <c r="BZ15" s="9">
        <f t="shared" si="15"/>
        <v>1089.126</v>
      </c>
      <c r="CA15" s="9">
        <f t="shared" si="15"/>
        <v>992.56400000000008</v>
      </c>
      <c r="CB15" s="9">
        <f t="shared" si="15"/>
        <v>981.26</v>
      </c>
      <c r="CD15" s="9">
        <f t="shared" ref="CD15:CO15" si="16">SUM(CD16:CD19)</f>
        <v>979.63200000000006</v>
      </c>
      <c r="CE15" s="9">
        <f t="shared" si="16"/>
        <v>934.22400000000005</v>
      </c>
      <c r="CF15" s="9">
        <f t="shared" si="16"/>
        <v>1130.1820000000002</v>
      </c>
      <c r="CG15" s="9">
        <f t="shared" si="16"/>
        <v>1066.5219999999999</v>
      </c>
      <c r="CH15" s="9">
        <f t="shared" si="16"/>
        <v>1201.163</v>
      </c>
      <c r="CI15" s="9">
        <f t="shared" si="16"/>
        <v>1212.9169999999999</v>
      </c>
      <c r="CJ15" s="9">
        <f t="shared" si="16"/>
        <v>1215.664</v>
      </c>
      <c r="CK15" s="9">
        <f t="shared" si="16"/>
        <v>1225.7939999999999</v>
      </c>
      <c r="CL15" s="9">
        <f t="shared" si="16"/>
        <v>1156.5740000000001</v>
      </c>
      <c r="CM15" s="9">
        <f t="shared" si="16"/>
        <v>1202.6769999999999</v>
      </c>
      <c r="CN15" s="9">
        <f t="shared" si="16"/>
        <v>1089.0880000000002</v>
      </c>
      <c r="CO15" s="9">
        <f t="shared" si="16"/>
        <v>969.45700000000011</v>
      </c>
      <c r="CQ15" s="9">
        <f t="shared" ref="CQ15:DB15" si="17">SUM(CQ16:CQ19)</f>
        <v>888.25800000000004</v>
      </c>
      <c r="CR15" s="9">
        <f t="shared" si="17"/>
        <v>970.79000000000008</v>
      </c>
      <c r="CS15" s="9">
        <f t="shared" si="17"/>
        <v>0</v>
      </c>
      <c r="CT15" s="9">
        <f t="shared" si="17"/>
        <v>0</v>
      </c>
      <c r="CU15" s="9">
        <f t="shared" si="17"/>
        <v>0</v>
      </c>
      <c r="CV15" s="9">
        <f t="shared" si="17"/>
        <v>0</v>
      </c>
      <c r="CW15" s="9">
        <f t="shared" si="17"/>
        <v>0</v>
      </c>
      <c r="CX15" s="9">
        <f t="shared" si="17"/>
        <v>0</v>
      </c>
      <c r="CY15" s="9">
        <f t="shared" si="17"/>
        <v>0</v>
      </c>
      <c r="CZ15" s="9">
        <f t="shared" si="17"/>
        <v>0</v>
      </c>
      <c r="DA15" s="9">
        <f t="shared" si="17"/>
        <v>0</v>
      </c>
      <c r="DB15" s="9">
        <f t="shared" si="17"/>
        <v>0</v>
      </c>
    </row>
    <row r="16" spans="1:106" ht="15.75" x14ac:dyDescent="0.25">
      <c r="B16" s="10" t="s">
        <v>67</v>
      </c>
      <c r="D16" s="11">
        <f>SUMIFS('Base TU'!E:E,'Base TU'!$A:$A,$B16,'Base TU'!$B:$B,"Total Operação")/1000</f>
        <v>403.89499999999998</v>
      </c>
      <c r="E16" s="11">
        <f>SUMIFS('Base TU'!F:F,'Base TU'!$A:$A,$B16,'Base TU'!$B:$B,"Total Operação")/1000</f>
        <v>431.63799999999998</v>
      </c>
      <c r="F16" s="11">
        <f>SUMIFS('Base TU'!G:G,'Base TU'!$A:$A,$B16,'Base TU'!$B:$B,"Total Operação")/1000</f>
        <v>472.20400000000001</v>
      </c>
      <c r="G16" s="11">
        <f>SUMIFS('Base TU'!H:H,'Base TU'!$A:$A,$B16,'Base TU'!$B:$B,"Total Operação")/1000</f>
        <v>441.57100000000003</v>
      </c>
      <c r="H16" s="11">
        <f>SUMIFS('Base TU'!I:I,'Base TU'!$A:$A,$B16,'Base TU'!$B:$B,"Total Operação")/1000</f>
        <v>448.42599999999999</v>
      </c>
      <c r="I16" s="11">
        <f>SUMIFS('Base TU'!J:J,'Base TU'!$A:$A,$B16,'Base TU'!$B:$B,"Total Operação")/1000</f>
        <v>485.322</v>
      </c>
      <c r="J16" s="11">
        <f>SUMIFS('Base TU'!K:K,'Base TU'!$A:$A,$B16,'Base TU'!$B:$B,"Total Operação")/1000</f>
        <v>485.77</v>
      </c>
      <c r="K16" s="11">
        <f>SUMIFS('Base TU'!L:L,'Base TU'!$A:$A,$B16,'Base TU'!$B:$B,"Total Operação")/1000</f>
        <v>504.97399999999999</v>
      </c>
      <c r="L16" s="11">
        <f>SUMIFS('Base TU'!M:M,'Base TU'!$A:$A,$B16,'Base TU'!$B:$B,"Total Operação")/1000</f>
        <v>506.60199999999998</v>
      </c>
      <c r="M16" s="11">
        <f>SUMIFS('Base TU'!N:N,'Base TU'!$A:$A,$B16,'Base TU'!$B:$B,"Total Operação")/1000</f>
        <v>510.16699999999997</v>
      </c>
      <c r="N16" s="11">
        <f>SUMIFS('Base TU'!O:O,'Base TU'!$A:$A,$B16,'Base TU'!$B:$B,"Total Operação")/1000</f>
        <v>451.553</v>
      </c>
      <c r="O16" s="11">
        <f>SUMIFS('Base TU'!P:P,'Base TU'!$A:$A,$B16,'Base TU'!$B:$B,"Total Operação")/1000</f>
        <v>416.80599999999998</v>
      </c>
      <c r="Q16" s="11">
        <f>SUMIFS('Base TU'!R:R,'Base TU'!$A:$A,$B16,'Base TU'!$B:$B,"Total Operação")/1000</f>
        <v>438.423</v>
      </c>
      <c r="R16" s="11">
        <f>SUMIFS('Base TU'!S:S,'Base TU'!$A:$A,$B16,'Base TU'!$B:$B,"Total Operação")/1000</f>
        <v>403.00900000000001</v>
      </c>
      <c r="S16" s="11">
        <f>SUMIFS('Base TU'!T:T,'Base TU'!$A:$A,$B16,'Base TU'!$B:$B,"Total Operação")/1000</f>
        <v>442.32299999999998</v>
      </c>
      <c r="T16" s="11">
        <f>SUMIFS('Base TU'!U:U,'Base TU'!$A:$A,$B16,'Base TU'!$B:$B,"Total Operação")/1000</f>
        <v>409.399</v>
      </c>
      <c r="U16" s="11">
        <f>SUMIFS('Base TU'!V:V,'Base TU'!$A:$A,$B16,'Base TU'!$B:$B,"Total Operação")/1000</f>
        <v>461.798</v>
      </c>
      <c r="V16" s="11">
        <f>SUMIFS('Base TU'!W:W,'Base TU'!$A:$A,$B16,'Base TU'!$B:$B,"Total Operação")/1000</f>
        <v>459.98700000000002</v>
      </c>
      <c r="W16" s="11">
        <f>SUMIFS('Base TU'!X:X,'Base TU'!$A:$A,$B16,'Base TU'!$B:$B,"Total Operação")/1000</f>
        <v>520.245</v>
      </c>
      <c r="X16" s="11">
        <f>SUMIFS('Base TU'!Y:Y,'Base TU'!$A:$A,$B16,'Base TU'!$B:$B,"Total Operação")/1000</f>
        <v>534.97900000000004</v>
      </c>
      <c r="Y16" s="11">
        <f>SUMIFS('Base TU'!Z:Z,'Base TU'!$A:$A,$B16,'Base TU'!$B:$B,"Total Operação")/1000</f>
        <v>504.548</v>
      </c>
      <c r="Z16" s="11">
        <f>SUMIFS('Base TU'!AA:AA,'Base TU'!$A:$A,$B16,'Base TU'!$B:$B,"Total Operação")/1000</f>
        <v>567.98099999999999</v>
      </c>
      <c r="AA16" s="11">
        <f>SUMIFS('Base TU'!AB:AB,'Base TU'!$A:$A,$B16,'Base TU'!$B:$B,"Total Operação")/1000</f>
        <v>455.34</v>
      </c>
      <c r="AB16" s="11">
        <f>SUMIFS('Base TU'!AC:AC,'Base TU'!$A:$A,$B16,'Base TU'!$B:$B,"Total Operação")/1000</f>
        <v>441.16300000000001</v>
      </c>
      <c r="AD16" s="11">
        <f>SUMIFS('Base TU'!AE:AE,'Base TU'!$A:$A,$B16,'Base TU'!$B:$B,"Total Operação")/1000</f>
        <v>432.72699999999998</v>
      </c>
      <c r="AE16" s="11">
        <f>SUMIFS('Base TU'!AF:AF,'Base TU'!$A:$A,$B16,'Base TU'!$B:$B,"Total Operação")/1000</f>
        <v>454.74799999999999</v>
      </c>
      <c r="AF16" s="11">
        <f>SUMIFS('Base TU'!AG:AG,'Base TU'!$A:$A,$B16,'Base TU'!$B:$B,"Total Operação")/1000</f>
        <v>482.49700000000001</v>
      </c>
      <c r="AG16" s="11">
        <f>SUMIFS('Base TU'!AH:AH,'Base TU'!$A:$A,$B16,'Base TU'!$B:$B,"Total Operação")/1000</f>
        <v>414.91199999999998</v>
      </c>
      <c r="AH16" s="11">
        <f>SUMIFS('Base TU'!AI:AI,'Base TU'!$A:$A,$B16,'Base TU'!$B:$B,"Total Operação")/1000</f>
        <v>420.84699999999998</v>
      </c>
      <c r="AI16" s="11">
        <f>SUMIFS('Base TU'!AJ:AJ,'Base TU'!$A:$A,$B16,'Base TU'!$B:$B,"Total Operação")/1000</f>
        <v>501.89600000000002</v>
      </c>
      <c r="AJ16" s="11">
        <f>SUMIFS('Base TU'!AK:AK,'Base TU'!$A:$A,$B16,'Base TU'!$B:$B,"Total Operação")/1000</f>
        <v>515.88199999999995</v>
      </c>
      <c r="AK16" s="11">
        <f>SUMIFS('Base TU'!AL:AL,'Base TU'!$A:$A,$B16,'Base TU'!$B:$B,"Total Operação")/1000</f>
        <v>488.697</v>
      </c>
      <c r="AL16" s="11">
        <f>SUMIFS('Base TU'!AM:AM,'Base TU'!$A:$A,$B16,'Base TU'!$B:$B,"Total Operação")/1000</f>
        <v>482.38299999999998</v>
      </c>
      <c r="AM16" s="11">
        <f>SUMIFS('Base TU'!AN:AN,'Base TU'!$A:$A,$B16,'Base TU'!$B:$B,"Total Operação")/1000</f>
        <v>465.4</v>
      </c>
      <c r="AN16" s="11">
        <f>SUMIFS('Base TU'!AO:AO,'Base TU'!$A:$A,$B16,'Base TU'!$B:$B,"Total Operação")/1000</f>
        <v>455.72199999999998</v>
      </c>
      <c r="AO16" s="11">
        <f>SUMIFS('Base TU'!AP:AP,'Base TU'!$A:$A,$B16,'Base TU'!$B:$B,"Total Operação")/1000</f>
        <v>456.375</v>
      </c>
      <c r="AQ16" s="11">
        <f>SUMIFS('Base TU'!AR:AR,'Base TU'!$A:$A,$B16,'Base TU'!$B:$B,"Total Operação")/1000</f>
        <v>457.709</v>
      </c>
      <c r="AR16" s="11">
        <f>SUMIFS('Base TU'!AS:AS,'Base TU'!$A:$A,$B16,'Base TU'!$B:$B,"Total Operação")/1000</f>
        <v>437.43700000000001</v>
      </c>
      <c r="AS16" s="11">
        <f>SUMIFS('Base TU'!AT:AT,'Base TU'!$A:$A,$B16,'Base TU'!$B:$B,"Total Operação")/1000</f>
        <v>455.24700000000001</v>
      </c>
      <c r="AT16" s="11">
        <f>SUMIFS('Base TU'!AU:AU,'Base TU'!$A:$A,$B16,'Base TU'!$B:$B,"Total Operação")/1000</f>
        <v>458.75200000000001</v>
      </c>
      <c r="AU16" s="11">
        <f>SUMIFS('Base TU'!AV:AV,'Base TU'!$A:$A,$B16,'Base TU'!$B:$B,"Total Operação")/1000</f>
        <v>483.31599999999997</v>
      </c>
      <c r="AV16" s="11">
        <f>SUMIFS('Base TU'!AW:AW,'Base TU'!$A:$A,$B16,'Base TU'!$B:$B,"Total Operação")/1000</f>
        <v>498.33600000000001</v>
      </c>
      <c r="AW16" s="11">
        <f>SUMIFS('Base TU'!AX:AX,'Base TU'!$A:$A,$B16,'Base TU'!$B:$B,"Total Operação")/1000</f>
        <v>522.49300000000005</v>
      </c>
      <c r="AX16" s="11">
        <f>SUMIFS('Base TU'!AY:AY,'Base TU'!$A:$A,$B16,'Base TU'!$B:$B,"Total Operação")/1000</f>
        <v>532.35900000000004</v>
      </c>
      <c r="AY16" s="11">
        <f>SUMIFS('Base TU'!AZ:AZ,'Base TU'!$A:$A,$B16,'Base TU'!$B:$B,"Total Operação")/1000</f>
        <v>501.47300000000001</v>
      </c>
      <c r="AZ16" s="11">
        <f>SUMIFS('Base TU'!BA:BA,'Base TU'!$A:$A,$B16,'Base TU'!$B:$B,"Total Operação")/1000</f>
        <v>525.13900000000001</v>
      </c>
      <c r="BA16" s="11">
        <f>SUMIFS('Base TU'!BB:BB,'Base TU'!$A:$A,$B16,'Base TU'!$B:$B,"Total Operação")/1000</f>
        <v>472.61099999999999</v>
      </c>
      <c r="BB16" s="11">
        <f>SUMIFS('Base TU'!BC:BC,'Base TU'!$A:$A,$B16,'Base TU'!$B:$B,"Total Operação")/1000</f>
        <v>447.55599999999998</v>
      </c>
      <c r="BD16" s="11">
        <f>SUMIFS('Base TU'!BE:BE,'Base TU'!$A:$A,$B16,'Base TU'!$B:$B,"Total Operação")/1000</f>
        <v>461.69600000000003</v>
      </c>
      <c r="BE16" s="11">
        <f>SUMIFS('Base TU'!BF:BF,'Base TU'!$A:$A,$B16,'Base TU'!$B:$B,"Total Operação")/1000</f>
        <v>461.952</v>
      </c>
      <c r="BF16" s="11">
        <f>SUMIFS('Base TU'!BG:BG,'Base TU'!$A:$A,$B16,'Base TU'!$B:$B,"Total Operação")/1000</f>
        <v>322.45800000000003</v>
      </c>
      <c r="BG16" s="11">
        <f>SUMIFS('Base TU'!BH:BH,'Base TU'!$A:$A,$B16,'Base TU'!$B:$B,"Total Operação")/1000</f>
        <v>286.74299999999999</v>
      </c>
      <c r="BH16" s="11">
        <f>SUMIFS('Base TU'!BI:BI,'Base TU'!$A:$A,$B16,'Base TU'!$B:$B,"Total Operação")/1000</f>
        <v>410.08300000000003</v>
      </c>
      <c r="BI16" s="11">
        <f>SUMIFS('Base TU'!BJ:BJ,'Base TU'!$A:$A,$B16,'Base TU'!$B:$B,"Total Operação")/1000</f>
        <v>409.30200000000002</v>
      </c>
      <c r="BJ16" s="11">
        <f>SUMIFS('Base TU'!BK:BK,'Base TU'!$A:$A,$B16,'Base TU'!$B:$B,"Total Operação")/1000</f>
        <v>459.79300000000001</v>
      </c>
      <c r="BK16" s="11">
        <f>SUMIFS('Base TU'!BL:BL,'Base TU'!$A:$A,$B16,'Base TU'!$B:$B,"Total Operação")/1000</f>
        <v>467.178</v>
      </c>
      <c r="BL16" s="11">
        <f>SUMIFS('Base TU'!BM:BM,'Base TU'!$A:$A,$B16,'Base TU'!$B:$B,"Total Operação")/1000</f>
        <v>492.08300000000003</v>
      </c>
      <c r="BM16" s="11">
        <f>SUMIFS('Base TU'!BN:BN,'Base TU'!$A:$A,$B16,'Base TU'!$B:$B,"Total Operação")/1000</f>
        <v>520.57899999999995</v>
      </c>
      <c r="BN16" s="11">
        <f>SUMIFS('Base TU'!BO:BO,'Base TU'!$A:$A,$B16,'Base TU'!$B:$B,"Total Operação")/1000</f>
        <v>494.29399999999998</v>
      </c>
      <c r="BO16" s="11">
        <f>SUMIFS('Base TU'!BP:BP,'Base TU'!$A:$A,$B16,'Base TU'!$B:$B,"Total Operação")/1000</f>
        <v>458.81799999999998</v>
      </c>
      <c r="BQ16" s="11">
        <f>'Volume TU Norte'!BQ16+'Volume TU Sul'!BQ16</f>
        <v>471.74799999999999</v>
      </c>
      <c r="BR16" s="11">
        <f>'Volume TU Norte'!BR16+'Volume TU Sul'!BR16</f>
        <v>480.32400000000001</v>
      </c>
      <c r="BS16" s="11">
        <f>'Volume TU Norte'!BS16+'Volume TU Sul'!BS16</f>
        <v>476.45600000000002</v>
      </c>
      <c r="BT16" s="11">
        <f>'Volume TU Norte'!BT16+'Volume TU Sul'!BT16</f>
        <v>466.83799999999997</v>
      </c>
      <c r="BU16" s="11">
        <f>'Volume TU Norte'!BU16+'Volume TU Sul'!BU16</f>
        <v>510.74400000000003</v>
      </c>
      <c r="BV16" s="11">
        <f>'Volume TU Norte'!BV16+'Volume TU Sul'!BV16</f>
        <v>497.00599999999997</v>
      </c>
      <c r="BW16" s="11">
        <f>'Volume TU Norte'!BW16+'Volume TU Sul'!BW16</f>
        <v>514.83799999999997</v>
      </c>
      <c r="BX16" s="11">
        <f>'Volume TU Norte'!BX16+'Volume TU Sul'!BX16</f>
        <v>533.74599999999998</v>
      </c>
      <c r="BY16" s="11">
        <f>'Volume TU Norte'!BY16+'Volume TU Sul'!BY16</f>
        <v>507.57600000000002</v>
      </c>
      <c r="BZ16" s="11">
        <f>'Volume TU Norte'!BZ16+'Volume TU Sul'!BZ16</f>
        <v>513.89400000000001</v>
      </c>
      <c r="CA16" s="11">
        <f>'Volume TU Norte'!CA16+'Volume TU Sul'!CA16</f>
        <v>480.75900000000001</v>
      </c>
      <c r="CB16" s="11">
        <f>'Volume TU Norte'!CB16+'Volume TU Sul'!CB16</f>
        <v>488.14</v>
      </c>
      <c r="CD16" s="11">
        <f>'Volume TU Norte'!CD16+'Volume TU Sul'!CD16</f>
        <v>485.41899999999998</v>
      </c>
      <c r="CE16" s="11">
        <f>'Volume TU Norte'!CE16+'Volume TU Sul'!CE16</f>
        <v>485.06</v>
      </c>
      <c r="CF16" s="11">
        <f>'Volume TU Norte'!CF16+'Volume TU Sul'!CF16</f>
        <v>526.35800000000006</v>
      </c>
      <c r="CG16" s="11">
        <f>'Volume TU Norte'!CG16+'Volume TU Sul'!CG16</f>
        <v>505.322</v>
      </c>
      <c r="CH16" s="11">
        <f>'Volume TU Norte'!CH16+'Volume TU Sul'!CH16</f>
        <v>544.226</v>
      </c>
      <c r="CI16" s="11">
        <f>'Volume TU Norte'!CI16+'Volume TU Sul'!CI16</f>
        <v>523.673</v>
      </c>
      <c r="CJ16" s="11">
        <f>'Volume TU Norte'!CJ16+'Volume TU Sul'!CJ16</f>
        <v>554.46600000000001</v>
      </c>
      <c r="CK16" s="11">
        <f>'Volume TU Norte'!CK16+'Volume TU Sul'!CK16</f>
        <v>552.20399999999995</v>
      </c>
      <c r="CL16" s="11">
        <f>'Volume TU Norte'!CL16+'Volume TU Sul'!CL16</f>
        <v>519.37900000000002</v>
      </c>
      <c r="CM16" s="11">
        <f>'Volume TU Norte'!CM16+'Volume TU Sul'!CM16</f>
        <v>551.04099999999994</v>
      </c>
      <c r="CN16" s="11">
        <f>'Volume TU Norte'!CN16+'Volume TU Sul'!CN16</f>
        <v>506.31700000000001</v>
      </c>
      <c r="CO16" s="11">
        <f>'Volume TU Norte'!CO16+'Volume TU Sul'!CO16</f>
        <v>453.01499999999999</v>
      </c>
      <c r="CQ16" s="11">
        <f>'Volume TU Norte'!CQ16+'Volume TU Sul'!CQ16</f>
        <v>360.95500000000004</v>
      </c>
      <c r="CR16" s="11">
        <f>'Volume TU Norte'!CR16+'Volume TU Sul'!CR16</f>
        <v>425.82300000000004</v>
      </c>
      <c r="CS16" s="11">
        <f>'Volume TU Norte'!CS16+'Volume TU Sul'!CS16</f>
        <v>0</v>
      </c>
      <c r="CT16" s="11">
        <f>'Volume TU Norte'!CT16+'Volume TU Sul'!CT16</f>
        <v>0</v>
      </c>
      <c r="CU16" s="11">
        <f>'Volume TU Norte'!CU16+'Volume TU Sul'!CU16</f>
        <v>0</v>
      </c>
      <c r="CV16" s="11">
        <f>'Volume TU Norte'!CV16+'Volume TU Sul'!CV16</f>
        <v>0</v>
      </c>
      <c r="CW16" s="11">
        <f>'Volume TU Norte'!CW16+'Volume TU Sul'!CW16</f>
        <v>0</v>
      </c>
      <c r="CX16" s="11">
        <f>'Volume TU Norte'!CX16+'Volume TU Sul'!CX16</f>
        <v>0</v>
      </c>
      <c r="CY16" s="11">
        <f>'Volume TU Norte'!CY16+'Volume TU Sul'!CY16</f>
        <v>0</v>
      </c>
      <c r="CZ16" s="11">
        <f>'Volume TU Norte'!CZ16+'Volume TU Sul'!CZ16</f>
        <v>0</v>
      </c>
      <c r="DA16" s="11">
        <f>'Volume TU Norte'!DA16+'Volume TU Sul'!DA16</f>
        <v>0</v>
      </c>
      <c r="DB16" s="11">
        <f>'Volume TU Norte'!DB16+'Volume TU Sul'!DB16</f>
        <v>0</v>
      </c>
    </row>
    <row r="17" spans="1:106" ht="15.75" x14ac:dyDescent="0.25">
      <c r="B17" s="10" t="s">
        <v>54</v>
      </c>
      <c r="D17" s="11">
        <f>SUMIFS('Base TU'!E:E,'Base TU'!$A:$A,$B17,'Base TU'!$B:$B,"Total Operação")/1000</f>
        <v>60.374000000000002</v>
      </c>
      <c r="E17" s="11">
        <f>SUMIFS('Base TU'!F:F,'Base TU'!$A:$A,$B17,'Base TU'!$B:$B,"Total Operação")/1000</f>
        <v>62.96</v>
      </c>
      <c r="F17" s="11">
        <f>SUMIFS('Base TU'!G:G,'Base TU'!$A:$A,$B17,'Base TU'!$B:$B,"Total Operação")/1000</f>
        <v>64.436000000000007</v>
      </c>
      <c r="G17" s="11">
        <f>SUMIFS('Base TU'!H:H,'Base TU'!$A:$A,$B17,'Base TU'!$B:$B,"Total Operação")/1000</f>
        <v>64.503</v>
      </c>
      <c r="H17" s="11">
        <f>SUMIFS('Base TU'!I:I,'Base TU'!$A:$A,$B17,'Base TU'!$B:$B,"Total Operação")/1000</f>
        <v>82.876000000000005</v>
      </c>
      <c r="I17" s="11">
        <f>SUMIFS('Base TU'!J:J,'Base TU'!$A:$A,$B17,'Base TU'!$B:$B,"Total Operação")/1000</f>
        <v>90.808000000000007</v>
      </c>
      <c r="J17" s="11">
        <f>SUMIFS('Base TU'!K:K,'Base TU'!$A:$A,$B17,'Base TU'!$B:$B,"Total Operação")/1000</f>
        <v>129.744</v>
      </c>
      <c r="K17" s="11">
        <f>SUMIFS('Base TU'!L:L,'Base TU'!$A:$A,$B17,'Base TU'!$B:$B,"Total Operação")/1000</f>
        <v>131.49199999999999</v>
      </c>
      <c r="L17" s="11">
        <f>SUMIFS('Base TU'!M:M,'Base TU'!$A:$A,$B17,'Base TU'!$B:$B,"Total Operação")/1000</f>
        <v>123.536</v>
      </c>
      <c r="M17" s="11">
        <f>SUMIFS('Base TU'!N:N,'Base TU'!$A:$A,$B17,'Base TU'!$B:$B,"Total Operação")/1000</f>
        <v>134.66800000000001</v>
      </c>
      <c r="N17" s="11">
        <f>SUMIFS('Base TU'!O:O,'Base TU'!$A:$A,$B17,'Base TU'!$B:$B,"Total Operação")/1000</f>
        <v>119.172</v>
      </c>
      <c r="O17" s="11">
        <f>SUMIFS('Base TU'!P:P,'Base TU'!$A:$A,$B17,'Base TU'!$B:$B,"Total Operação")/1000</f>
        <v>116.38</v>
      </c>
      <c r="Q17" s="11">
        <f>SUMIFS('Base TU'!R:R,'Base TU'!$A:$A,$B17,'Base TU'!$B:$B,"Total Operação")/1000</f>
        <v>121.27200000000001</v>
      </c>
      <c r="R17" s="11">
        <f>SUMIFS('Base TU'!S:S,'Base TU'!$A:$A,$B17,'Base TU'!$B:$B,"Total Operação")/1000</f>
        <v>78.311999999999998</v>
      </c>
      <c r="S17" s="11">
        <f>SUMIFS('Base TU'!T:T,'Base TU'!$A:$A,$B17,'Base TU'!$B:$B,"Total Operação")/1000</f>
        <v>109.82</v>
      </c>
      <c r="T17" s="11">
        <f>SUMIFS('Base TU'!U:U,'Base TU'!$A:$A,$B17,'Base TU'!$B:$B,"Total Operação")/1000</f>
        <v>123.256</v>
      </c>
      <c r="U17" s="11">
        <f>SUMIFS('Base TU'!V:V,'Base TU'!$A:$A,$B17,'Base TU'!$B:$B,"Total Operação")/1000</f>
        <v>143.63200000000001</v>
      </c>
      <c r="V17" s="11">
        <f>SUMIFS('Base TU'!W:W,'Base TU'!$A:$A,$B17,'Base TU'!$B:$B,"Total Operação")/1000</f>
        <v>136.928</v>
      </c>
      <c r="W17" s="11">
        <f>SUMIFS('Base TU'!X:X,'Base TU'!$A:$A,$B17,'Base TU'!$B:$B,"Total Operação")/1000</f>
        <v>138.18799999999999</v>
      </c>
      <c r="X17" s="11">
        <f>SUMIFS('Base TU'!Y:Y,'Base TU'!$A:$A,$B17,'Base TU'!$B:$B,"Total Operação")/1000</f>
        <v>139.476</v>
      </c>
      <c r="Y17" s="11">
        <f>SUMIFS('Base TU'!Z:Z,'Base TU'!$A:$A,$B17,'Base TU'!$B:$B,"Total Operação")/1000</f>
        <v>147.08799999999999</v>
      </c>
      <c r="Z17" s="11">
        <f>SUMIFS('Base TU'!AA:AA,'Base TU'!$A:$A,$B17,'Base TU'!$B:$B,"Total Operação")/1000</f>
        <v>178.596</v>
      </c>
      <c r="AA17" s="11">
        <f>SUMIFS('Base TU'!AB:AB,'Base TU'!$A:$A,$B17,'Base TU'!$B:$B,"Total Operação")/1000</f>
        <v>203.292</v>
      </c>
      <c r="AB17" s="11">
        <f>SUMIFS('Base TU'!AC:AC,'Base TU'!$A:$A,$B17,'Base TU'!$B:$B,"Total Operação")/1000</f>
        <v>238</v>
      </c>
      <c r="AD17" s="11">
        <f>SUMIFS('Base TU'!AE:AE,'Base TU'!$A:$A,$B17,'Base TU'!$B:$B,"Total Operação")/1000</f>
        <v>218.791</v>
      </c>
      <c r="AE17" s="11">
        <f>SUMIFS('Base TU'!AF:AF,'Base TU'!$A:$A,$B17,'Base TU'!$B:$B,"Total Operação")/1000</f>
        <v>202.26400000000001</v>
      </c>
      <c r="AF17" s="11">
        <f>SUMIFS('Base TU'!AG:AG,'Base TU'!$A:$A,$B17,'Base TU'!$B:$B,"Total Operação")/1000</f>
        <v>180.32400000000001</v>
      </c>
      <c r="AG17" s="11">
        <f>SUMIFS('Base TU'!AH:AH,'Base TU'!$A:$A,$B17,'Base TU'!$B:$B,"Total Operação")/1000</f>
        <v>171.28800000000001</v>
      </c>
      <c r="AH17" s="11">
        <f>SUMIFS('Base TU'!AI:AI,'Base TU'!$A:$A,$B17,'Base TU'!$B:$B,"Total Operação")/1000</f>
        <v>189.148</v>
      </c>
      <c r="AI17" s="11">
        <f>SUMIFS('Base TU'!AJ:AJ,'Base TU'!$A:$A,$B17,'Base TU'!$B:$B,"Total Operação")/1000</f>
        <v>257.74400000000003</v>
      </c>
      <c r="AJ17" s="11">
        <f>SUMIFS('Base TU'!AK:AK,'Base TU'!$A:$A,$B17,'Base TU'!$B:$B,"Total Operação")/1000</f>
        <v>234.74</v>
      </c>
      <c r="AK17" s="11">
        <f>SUMIFS('Base TU'!AL:AL,'Base TU'!$A:$A,$B17,'Base TU'!$B:$B,"Total Operação")/1000</f>
        <v>300.69799999999998</v>
      </c>
      <c r="AL17" s="11">
        <f>SUMIFS('Base TU'!AM:AM,'Base TU'!$A:$A,$B17,'Base TU'!$B:$B,"Total Operação")/1000</f>
        <v>259.93599999999998</v>
      </c>
      <c r="AM17" s="11">
        <f>SUMIFS('Base TU'!AN:AN,'Base TU'!$A:$A,$B17,'Base TU'!$B:$B,"Total Operação")/1000</f>
        <v>292.32</v>
      </c>
      <c r="AN17" s="11">
        <f>SUMIFS('Base TU'!AO:AO,'Base TU'!$A:$A,$B17,'Base TU'!$B:$B,"Total Operação")/1000</f>
        <v>272.892</v>
      </c>
      <c r="AO17" s="11">
        <f>SUMIFS('Base TU'!AP:AP,'Base TU'!$A:$A,$B17,'Base TU'!$B:$B,"Total Operação")/1000</f>
        <v>284.29599999999999</v>
      </c>
      <c r="AQ17" s="11">
        <f>SUMIFS('Base TU'!AR:AR,'Base TU'!$A:$A,$B17,'Base TU'!$B:$B,"Total Operação")/1000</f>
        <v>261.55200000000002</v>
      </c>
      <c r="AR17" s="11">
        <f>SUMIFS('Base TU'!AS:AS,'Base TU'!$A:$A,$B17,'Base TU'!$B:$B,"Total Operação")/1000</f>
        <v>219.11199999999999</v>
      </c>
      <c r="AS17" s="11">
        <f>SUMIFS('Base TU'!AT:AT,'Base TU'!$A:$A,$B17,'Base TU'!$B:$B,"Total Operação")/1000</f>
        <v>267.04000000000002</v>
      </c>
      <c r="AT17" s="11">
        <f>SUMIFS('Base TU'!AU:AU,'Base TU'!$A:$A,$B17,'Base TU'!$B:$B,"Total Operação")/1000</f>
        <v>249.30799999999999</v>
      </c>
      <c r="AU17" s="11">
        <f>SUMIFS('Base TU'!AV:AV,'Base TU'!$A:$A,$B17,'Base TU'!$B:$B,"Total Operação")/1000</f>
        <v>254.196</v>
      </c>
      <c r="AV17" s="11">
        <f>SUMIFS('Base TU'!AW:AW,'Base TU'!$A:$A,$B17,'Base TU'!$B:$B,"Total Operação")/1000</f>
        <v>245.80799999999999</v>
      </c>
      <c r="AW17" s="11">
        <f>SUMIFS('Base TU'!AX:AX,'Base TU'!$A:$A,$B17,'Base TU'!$B:$B,"Total Operação")/1000</f>
        <v>229.32</v>
      </c>
      <c r="AX17" s="11">
        <f>SUMIFS('Base TU'!AY:AY,'Base TU'!$A:$A,$B17,'Base TU'!$B:$B,"Total Operação")/1000</f>
        <v>260.012</v>
      </c>
      <c r="AY17" s="11">
        <f>SUMIFS('Base TU'!AZ:AZ,'Base TU'!$A:$A,$B17,'Base TU'!$B:$B,"Total Operação")/1000</f>
        <v>271.52</v>
      </c>
      <c r="AZ17" s="11">
        <f>SUMIFS('Base TU'!BA:BA,'Base TU'!$A:$A,$B17,'Base TU'!$B:$B,"Total Operação")/1000</f>
        <v>293.31200000000001</v>
      </c>
      <c r="BA17" s="11">
        <f>SUMIFS('Base TU'!BB:BB,'Base TU'!$A:$A,$B17,'Base TU'!$B:$B,"Total Operação")/1000</f>
        <v>284.94</v>
      </c>
      <c r="BB17" s="11">
        <f>SUMIFS('Base TU'!BC:BC,'Base TU'!$A:$A,$B17,'Base TU'!$B:$B,"Total Operação")/1000</f>
        <v>288.24400000000003</v>
      </c>
      <c r="BD17" s="11">
        <f>SUMIFS('Base TU'!BE:BE,'Base TU'!$A:$A,$B17,'Base TU'!$B:$B,"Total Operação")/1000</f>
        <v>277.45999999999998</v>
      </c>
      <c r="BE17" s="11">
        <f>SUMIFS('Base TU'!BF:BF,'Base TU'!$A:$A,$B17,'Base TU'!$B:$B,"Total Operação")/1000</f>
        <v>217.452</v>
      </c>
      <c r="BF17" s="11">
        <f>SUMIFS('Base TU'!BG:BG,'Base TU'!$A:$A,$B17,'Base TU'!$B:$B,"Total Operação")/1000</f>
        <v>218.27600000000001</v>
      </c>
      <c r="BG17" s="11">
        <f>SUMIFS('Base TU'!BH:BH,'Base TU'!$A:$A,$B17,'Base TU'!$B:$B,"Total Operação")/1000</f>
        <v>199.66</v>
      </c>
      <c r="BH17" s="11">
        <f>SUMIFS('Base TU'!BI:BI,'Base TU'!$A:$A,$B17,'Base TU'!$B:$B,"Total Operação")/1000</f>
        <v>261.83</v>
      </c>
      <c r="BI17" s="11">
        <f>SUMIFS('Base TU'!BJ:BJ,'Base TU'!$A:$A,$B17,'Base TU'!$B:$B,"Total Operação")/1000</f>
        <v>257.29599999999999</v>
      </c>
      <c r="BJ17" s="11">
        <f>SUMIFS('Base TU'!BK:BK,'Base TU'!$A:$A,$B17,'Base TU'!$B:$B,"Total Operação")/1000</f>
        <v>297.38600000000002</v>
      </c>
      <c r="BK17" s="11">
        <f>SUMIFS('Base TU'!BL:BL,'Base TU'!$A:$A,$B17,'Base TU'!$B:$B,"Total Operação")/1000</f>
        <v>304.64400000000001</v>
      </c>
      <c r="BL17" s="11">
        <f>SUMIFS('Base TU'!BM:BM,'Base TU'!$A:$A,$B17,'Base TU'!$B:$B,"Total Operação")/1000</f>
        <v>307.79000000000002</v>
      </c>
      <c r="BM17" s="11">
        <f>SUMIFS('Base TU'!BN:BN,'Base TU'!$A:$A,$B17,'Base TU'!$B:$B,"Total Operação")/1000</f>
        <v>302.31599999999997</v>
      </c>
      <c r="BN17" s="11">
        <f>SUMIFS('Base TU'!BO:BO,'Base TU'!$A:$A,$B17,'Base TU'!$B:$B,"Total Operação")/1000</f>
        <v>303.03199999999998</v>
      </c>
      <c r="BO17" s="11">
        <f>SUMIFS('Base TU'!BP:BP,'Base TU'!$A:$A,$B17,'Base TU'!$B:$B,"Total Operação")/1000</f>
        <v>188.57</v>
      </c>
      <c r="BQ17" s="11">
        <f>'Volume TU Norte'!BQ17+'Volume TU Sul'!BQ17</f>
        <v>277.14600000000002</v>
      </c>
      <c r="BR17" s="11">
        <f>'Volume TU Norte'!BR17+'Volume TU Sul'!BR17</f>
        <v>272.464</v>
      </c>
      <c r="BS17" s="11">
        <f>'Volume TU Norte'!BS17+'Volume TU Sul'!BS17</f>
        <v>295.072</v>
      </c>
      <c r="BT17" s="11">
        <f>'Volume TU Norte'!BT17+'Volume TU Sul'!BT17</f>
        <v>288.31200000000001</v>
      </c>
      <c r="BU17" s="11">
        <f>'Volume TU Norte'!BU17+'Volume TU Sul'!BU17</f>
        <v>298.50599999999997</v>
      </c>
      <c r="BV17" s="11">
        <f>'Volume TU Norte'!BV17+'Volume TU Sul'!BV17</f>
        <v>273.60000000000002</v>
      </c>
      <c r="BW17" s="11">
        <f>'Volume TU Norte'!BW17+'Volume TU Sul'!BW17</f>
        <v>271.67599999999999</v>
      </c>
      <c r="BX17" s="11">
        <f>'Volume TU Norte'!BX17+'Volume TU Sul'!BX17</f>
        <v>321.38600000000002</v>
      </c>
      <c r="BY17" s="11">
        <f>'Volume TU Norte'!BY17+'Volume TU Sul'!BY17</f>
        <v>269.28200000000004</v>
      </c>
      <c r="BZ17" s="11">
        <f>'Volume TU Norte'!BZ17+'Volume TU Sul'!BZ17</f>
        <v>280.38599999999997</v>
      </c>
      <c r="CA17" s="11">
        <f>'Volume TU Norte'!CA17+'Volume TU Sul'!CA17</f>
        <v>262.66800000000001</v>
      </c>
      <c r="CB17" s="11">
        <f>'Volume TU Norte'!CB17+'Volume TU Sul'!CB17</f>
        <v>253.072</v>
      </c>
      <c r="CD17" s="11">
        <f>'Volume TU Norte'!CD17+'Volume TU Sul'!CD17</f>
        <v>245.43400000000003</v>
      </c>
      <c r="CE17" s="11">
        <f>'Volume TU Norte'!CE17+'Volume TU Sul'!CE17</f>
        <v>211.34200000000001</v>
      </c>
      <c r="CF17" s="11">
        <f>'Volume TU Norte'!CF17+'Volume TU Sul'!CF17</f>
        <v>310.00200000000001</v>
      </c>
      <c r="CG17" s="11">
        <f>'Volume TU Norte'!CG17+'Volume TU Sul'!CG17</f>
        <v>277.23</v>
      </c>
      <c r="CH17" s="11">
        <f>'Volume TU Norte'!CH17+'Volume TU Sul'!CH17</f>
        <v>285.27</v>
      </c>
      <c r="CI17" s="11">
        <f>'Volume TU Norte'!CI17+'Volume TU Sul'!CI17</f>
        <v>308.33000000000004</v>
      </c>
      <c r="CJ17" s="11">
        <f>'Volume TU Norte'!CJ17+'Volume TU Sul'!CJ17</f>
        <v>292.07</v>
      </c>
      <c r="CK17" s="11">
        <f>'Volume TU Norte'!CK17+'Volume TU Sul'!CK17</f>
        <v>316.084</v>
      </c>
      <c r="CL17" s="11">
        <f>'Volume TU Norte'!CL17+'Volume TU Sul'!CL17</f>
        <v>291.61</v>
      </c>
      <c r="CM17" s="11">
        <f>'Volume TU Norte'!CM17+'Volume TU Sul'!CM17</f>
        <v>300.24599999999998</v>
      </c>
      <c r="CN17" s="11">
        <f>'Volume TU Norte'!CN17+'Volume TU Sul'!CN17</f>
        <v>270.29599999999999</v>
      </c>
      <c r="CO17" s="11">
        <f>'Volume TU Norte'!CO17+'Volume TU Sul'!CO17</f>
        <v>271.33000000000004</v>
      </c>
      <c r="CQ17" s="11">
        <f>'Volume TU Norte'!CQ17+'Volume TU Sul'!CQ17</f>
        <v>224.19799999999998</v>
      </c>
      <c r="CR17" s="11">
        <f>'Volume TU Norte'!CR17+'Volume TU Sul'!CR17</f>
        <v>263.67</v>
      </c>
      <c r="CS17" s="11">
        <f>'Volume TU Norte'!CS17+'Volume TU Sul'!CS17</f>
        <v>0</v>
      </c>
      <c r="CT17" s="11">
        <f>'Volume TU Norte'!CT17+'Volume TU Sul'!CT17</f>
        <v>0</v>
      </c>
      <c r="CU17" s="11">
        <f>'Volume TU Norte'!CU17+'Volume TU Sul'!CU17</f>
        <v>0</v>
      </c>
      <c r="CV17" s="11">
        <f>'Volume TU Norte'!CV17+'Volume TU Sul'!CV17</f>
        <v>0</v>
      </c>
      <c r="CW17" s="11">
        <f>'Volume TU Norte'!CW17+'Volume TU Sul'!CW17</f>
        <v>0</v>
      </c>
      <c r="CX17" s="11">
        <f>'Volume TU Norte'!CX17+'Volume TU Sul'!CX17</f>
        <v>0</v>
      </c>
      <c r="CY17" s="11">
        <f>'Volume TU Norte'!CY17+'Volume TU Sul'!CY17</f>
        <v>0</v>
      </c>
      <c r="CZ17" s="11">
        <f>'Volume TU Norte'!CZ17+'Volume TU Sul'!CZ17</f>
        <v>0</v>
      </c>
      <c r="DA17" s="11">
        <f>'Volume TU Norte'!DA17+'Volume TU Sul'!DA17</f>
        <v>0</v>
      </c>
      <c r="DB17" s="11">
        <f>'Volume TU Norte'!DB17+'Volume TU Sul'!DB17</f>
        <v>0</v>
      </c>
    </row>
    <row r="18" spans="1:106" ht="15.75" x14ac:dyDescent="0.25">
      <c r="B18" s="10" t="s">
        <v>58</v>
      </c>
      <c r="D18" s="11">
        <f>SUMIFS('Base TU'!E:E,'Base TU'!$A:$A,$B18,'Base TU'!$B:$B,"Total Operação")/1000</f>
        <v>63.997999999999998</v>
      </c>
      <c r="E18" s="11">
        <f>SUMIFS('Base TU'!F:F,'Base TU'!$A:$A,$B18,'Base TU'!$B:$B,"Total Operação")/1000</f>
        <v>75.308000000000007</v>
      </c>
      <c r="F18" s="11">
        <f>SUMIFS('Base TU'!G:G,'Base TU'!$A:$A,$B18,'Base TU'!$B:$B,"Total Operação")/1000</f>
        <v>84.034999999999997</v>
      </c>
      <c r="G18" s="11">
        <f>SUMIFS('Base TU'!H:H,'Base TU'!$A:$A,$B18,'Base TU'!$B:$B,"Total Operação")/1000</f>
        <v>85.867000000000004</v>
      </c>
      <c r="H18" s="11">
        <f>SUMIFS('Base TU'!I:I,'Base TU'!$A:$A,$B18,'Base TU'!$B:$B,"Total Operação")/1000</f>
        <v>78.944000000000003</v>
      </c>
      <c r="I18" s="11">
        <f>SUMIFS('Base TU'!J:J,'Base TU'!$A:$A,$B18,'Base TU'!$B:$B,"Total Operação")/1000</f>
        <v>97.022999999999996</v>
      </c>
      <c r="J18" s="11">
        <f>SUMIFS('Base TU'!K:K,'Base TU'!$A:$A,$B18,'Base TU'!$B:$B,"Total Operação")/1000</f>
        <v>102.803</v>
      </c>
      <c r="K18" s="11">
        <f>SUMIFS('Base TU'!L:L,'Base TU'!$A:$A,$B18,'Base TU'!$B:$B,"Total Operação")/1000</f>
        <v>111.39700000000001</v>
      </c>
      <c r="L18" s="11">
        <f>SUMIFS('Base TU'!M:M,'Base TU'!$A:$A,$B18,'Base TU'!$B:$B,"Total Operação")/1000</f>
        <v>105.209</v>
      </c>
      <c r="M18" s="11">
        <f>SUMIFS('Base TU'!N:N,'Base TU'!$A:$A,$B18,'Base TU'!$B:$B,"Total Operação")/1000</f>
        <v>100.83</v>
      </c>
      <c r="N18" s="11">
        <f>SUMIFS('Base TU'!O:O,'Base TU'!$A:$A,$B18,'Base TU'!$B:$B,"Total Operação")/1000</f>
        <v>97.067999999999998</v>
      </c>
      <c r="O18" s="11">
        <f>SUMIFS('Base TU'!P:P,'Base TU'!$A:$A,$B18,'Base TU'!$B:$B,"Total Operação")/1000</f>
        <v>92.293000000000006</v>
      </c>
      <c r="Q18" s="11">
        <f>SUMIFS('Base TU'!R:R,'Base TU'!$A:$A,$B18,'Base TU'!$B:$B,"Total Operação")/1000</f>
        <v>101.41200000000001</v>
      </c>
      <c r="R18" s="11">
        <f>SUMIFS('Base TU'!S:S,'Base TU'!$A:$A,$B18,'Base TU'!$B:$B,"Total Operação")/1000</f>
        <v>87.427000000000007</v>
      </c>
      <c r="S18" s="11">
        <f>SUMIFS('Base TU'!T:T,'Base TU'!$A:$A,$B18,'Base TU'!$B:$B,"Total Operação")/1000</f>
        <v>94.281999999999996</v>
      </c>
      <c r="T18" s="11">
        <f>SUMIFS('Base TU'!U:U,'Base TU'!$A:$A,$B18,'Base TU'!$B:$B,"Total Operação")/1000</f>
        <v>92.403000000000006</v>
      </c>
      <c r="U18" s="11">
        <f>SUMIFS('Base TU'!V:V,'Base TU'!$A:$A,$B18,'Base TU'!$B:$B,"Total Operação")/1000</f>
        <v>101.154</v>
      </c>
      <c r="V18" s="11">
        <f>SUMIFS('Base TU'!W:W,'Base TU'!$A:$A,$B18,'Base TU'!$B:$B,"Total Operação")/1000</f>
        <v>82.278999999999996</v>
      </c>
      <c r="W18" s="11">
        <f>SUMIFS('Base TU'!X:X,'Base TU'!$A:$A,$B18,'Base TU'!$B:$B,"Total Operação")/1000</f>
        <v>101.848</v>
      </c>
      <c r="X18" s="11">
        <f>SUMIFS('Base TU'!Y:Y,'Base TU'!$A:$A,$B18,'Base TU'!$B:$B,"Total Operação")/1000</f>
        <v>102.581</v>
      </c>
      <c r="Y18" s="11">
        <f>SUMIFS('Base TU'!Z:Z,'Base TU'!$A:$A,$B18,'Base TU'!$B:$B,"Total Operação")/1000</f>
        <v>93.915999999999997</v>
      </c>
      <c r="Z18" s="11">
        <f>SUMIFS('Base TU'!AA:AA,'Base TU'!$A:$A,$B18,'Base TU'!$B:$B,"Total Operação")/1000</f>
        <v>100.30500000000001</v>
      </c>
      <c r="AA18" s="11">
        <f>SUMIFS('Base TU'!AB:AB,'Base TU'!$A:$A,$B18,'Base TU'!$B:$B,"Total Operação")/1000</f>
        <v>75.057000000000002</v>
      </c>
      <c r="AB18" s="11">
        <f>SUMIFS('Base TU'!AC:AC,'Base TU'!$A:$A,$B18,'Base TU'!$B:$B,"Total Operação")/1000</f>
        <v>86.501999999999995</v>
      </c>
      <c r="AD18" s="11">
        <f>SUMIFS('Base TU'!AE:AE,'Base TU'!$A:$A,$B18,'Base TU'!$B:$B,"Total Operação")/1000</f>
        <v>79.734999999999999</v>
      </c>
      <c r="AE18" s="11">
        <f>SUMIFS('Base TU'!AF:AF,'Base TU'!$A:$A,$B18,'Base TU'!$B:$B,"Total Operação")/1000</f>
        <v>78.171999999999997</v>
      </c>
      <c r="AF18" s="11">
        <f>SUMIFS('Base TU'!AG:AG,'Base TU'!$A:$A,$B18,'Base TU'!$B:$B,"Total Operação")/1000</f>
        <v>91.382000000000005</v>
      </c>
      <c r="AG18" s="11">
        <f>SUMIFS('Base TU'!AH:AH,'Base TU'!$A:$A,$B18,'Base TU'!$B:$B,"Total Operação")/1000</f>
        <v>78.183999999999997</v>
      </c>
      <c r="AH18" s="11">
        <f>SUMIFS('Base TU'!AI:AI,'Base TU'!$A:$A,$B18,'Base TU'!$B:$B,"Total Operação")/1000</f>
        <v>82.296999999999997</v>
      </c>
      <c r="AI18" s="11">
        <f>SUMIFS('Base TU'!AJ:AJ,'Base TU'!$A:$A,$B18,'Base TU'!$B:$B,"Total Operação")/1000</f>
        <v>81.956000000000003</v>
      </c>
      <c r="AJ18" s="11">
        <f>SUMIFS('Base TU'!AK:AK,'Base TU'!$A:$A,$B18,'Base TU'!$B:$B,"Total Operação")/1000</f>
        <v>83.495000000000005</v>
      </c>
      <c r="AK18" s="11">
        <f>SUMIFS('Base TU'!AL:AL,'Base TU'!$A:$A,$B18,'Base TU'!$B:$B,"Total Operação")/1000</f>
        <v>82.566999999999993</v>
      </c>
      <c r="AL18" s="11">
        <f>SUMIFS('Base TU'!AM:AM,'Base TU'!$A:$A,$B18,'Base TU'!$B:$B,"Total Operação")/1000</f>
        <v>89.221999999999994</v>
      </c>
      <c r="AM18" s="11">
        <f>SUMIFS('Base TU'!AN:AN,'Base TU'!$A:$A,$B18,'Base TU'!$B:$B,"Total Operação")/1000</f>
        <v>95.337000000000003</v>
      </c>
      <c r="AN18" s="11">
        <f>SUMIFS('Base TU'!AO:AO,'Base TU'!$A:$A,$B18,'Base TU'!$B:$B,"Total Operação")/1000</f>
        <v>95.387</v>
      </c>
      <c r="AO18" s="11">
        <f>SUMIFS('Base TU'!AP:AP,'Base TU'!$A:$A,$B18,'Base TU'!$B:$B,"Total Operação")/1000</f>
        <v>69.846999999999994</v>
      </c>
      <c r="AQ18" s="11">
        <f>SUMIFS('Base TU'!AR:AR,'Base TU'!$A:$A,$B18,'Base TU'!$B:$B,"Total Operação")/1000</f>
        <v>86.203999999999994</v>
      </c>
      <c r="AR18" s="11">
        <f>SUMIFS('Base TU'!AS:AS,'Base TU'!$A:$A,$B18,'Base TU'!$B:$B,"Total Operação")/1000</f>
        <v>82.105999999999995</v>
      </c>
      <c r="AS18" s="11">
        <f>SUMIFS('Base TU'!AT:AT,'Base TU'!$A:$A,$B18,'Base TU'!$B:$B,"Total Operação")/1000</f>
        <v>82.644000000000005</v>
      </c>
      <c r="AT18" s="11">
        <f>SUMIFS('Base TU'!AU:AU,'Base TU'!$A:$A,$B18,'Base TU'!$B:$B,"Total Operação")/1000</f>
        <v>76.054000000000002</v>
      </c>
      <c r="AU18" s="11">
        <f>SUMIFS('Base TU'!AV:AV,'Base TU'!$A:$A,$B18,'Base TU'!$B:$B,"Total Operação")/1000</f>
        <v>87.521000000000001</v>
      </c>
      <c r="AV18" s="11">
        <f>SUMIFS('Base TU'!AW:AW,'Base TU'!$A:$A,$B18,'Base TU'!$B:$B,"Total Operação")/1000</f>
        <v>90.51</v>
      </c>
      <c r="AW18" s="11">
        <f>SUMIFS('Base TU'!AX:AX,'Base TU'!$A:$A,$B18,'Base TU'!$B:$B,"Total Operação")/1000</f>
        <v>94.313999999999993</v>
      </c>
      <c r="AX18" s="11">
        <f>SUMIFS('Base TU'!AY:AY,'Base TU'!$A:$A,$B18,'Base TU'!$B:$B,"Total Operação")/1000</f>
        <v>103.953</v>
      </c>
      <c r="AY18" s="11">
        <f>SUMIFS('Base TU'!AZ:AZ,'Base TU'!$A:$A,$B18,'Base TU'!$B:$B,"Total Operação")/1000</f>
        <v>97.713999999999999</v>
      </c>
      <c r="AZ18" s="11">
        <f>SUMIFS('Base TU'!BA:BA,'Base TU'!$A:$A,$B18,'Base TU'!$B:$B,"Total Operação")/1000</f>
        <v>100.559</v>
      </c>
      <c r="BA18" s="11">
        <f>SUMIFS('Base TU'!BB:BB,'Base TU'!$A:$A,$B18,'Base TU'!$B:$B,"Total Operação")/1000</f>
        <v>87.456000000000003</v>
      </c>
      <c r="BB18" s="11">
        <f>SUMIFS('Base TU'!BC:BC,'Base TU'!$A:$A,$B18,'Base TU'!$B:$B,"Total Operação")/1000</f>
        <v>79.257999999999996</v>
      </c>
      <c r="BD18" s="11">
        <f>SUMIFS('Base TU'!BE:BE,'Base TU'!$A:$A,$B18,'Base TU'!$B:$B,"Total Operação")/1000</f>
        <v>89.27</v>
      </c>
      <c r="BE18" s="11">
        <f>SUMIFS('Base TU'!BF:BF,'Base TU'!$A:$A,$B18,'Base TU'!$B:$B,"Total Operação")/1000</f>
        <v>92.811000000000007</v>
      </c>
      <c r="BF18" s="11">
        <f>SUMIFS('Base TU'!BG:BG,'Base TU'!$A:$A,$B18,'Base TU'!$B:$B,"Total Operação")/1000</f>
        <v>60.804000000000002</v>
      </c>
      <c r="BG18" s="11">
        <f>SUMIFS('Base TU'!BH:BH,'Base TU'!$A:$A,$B18,'Base TU'!$B:$B,"Total Operação")/1000</f>
        <v>90.418999999999997</v>
      </c>
      <c r="BH18" s="11">
        <f>SUMIFS('Base TU'!BI:BI,'Base TU'!$A:$A,$B18,'Base TU'!$B:$B,"Total Operação")/1000</f>
        <v>102.468</v>
      </c>
      <c r="BI18" s="11">
        <f>SUMIFS('Base TU'!BJ:BJ,'Base TU'!$A:$A,$B18,'Base TU'!$B:$B,"Total Operação")/1000</f>
        <v>92.522999999999996</v>
      </c>
      <c r="BJ18" s="11">
        <f>SUMIFS('Base TU'!BK:BK,'Base TU'!$A:$A,$B18,'Base TU'!$B:$B,"Total Operação")/1000</f>
        <v>89.373000000000005</v>
      </c>
      <c r="BK18" s="11">
        <f>SUMIFS('Base TU'!BL:BL,'Base TU'!$A:$A,$B18,'Base TU'!$B:$B,"Total Operação")/1000</f>
        <v>98.649000000000001</v>
      </c>
      <c r="BL18" s="11">
        <f>SUMIFS('Base TU'!BM:BM,'Base TU'!$A:$A,$B18,'Base TU'!$B:$B,"Total Operação")/1000</f>
        <v>94.611000000000004</v>
      </c>
      <c r="BM18" s="11">
        <f>SUMIFS('Base TU'!BN:BN,'Base TU'!$A:$A,$B18,'Base TU'!$B:$B,"Total Operação")/1000</f>
        <v>113.919</v>
      </c>
      <c r="BN18" s="11">
        <f>SUMIFS('Base TU'!BO:BO,'Base TU'!$A:$A,$B18,'Base TU'!$B:$B,"Total Operação")/1000</f>
        <v>101.962</v>
      </c>
      <c r="BO18" s="11">
        <f>SUMIFS('Base TU'!BP:BP,'Base TU'!$A:$A,$B18,'Base TU'!$B:$B,"Total Operação")/1000</f>
        <v>86.102999999999994</v>
      </c>
      <c r="BQ18" s="11">
        <f>'Volume TU Norte'!BQ18+'Volume TU Sul'!BQ18</f>
        <v>95.335999999999999</v>
      </c>
      <c r="BR18" s="11">
        <f>'Volume TU Norte'!BR18+'Volume TU Sul'!BR18</f>
        <v>88.218999999999994</v>
      </c>
      <c r="BS18" s="11">
        <f>'Volume TU Norte'!BS18+'Volume TU Sul'!BS18</f>
        <v>110.014</v>
      </c>
      <c r="BT18" s="11">
        <f>'Volume TU Norte'!BT18+'Volume TU Sul'!BT18</f>
        <v>110.886</v>
      </c>
      <c r="BU18" s="11">
        <f>'Volume TU Norte'!BU18+'Volume TU Sul'!BU18</f>
        <v>111.273</v>
      </c>
      <c r="BV18" s="11">
        <f>'Volume TU Norte'!BV18+'Volume TU Sul'!BV18</f>
        <v>101.712</v>
      </c>
      <c r="BW18" s="11">
        <f>'Volume TU Norte'!BW18+'Volume TU Sul'!BW18</f>
        <v>110.006</v>
      </c>
      <c r="BX18" s="11">
        <f>'Volume TU Norte'!BX18+'Volume TU Sul'!BX18</f>
        <v>114.22499999999999</v>
      </c>
      <c r="BY18" s="11">
        <f>'Volume TU Norte'!BY18+'Volume TU Sul'!BY18</f>
        <v>112.429</v>
      </c>
      <c r="BZ18" s="11">
        <f>'Volume TU Norte'!BZ18+'Volume TU Sul'!BZ18</f>
        <v>105.066</v>
      </c>
      <c r="CA18" s="11">
        <f>'Volume TU Norte'!CA18+'Volume TU Sul'!CA18</f>
        <v>107.84</v>
      </c>
      <c r="CB18" s="11">
        <f>'Volume TU Norte'!CB18+'Volume TU Sul'!CB18</f>
        <v>99.099000000000004</v>
      </c>
      <c r="CD18" s="11">
        <f>'Volume TU Norte'!CD18+'Volume TU Sul'!CD18</f>
        <v>97.650999999999996</v>
      </c>
      <c r="CE18" s="11">
        <f>'Volume TU Norte'!CE18+'Volume TU Sul'!CE18</f>
        <v>99.384</v>
      </c>
      <c r="CF18" s="11">
        <f>'Volume TU Norte'!CF18+'Volume TU Sul'!CF18</f>
        <v>105.661</v>
      </c>
      <c r="CG18" s="11">
        <f>'Volume TU Norte'!CG18+'Volume TU Sul'!CG18</f>
        <v>95.661000000000001</v>
      </c>
      <c r="CH18" s="11">
        <f>'Volume TU Norte'!CH18+'Volume TU Sul'!CH18</f>
        <v>112.614</v>
      </c>
      <c r="CI18" s="11">
        <f>'Volume TU Norte'!CI18+'Volume TU Sul'!CI18</f>
        <v>105.086</v>
      </c>
      <c r="CJ18" s="11">
        <f>'Volume TU Norte'!CJ18+'Volume TU Sul'!CJ18</f>
        <v>110.08199999999999</v>
      </c>
      <c r="CK18" s="11">
        <f>'Volume TU Norte'!CK18+'Volume TU Sul'!CK18</f>
        <v>110.10299999999999</v>
      </c>
      <c r="CL18" s="11">
        <f>'Volume TU Norte'!CL18+'Volume TU Sul'!CL18</f>
        <v>104.453</v>
      </c>
      <c r="CM18" s="11">
        <f>'Volume TU Norte'!CM18+'Volume TU Sul'!CM18</f>
        <v>93.236000000000004</v>
      </c>
      <c r="CN18" s="11">
        <f>'Volume TU Norte'!CN18+'Volume TU Sul'!CN18</f>
        <v>99.912999999999997</v>
      </c>
      <c r="CO18" s="11">
        <f>'Volume TU Norte'!CO18+'Volume TU Sul'!CO18</f>
        <v>94.244</v>
      </c>
      <c r="CQ18" s="11">
        <f>'Volume TU Norte'!CQ18+'Volume TU Sul'!CQ18</f>
        <v>97.037000000000006</v>
      </c>
      <c r="CR18" s="11">
        <f>'Volume TU Norte'!CR18+'Volume TU Sul'!CR18</f>
        <v>95.558000000000007</v>
      </c>
      <c r="CS18" s="11">
        <f>'Volume TU Norte'!CS18+'Volume TU Sul'!CS18</f>
        <v>0</v>
      </c>
      <c r="CT18" s="11">
        <f>'Volume TU Norte'!CT18+'Volume TU Sul'!CT18</f>
        <v>0</v>
      </c>
      <c r="CU18" s="11">
        <f>'Volume TU Norte'!CU18+'Volume TU Sul'!CU18</f>
        <v>0</v>
      </c>
      <c r="CV18" s="11">
        <f>'Volume TU Norte'!CV18+'Volume TU Sul'!CV18</f>
        <v>0</v>
      </c>
      <c r="CW18" s="11">
        <f>'Volume TU Norte'!CW18+'Volume TU Sul'!CW18</f>
        <v>0</v>
      </c>
      <c r="CX18" s="11">
        <f>'Volume TU Norte'!CX18+'Volume TU Sul'!CX18</f>
        <v>0</v>
      </c>
      <c r="CY18" s="11">
        <f>'Volume TU Norte'!CY18+'Volume TU Sul'!CY18</f>
        <v>0</v>
      </c>
      <c r="CZ18" s="11">
        <f>'Volume TU Norte'!CZ18+'Volume TU Sul'!CZ18</f>
        <v>0</v>
      </c>
      <c r="DA18" s="11">
        <f>'Volume TU Norte'!DA18+'Volume TU Sul'!DA18</f>
        <v>0</v>
      </c>
      <c r="DB18" s="11">
        <f>'Volume TU Norte'!DB18+'Volume TU Sul'!DB18</f>
        <v>0</v>
      </c>
    </row>
    <row r="19" spans="1:106" ht="15.75" x14ac:dyDescent="0.25">
      <c r="B19" s="10" t="s">
        <v>62</v>
      </c>
      <c r="D19" s="11">
        <f>SUMIFS('Base TU'!E:E,'Base TU'!$A:$A,$B19,'Base TU'!$B:$B,"Total Operação")/1000</f>
        <v>211.8</v>
      </c>
      <c r="E19" s="11">
        <f>SUMIFS('Base TU'!F:F,'Base TU'!$A:$A,$B19,'Base TU'!$B:$B,"Total Operação")/1000</f>
        <v>153.81899999999999</v>
      </c>
      <c r="F19" s="11">
        <f>SUMIFS('Base TU'!G:G,'Base TU'!$A:$A,$B19,'Base TU'!$B:$B,"Total Operação")/1000</f>
        <v>195.96100000000001</v>
      </c>
      <c r="G19" s="11">
        <f>SUMIFS('Base TU'!H:H,'Base TU'!$A:$A,$B19,'Base TU'!$B:$B,"Total Operação")/1000</f>
        <v>207.42</v>
      </c>
      <c r="H19" s="11">
        <f>SUMIFS('Base TU'!I:I,'Base TU'!$A:$A,$B19,'Base TU'!$B:$B,"Total Operação")/1000</f>
        <v>260.13200000000001</v>
      </c>
      <c r="I19" s="11">
        <f>SUMIFS('Base TU'!J:J,'Base TU'!$A:$A,$B19,'Base TU'!$B:$B,"Total Operação")/1000</f>
        <v>258.27800000000002</v>
      </c>
      <c r="J19" s="11">
        <f>SUMIFS('Base TU'!K:K,'Base TU'!$A:$A,$B19,'Base TU'!$B:$B,"Total Operação")/1000</f>
        <v>285.45699999999999</v>
      </c>
      <c r="K19" s="11">
        <f>SUMIFS('Base TU'!L:L,'Base TU'!$A:$A,$B19,'Base TU'!$B:$B,"Total Operação")/1000</f>
        <v>298.40100000000001</v>
      </c>
      <c r="L19" s="11">
        <f>SUMIFS('Base TU'!M:M,'Base TU'!$A:$A,$B19,'Base TU'!$B:$B,"Total Operação")/1000</f>
        <v>248.76900000000001</v>
      </c>
      <c r="M19" s="11">
        <f>SUMIFS('Base TU'!N:N,'Base TU'!$A:$A,$B19,'Base TU'!$B:$B,"Total Operação")/1000</f>
        <v>233.19800000000001</v>
      </c>
      <c r="N19" s="11">
        <f>SUMIFS('Base TU'!O:O,'Base TU'!$A:$A,$B19,'Base TU'!$B:$B,"Total Operação")/1000</f>
        <v>231.054</v>
      </c>
      <c r="O19" s="11">
        <f>SUMIFS('Base TU'!P:P,'Base TU'!$A:$A,$B19,'Base TU'!$B:$B,"Total Operação")/1000</f>
        <v>211.88900000000001</v>
      </c>
      <c r="Q19" s="11">
        <f>SUMIFS('Base TU'!R:R,'Base TU'!$A:$A,$B19,'Base TU'!$B:$B,"Total Operação")/1000</f>
        <v>245.50899999999999</v>
      </c>
      <c r="R19" s="11">
        <f>SUMIFS('Base TU'!S:S,'Base TU'!$A:$A,$B19,'Base TU'!$B:$B,"Total Operação")/1000</f>
        <v>254.959</v>
      </c>
      <c r="S19" s="11">
        <f>SUMIFS('Base TU'!T:T,'Base TU'!$A:$A,$B19,'Base TU'!$B:$B,"Total Operação")/1000</f>
        <v>255.75800000000001</v>
      </c>
      <c r="T19" s="11">
        <f>SUMIFS('Base TU'!U:U,'Base TU'!$A:$A,$B19,'Base TU'!$B:$B,"Total Operação")/1000</f>
        <v>248.41300000000001</v>
      </c>
      <c r="U19" s="11">
        <f>SUMIFS('Base TU'!V:V,'Base TU'!$A:$A,$B19,'Base TU'!$B:$B,"Total Operação")/1000</f>
        <v>288.53100000000001</v>
      </c>
      <c r="V19" s="11">
        <f>SUMIFS('Base TU'!W:W,'Base TU'!$A:$A,$B19,'Base TU'!$B:$B,"Total Operação")/1000</f>
        <v>314.09300000000002</v>
      </c>
      <c r="W19" s="11">
        <f>SUMIFS('Base TU'!X:X,'Base TU'!$A:$A,$B19,'Base TU'!$B:$B,"Total Operação")/1000</f>
        <v>299.09500000000003</v>
      </c>
      <c r="X19" s="11">
        <f>SUMIFS('Base TU'!Y:Y,'Base TU'!$A:$A,$B19,'Base TU'!$B:$B,"Total Operação")/1000</f>
        <v>298.66800000000001</v>
      </c>
      <c r="Y19" s="11">
        <f>SUMIFS('Base TU'!Z:Z,'Base TU'!$A:$A,$B19,'Base TU'!$B:$B,"Total Operação")/1000</f>
        <v>293.64600000000002</v>
      </c>
      <c r="Z19" s="11">
        <f>SUMIFS('Base TU'!AA:AA,'Base TU'!$A:$A,$B19,'Base TU'!$B:$B,"Total Operação")/1000</f>
        <v>287.44</v>
      </c>
      <c r="AA19" s="11">
        <f>SUMIFS('Base TU'!AB:AB,'Base TU'!$A:$A,$B19,'Base TU'!$B:$B,"Total Operação")/1000</f>
        <v>290.50099999999998</v>
      </c>
      <c r="AB19" s="11">
        <f>SUMIFS('Base TU'!AC:AC,'Base TU'!$A:$A,$B19,'Base TU'!$B:$B,"Total Operação")/1000</f>
        <v>279.399</v>
      </c>
      <c r="AD19" s="11">
        <f>SUMIFS('Base TU'!AE:AE,'Base TU'!$A:$A,$B19,'Base TU'!$B:$B,"Total Operação")/1000</f>
        <v>286.81099999999998</v>
      </c>
      <c r="AE19" s="11">
        <f>SUMIFS('Base TU'!AF:AF,'Base TU'!$A:$A,$B19,'Base TU'!$B:$B,"Total Operação")/1000</f>
        <v>265.82100000000003</v>
      </c>
      <c r="AF19" s="11">
        <f>SUMIFS('Base TU'!AG:AG,'Base TU'!$A:$A,$B19,'Base TU'!$B:$B,"Total Operação")/1000</f>
        <v>285.54599999999999</v>
      </c>
      <c r="AG19" s="11">
        <f>SUMIFS('Base TU'!AH:AH,'Base TU'!$A:$A,$B19,'Base TU'!$B:$B,"Total Operação")/1000</f>
        <v>311.61900000000003</v>
      </c>
      <c r="AH19" s="11">
        <f>SUMIFS('Base TU'!AI:AI,'Base TU'!$A:$A,$B19,'Base TU'!$B:$B,"Total Operação")/1000</f>
        <v>344.58100000000002</v>
      </c>
      <c r="AI19" s="11">
        <f>SUMIFS('Base TU'!AJ:AJ,'Base TU'!$A:$A,$B19,'Base TU'!$B:$B,"Total Operação")/1000</f>
        <v>294.50099999999998</v>
      </c>
      <c r="AJ19" s="11">
        <f>SUMIFS('Base TU'!AK:AK,'Base TU'!$A:$A,$B19,'Base TU'!$B:$B,"Total Operação")/1000</f>
        <v>310.20100000000002</v>
      </c>
      <c r="AK19" s="11">
        <f>SUMIFS('Base TU'!AL:AL,'Base TU'!$A:$A,$B19,'Base TU'!$B:$B,"Total Operação")/1000</f>
        <v>314.10399999999998</v>
      </c>
      <c r="AL19" s="11">
        <f>SUMIFS('Base TU'!AM:AM,'Base TU'!$A:$A,$B19,'Base TU'!$B:$B,"Total Operação")/1000</f>
        <v>309.69200000000001</v>
      </c>
      <c r="AM19" s="11">
        <f>SUMIFS('Base TU'!AN:AN,'Base TU'!$A:$A,$B19,'Base TU'!$B:$B,"Total Operação")/1000</f>
        <v>316.28500000000003</v>
      </c>
      <c r="AN19" s="11">
        <f>SUMIFS('Base TU'!AO:AO,'Base TU'!$A:$A,$B19,'Base TU'!$B:$B,"Total Operação")/1000</f>
        <v>297.774</v>
      </c>
      <c r="AO19" s="11">
        <f>SUMIFS('Base TU'!AP:AP,'Base TU'!$A:$A,$B19,'Base TU'!$B:$B,"Total Operação")/1000</f>
        <v>301.62400000000002</v>
      </c>
      <c r="AQ19" s="11">
        <f>SUMIFS('Base TU'!AR:AR,'Base TU'!$A:$A,$B19,'Base TU'!$B:$B,"Total Operação")/1000</f>
        <v>196.91499999999999</v>
      </c>
      <c r="AR19" s="11">
        <f>SUMIFS('Base TU'!AS:AS,'Base TU'!$A:$A,$B19,'Base TU'!$B:$B,"Total Operação")/1000</f>
        <v>138.12799999999999</v>
      </c>
      <c r="AS19" s="11">
        <f>SUMIFS('Base TU'!AT:AT,'Base TU'!$A:$A,$B19,'Base TU'!$B:$B,"Total Operação")/1000</f>
        <v>176.47900000000001</v>
      </c>
      <c r="AT19" s="11">
        <f>SUMIFS('Base TU'!AU:AU,'Base TU'!$A:$A,$B19,'Base TU'!$B:$B,"Total Operação")/1000</f>
        <v>249.239</v>
      </c>
      <c r="AU19" s="11">
        <f>SUMIFS('Base TU'!AV:AV,'Base TU'!$A:$A,$B19,'Base TU'!$B:$B,"Total Operação")/1000</f>
        <v>250.441</v>
      </c>
      <c r="AV19" s="11">
        <f>SUMIFS('Base TU'!AW:AW,'Base TU'!$A:$A,$B19,'Base TU'!$B:$B,"Total Operação")/1000</f>
        <v>295.601</v>
      </c>
      <c r="AW19" s="11">
        <f>SUMIFS('Base TU'!AX:AX,'Base TU'!$A:$A,$B19,'Base TU'!$B:$B,"Total Operação")/1000</f>
        <v>335.76400000000001</v>
      </c>
      <c r="AX19" s="11">
        <f>SUMIFS('Base TU'!AY:AY,'Base TU'!$A:$A,$B19,'Base TU'!$B:$B,"Total Operação")/1000</f>
        <v>321.81599999999997</v>
      </c>
      <c r="AY19" s="11">
        <f>SUMIFS('Base TU'!AZ:AZ,'Base TU'!$A:$A,$B19,'Base TU'!$B:$B,"Total Operação")/1000</f>
        <v>295.01799999999997</v>
      </c>
      <c r="AZ19" s="11">
        <f>SUMIFS('Base TU'!BA:BA,'Base TU'!$A:$A,$B19,'Base TU'!$B:$B,"Total Operação")/1000</f>
        <v>271.04000000000002</v>
      </c>
      <c r="BA19" s="11">
        <f>SUMIFS('Base TU'!BB:BB,'Base TU'!$A:$A,$B19,'Base TU'!$B:$B,"Total Operação")/1000</f>
        <v>231.43100000000001</v>
      </c>
      <c r="BB19" s="11">
        <f>SUMIFS('Base TU'!BC:BC,'Base TU'!$A:$A,$B19,'Base TU'!$B:$B,"Total Operação")/1000</f>
        <v>81.828999999999994</v>
      </c>
      <c r="BD19" s="11">
        <f>SUMIFS('Base TU'!BE:BE,'Base TU'!$A:$A,$B19,'Base TU'!$B:$B,"Total Operação")/1000</f>
        <v>128.81700000000001</v>
      </c>
      <c r="BE19" s="11">
        <f>SUMIFS('Base TU'!BF:BF,'Base TU'!$A:$A,$B19,'Base TU'!$B:$B,"Total Operação")/1000</f>
        <v>205.73</v>
      </c>
      <c r="BF19" s="11">
        <f>SUMIFS('Base TU'!BG:BG,'Base TU'!$A:$A,$B19,'Base TU'!$B:$B,"Total Operação")/1000</f>
        <v>167.31</v>
      </c>
      <c r="BG19" s="11">
        <f>SUMIFS('Base TU'!BH:BH,'Base TU'!$A:$A,$B19,'Base TU'!$B:$B,"Total Operação")/1000</f>
        <v>297.27699999999999</v>
      </c>
      <c r="BH19" s="11">
        <f>SUMIFS('Base TU'!BI:BI,'Base TU'!$A:$A,$B19,'Base TU'!$B:$B,"Total Operação")/1000</f>
        <v>206.13200000000001</v>
      </c>
      <c r="BI19" s="11">
        <f>SUMIFS('Base TU'!BJ:BJ,'Base TU'!$A:$A,$B19,'Base TU'!$B:$B,"Total Operação")/1000</f>
        <v>187.11600000000001</v>
      </c>
      <c r="BJ19" s="11">
        <f>SUMIFS('Base TU'!BK:BK,'Base TU'!$A:$A,$B19,'Base TU'!$B:$B,"Total Operação")/1000</f>
        <v>245.15199999999999</v>
      </c>
      <c r="BK19" s="11">
        <f>SUMIFS('Base TU'!BL:BL,'Base TU'!$A:$A,$B19,'Base TU'!$B:$B,"Total Operação")/1000</f>
        <v>264.995</v>
      </c>
      <c r="BL19" s="11">
        <f>SUMIFS('Base TU'!BM:BM,'Base TU'!$A:$A,$B19,'Base TU'!$B:$B,"Total Operação")/1000</f>
        <v>261.91800000000001</v>
      </c>
      <c r="BM19" s="11">
        <f>SUMIFS('Base TU'!BN:BN,'Base TU'!$A:$A,$B19,'Base TU'!$B:$B,"Total Operação")/1000</f>
        <v>34.887999999999998</v>
      </c>
      <c r="BN19" s="11">
        <f>SUMIFS('Base TU'!BO:BO,'Base TU'!$A:$A,$B19,'Base TU'!$B:$B,"Total Operação")/1000</f>
        <v>3.6019999999999999</v>
      </c>
      <c r="BO19" s="11">
        <f>SUMIFS('Base TU'!BP:BP,'Base TU'!$A:$A,$B19,'Base TU'!$B:$B,"Total Operação")/1000</f>
        <v>93.695999999999998</v>
      </c>
      <c r="BQ19" s="11">
        <f>'Volume TU Norte'!BQ19+'Volume TU Sul'!BQ19</f>
        <v>94.242999999999995</v>
      </c>
      <c r="BR19" s="11">
        <f>'Volume TU Norte'!BR19+'Volume TU Sul'!BR19</f>
        <v>171.851</v>
      </c>
      <c r="BS19" s="11">
        <f>'Volume TU Norte'!BS19+'Volume TU Sul'!BS19</f>
        <v>227.42099999999999</v>
      </c>
      <c r="BT19" s="11">
        <f>'Volume TU Norte'!BT19+'Volume TU Sul'!BT19</f>
        <v>244.43799999999999</v>
      </c>
      <c r="BU19" s="11">
        <f>'Volume TU Norte'!BU19+'Volume TU Sul'!BU19</f>
        <v>265.93299999999999</v>
      </c>
      <c r="BV19" s="11">
        <f>'Volume TU Norte'!BV19+'Volume TU Sul'!BV19</f>
        <v>232.54</v>
      </c>
      <c r="BW19" s="11">
        <f>'Volume TU Norte'!BW19+'Volume TU Sul'!BW19</f>
        <v>253.63200000000001</v>
      </c>
      <c r="BX19" s="11">
        <f>'Volume TU Norte'!BX19+'Volume TU Sul'!BX19</f>
        <v>229.22300000000001</v>
      </c>
      <c r="BY19" s="11">
        <f>'Volume TU Norte'!BY19+'Volume TU Sul'!BY19</f>
        <v>167.393</v>
      </c>
      <c r="BZ19" s="11">
        <f>'Volume TU Norte'!BZ19+'Volume TU Sul'!BZ19</f>
        <v>189.78</v>
      </c>
      <c r="CA19" s="11">
        <f>'Volume TU Norte'!CA19+'Volume TU Sul'!CA19</f>
        <v>141.297</v>
      </c>
      <c r="CB19" s="11">
        <f>'Volume TU Norte'!CB19+'Volume TU Sul'!CB19</f>
        <v>140.94900000000001</v>
      </c>
      <c r="CD19" s="11">
        <f>'Volume TU Norte'!CD19+'Volume TU Sul'!CD19</f>
        <v>151.12799999999999</v>
      </c>
      <c r="CE19" s="11">
        <f>'Volume TU Norte'!CE19+'Volume TU Sul'!CE19</f>
        <v>138.43799999999999</v>
      </c>
      <c r="CF19" s="11">
        <f>'Volume TU Norte'!CF19+'Volume TU Sul'!CF19</f>
        <v>188.161</v>
      </c>
      <c r="CG19" s="11">
        <f>'Volume TU Norte'!CG19+'Volume TU Sul'!CG19</f>
        <v>188.309</v>
      </c>
      <c r="CH19" s="11">
        <f>'Volume TU Norte'!CH19+'Volume TU Sul'!CH19</f>
        <v>259.053</v>
      </c>
      <c r="CI19" s="11">
        <f>'Volume TU Norte'!CI19+'Volume TU Sul'!CI19</f>
        <v>275.82799999999997</v>
      </c>
      <c r="CJ19" s="11">
        <f>'Volume TU Norte'!CJ19+'Volume TU Sul'!CJ19</f>
        <v>259.04599999999999</v>
      </c>
      <c r="CK19" s="11">
        <f>'Volume TU Norte'!CK19+'Volume TU Sul'!CK19</f>
        <v>247.40299999999999</v>
      </c>
      <c r="CL19" s="11">
        <f>'Volume TU Norte'!CL19+'Volume TU Sul'!CL19</f>
        <v>241.13200000000001</v>
      </c>
      <c r="CM19" s="11">
        <f>'Volume TU Norte'!CM19+'Volume TU Sul'!CM19</f>
        <v>258.154</v>
      </c>
      <c r="CN19" s="11">
        <f>'Volume TU Norte'!CN19+'Volume TU Sul'!CN19</f>
        <v>212.56200000000001</v>
      </c>
      <c r="CO19" s="11">
        <f>'Volume TU Norte'!CO19+'Volume TU Sul'!CO19</f>
        <v>150.86799999999999</v>
      </c>
      <c r="CQ19" s="11">
        <f>'Volume TU Norte'!CQ19+'Volume TU Sul'!CQ19</f>
        <v>206.06800000000001</v>
      </c>
      <c r="CR19" s="11">
        <f>'Volume TU Norte'!CR19+'Volume TU Sul'!CR19</f>
        <v>185.739</v>
      </c>
      <c r="CS19" s="11">
        <f>'Volume TU Norte'!CS19+'Volume TU Sul'!CS19</f>
        <v>0</v>
      </c>
      <c r="CT19" s="11">
        <f>'Volume TU Norte'!CT19+'Volume TU Sul'!CT19</f>
        <v>0</v>
      </c>
      <c r="CU19" s="11">
        <f>'Volume TU Norte'!CU19+'Volume TU Sul'!CU19</f>
        <v>0</v>
      </c>
      <c r="CV19" s="11">
        <f>'Volume TU Norte'!CV19+'Volume TU Sul'!CV19</f>
        <v>0</v>
      </c>
      <c r="CW19" s="11">
        <f>'Volume TU Norte'!CW19+'Volume TU Sul'!CW19</f>
        <v>0</v>
      </c>
      <c r="CX19" s="11">
        <f>'Volume TU Norte'!CX19+'Volume TU Sul'!CX19</f>
        <v>0</v>
      </c>
      <c r="CY19" s="11">
        <f>'Volume TU Norte'!CY19+'Volume TU Sul'!CY19</f>
        <v>0</v>
      </c>
      <c r="CZ19" s="11">
        <f>'Volume TU Norte'!CZ19+'Volume TU Sul'!CZ19</f>
        <v>0</v>
      </c>
      <c r="DA19" s="11">
        <f>'Volume TU Norte'!DA19+'Volume TU Sul'!DA19</f>
        <v>0</v>
      </c>
      <c r="DB19" s="11">
        <f>'Volume TU Norte'!DB19+'Volume TU Sul'!DB19</f>
        <v>0</v>
      </c>
    </row>
    <row r="20" spans="1:106" x14ac:dyDescent="0.25">
      <c r="D20" s="49" t="s">
        <v>156</v>
      </c>
      <c r="E20" t="s">
        <v>156</v>
      </c>
      <c r="F20" t="s">
        <v>156</v>
      </c>
      <c r="G20" t="s">
        <v>156</v>
      </c>
      <c r="H20" t="s">
        <v>156</v>
      </c>
      <c r="I20" t="s">
        <v>156</v>
      </c>
      <c r="J20" t="s">
        <v>156</v>
      </c>
      <c r="K20" t="s">
        <v>156</v>
      </c>
      <c r="L20" t="s">
        <v>156</v>
      </c>
      <c r="M20" t="s">
        <v>156</v>
      </c>
      <c r="N20" t="s">
        <v>156</v>
      </c>
      <c r="O20" t="s">
        <v>156</v>
      </c>
      <c r="P20" t="s">
        <v>156</v>
      </c>
      <c r="Q20" t="s">
        <v>156</v>
      </c>
      <c r="R20" t="s">
        <v>156</v>
      </c>
      <c r="S20" t="s">
        <v>156</v>
      </c>
      <c r="T20" t="s">
        <v>156</v>
      </c>
      <c r="U20" t="s">
        <v>156</v>
      </c>
      <c r="V20" t="s">
        <v>156</v>
      </c>
      <c r="W20" t="s">
        <v>156</v>
      </c>
      <c r="X20" t="s">
        <v>156</v>
      </c>
      <c r="Y20" t="s">
        <v>156</v>
      </c>
      <c r="Z20" t="s">
        <v>156</v>
      </c>
      <c r="AA20" t="s">
        <v>156</v>
      </c>
      <c r="AB20" t="s">
        <v>156</v>
      </c>
      <c r="AC20" t="s">
        <v>156</v>
      </c>
      <c r="AD20" t="s">
        <v>156</v>
      </c>
      <c r="AE20" t="s">
        <v>156</v>
      </c>
      <c r="AF20" t="s">
        <v>156</v>
      </c>
      <c r="AG20" t="s">
        <v>156</v>
      </c>
      <c r="AH20" t="s">
        <v>156</v>
      </c>
      <c r="AI20" t="s">
        <v>156</v>
      </c>
      <c r="AJ20" t="s">
        <v>156</v>
      </c>
      <c r="AK20" t="s">
        <v>156</v>
      </c>
      <c r="AL20" t="s">
        <v>156</v>
      </c>
      <c r="AM20" t="s">
        <v>156</v>
      </c>
      <c r="AN20" t="s">
        <v>156</v>
      </c>
      <c r="AO20" t="s">
        <v>156</v>
      </c>
      <c r="AP20" t="s">
        <v>156</v>
      </c>
      <c r="AQ20" t="s">
        <v>156</v>
      </c>
      <c r="AR20" t="s">
        <v>156</v>
      </c>
      <c r="AS20" t="s">
        <v>156</v>
      </c>
      <c r="AT20" t="s">
        <v>156</v>
      </c>
      <c r="AU20" t="s">
        <v>156</v>
      </c>
      <c r="AV20" t="s">
        <v>156</v>
      </c>
      <c r="AW20" t="s">
        <v>156</v>
      </c>
      <c r="AX20" t="s">
        <v>156</v>
      </c>
      <c r="AY20" t="s">
        <v>156</v>
      </c>
      <c r="AZ20" t="s">
        <v>156</v>
      </c>
      <c r="BA20" t="s">
        <v>156</v>
      </c>
      <c r="BB20" t="s">
        <v>156</v>
      </c>
      <c r="BC20" t="s">
        <v>156</v>
      </c>
      <c r="BD20" t="s">
        <v>156</v>
      </c>
      <c r="BE20" t="s">
        <v>156</v>
      </c>
      <c r="BF20" t="s">
        <v>156</v>
      </c>
      <c r="BG20" t="s">
        <v>156</v>
      </c>
      <c r="BH20" t="s">
        <v>156</v>
      </c>
      <c r="BI20" t="s">
        <v>156</v>
      </c>
      <c r="BJ20" t="s">
        <v>156</v>
      </c>
      <c r="BK20" t="s">
        <v>156</v>
      </c>
      <c r="BL20" t="s">
        <v>156</v>
      </c>
      <c r="BM20" t="s">
        <v>156</v>
      </c>
      <c r="BN20" t="s">
        <v>156</v>
      </c>
      <c r="BO20" t="s">
        <v>156</v>
      </c>
      <c r="BP20" t="s">
        <v>156</v>
      </c>
      <c r="BQ20" t="s">
        <v>156</v>
      </c>
      <c r="BR20" t="s">
        <v>156</v>
      </c>
      <c r="BS20" t="s">
        <v>156</v>
      </c>
      <c r="BT20" t="s">
        <v>156</v>
      </c>
      <c r="BU20" t="s">
        <v>156</v>
      </c>
      <c r="BV20" t="s">
        <v>156</v>
      </c>
      <c r="BW20" t="s">
        <v>156</v>
      </c>
      <c r="BX20" t="s">
        <v>156</v>
      </c>
      <c r="BY20" t="s">
        <v>156</v>
      </c>
      <c r="BZ20" t="s">
        <v>156</v>
      </c>
      <c r="CA20" t="s">
        <v>156</v>
      </c>
      <c r="CB20" t="s">
        <v>156</v>
      </c>
      <c r="CC20" t="s">
        <v>156</v>
      </c>
      <c r="CD20" t="s">
        <v>156</v>
      </c>
      <c r="CE20" t="s">
        <v>156</v>
      </c>
      <c r="CF20" t="s">
        <v>156</v>
      </c>
      <c r="CG20" t="s">
        <v>156</v>
      </c>
      <c r="CH20" t="s">
        <v>156</v>
      </c>
      <c r="CI20" t="s">
        <v>156</v>
      </c>
      <c r="CJ20" t="s">
        <v>156</v>
      </c>
      <c r="CK20" t="s">
        <v>156</v>
      </c>
      <c r="CL20" t="s">
        <v>156</v>
      </c>
      <c r="CM20" t="s">
        <v>156</v>
      </c>
      <c r="CN20" t="s">
        <v>156</v>
      </c>
      <c r="CO20" t="s">
        <v>156</v>
      </c>
      <c r="CQ20" t="s">
        <v>156</v>
      </c>
      <c r="CR20" t="s">
        <v>156</v>
      </c>
      <c r="CS20" t="s">
        <v>156</v>
      </c>
      <c r="CT20" t="s">
        <v>156</v>
      </c>
      <c r="CU20" t="s">
        <v>156</v>
      </c>
      <c r="CV20" t="s">
        <v>156</v>
      </c>
      <c r="CW20" t="s">
        <v>156</v>
      </c>
      <c r="CX20" t="s">
        <v>156</v>
      </c>
      <c r="CY20" t="s">
        <v>156</v>
      </c>
      <c r="CZ20" t="s">
        <v>156</v>
      </c>
      <c r="DA20" t="s">
        <v>156</v>
      </c>
      <c r="DB20" t="s">
        <v>156</v>
      </c>
    </row>
    <row r="21" spans="1:106" ht="15.75" x14ac:dyDescent="0.25">
      <c r="A21" s="5"/>
      <c r="B21" s="6" t="s">
        <v>99</v>
      </c>
      <c r="D21" s="48" t="s">
        <v>156</v>
      </c>
      <c r="E21" s="7" t="s">
        <v>156</v>
      </c>
      <c r="F21" s="7" t="s">
        <v>156</v>
      </c>
      <c r="G21" s="7" t="s">
        <v>156</v>
      </c>
      <c r="H21" s="7" t="s">
        <v>156</v>
      </c>
      <c r="I21" s="7" t="s">
        <v>156</v>
      </c>
      <c r="J21" s="7" t="s">
        <v>156</v>
      </c>
      <c r="K21" s="7" t="s">
        <v>156</v>
      </c>
      <c r="L21" s="7" t="s">
        <v>156</v>
      </c>
      <c r="M21" s="7" t="s">
        <v>156</v>
      </c>
      <c r="N21" s="7" t="s">
        <v>156</v>
      </c>
      <c r="O21" s="7" t="s">
        <v>156</v>
      </c>
      <c r="P21" t="s">
        <v>156</v>
      </c>
      <c r="Q21" s="7" t="s">
        <v>156</v>
      </c>
      <c r="R21" s="7" t="s">
        <v>156</v>
      </c>
      <c r="S21" s="7" t="s">
        <v>156</v>
      </c>
      <c r="T21" s="7" t="s">
        <v>156</v>
      </c>
      <c r="U21" s="7" t="s">
        <v>156</v>
      </c>
      <c r="V21" s="7" t="s">
        <v>156</v>
      </c>
      <c r="W21" s="7" t="s">
        <v>156</v>
      </c>
      <c r="X21" s="7" t="s">
        <v>156</v>
      </c>
      <c r="Y21" s="7" t="s">
        <v>156</v>
      </c>
      <c r="Z21" s="7" t="s">
        <v>156</v>
      </c>
      <c r="AA21" s="7" t="s">
        <v>156</v>
      </c>
      <c r="AB21" s="7" t="s">
        <v>156</v>
      </c>
      <c r="AC21" t="s">
        <v>156</v>
      </c>
      <c r="AD21" s="7" t="s">
        <v>156</v>
      </c>
      <c r="AE21" s="7" t="s">
        <v>156</v>
      </c>
      <c r="AF21" s="7" t="s">
        <v>156</v>
      </c>
      <c r="AG21" s="7" t="s">
        <v>156</v>
      </c>
      <c r="AH21" s="7" t="s">
        <v>156</v>
      </c>
      <c r="AI21" s="7" t="s">
        <v>156</v>
      </c>
      <c r="AJ21" s="7" t="s">
        <v>156</v>
      </c>
      <c r="AK21" s="7" t="s">
        <v>156</v>
      </c>
      <c r="AL21" s="7" t="s">
        <v>156</v>
      </c>
      <c r="AM21" s="7" t="s">
        <v>156</v>
      </c>
      <c r="AN21" s="7" t="s">
        <v>156</v>
      </c>
      <c r="AO21" s="7" t="s">
        <v>156</v>
      </c>
      <c r="AP21" t="s">
        <v>156</v>
      </c>
      <c r="AQ21" s="7" t="s">
        <v>156</v>
      </c>
      <c r="AR21" s="7" t="s">
        <v>156</v>
      </c>
      <c r="AS21" s="7" t="s">
        <v>156</v>
      </c>
      <c r="AT21" s="7" t="s">
        <v>156</v>
      </c>
      <c r="AU21" s="7" t="s">
        <v>156</v>
      </c>
      <c r="AV21" s="7" t="s">
        <v>156</v>
      </c>
      <c r="AW21" s="7" t="s">
        <v>156</v>
      </c>
      <c r="AX21" s="7" t="s">
        <v>156</v>
      </c>
      <c r="AY21" s="7" t="s">
        <v>156</v>
      </c>
      <c r="AZ21" s="7" t="s">
        <v>156</v>
      </c>
      <c r="BA21" s="7" t="s">
        <v>156</v>
      </c>
      <c r="BB21" s="7" t="s">
        <v>156</v>
      </c>
      <c r="BC21" t="s">
        <v>156</v>
      </c>
      <c r="BD21" s="7" t="s">
        <v>156</v>
      </c>
      <c r="BE21" s="7" t="s">
        <v>156</v>
      </c>
      <c r="BF21" s="7" t="s">
        <v>156</v>
      </c>
      <c r="BG21" s="7" t="s">
        <v>156</v>
      </c>
      <c r="BH21" s="7" t="s">
        <v>156</v>
      </c>
      <c r="BI21" s="7" t="s">
        <v>156</v>
      </c>
      <c r="BJ21" s="7" t="s">
        <v>156</v>
      </c>
      <c r="BK21" s="7" t="s">
        <v>156</v>
      </c>
      <c r="BL21" s="7" t="s">
        <v>156</v>
      </c>
      <c r="BM21" s="7" t="s">
        <v>156</v>
      </c>
      <c r="BN21" s="7" t="s">
        <v>156</v>
      </c>
      <c r="BO21" s="7" t="s">
        <v>156</v>
      </c>
      <c r="BP21" t="s">
        <v>156</v>
      </c>
      <c r="BQ21" s="7" t="s">
        <v>156</v>
      </c>
      <c r="BR21" s="7" t="s">
        <v>156</v>
      </c>
      <c r="BS21" s="7" t="s">
        <v>156</v>
      </c>
      <c r="BT21" s="7" t="s">
        <v>156</v>
      </c>
      <c r="BU21" s="7" t="s">
        <v>156</v>
      </c>
      <c r="BV21" s="7" t="s">
        <v>156</v>
      </c>
      <c r="BW21" s="7" t="s">
        <v>156</v>
      </c>
      <c r="BX21" s="7" t="s">
        <v>156</v>
      </c>
      <c r="BY21" s="7" t="s">
        <v>156</v>
      </c>
      <c r="BZ21" s="7" t="s">
        <v>156</v>
      </c>
      <c r="CA21" s="7" t="s">
        <v>156</v>
      </c>
      <c r="CB21" s="7" t="s">
        <v>156</v>
      </c>
      <c r="CC21" t="s">
        <v>156</v>
      </c>
      <c r="CD21" s="7" t="s">
        <v>156</v>
      </c>
      <c r="CE21" s="7" t="s">
        <v>156</v>
      </c>
      <c r="CF21" s="7" t="s">
        <v>156</v>
      </c>
      <c r="CG21" s="7" t="s">
        <v>156</v>
      </c>
      <c r="CH21" s="7" t="s">
        <v>156</v>
      </c>
      <c r="CI21" s="7" t="s">
        <v>156</v>
      </c>
      <c r="CJ21" s="7" t="s">
        <v>156</v>
      </c>
      <c r="CK21" s="7" t="s">
        <v>156</v>
      </c>
      <c r="CL21" s="7" t="s">
        <v>156</v>
      </c>
      <c r="CM21" s="7" t="s">
        <v>156</v>
      </c>
      <c r="CN21" s="7" t="s">
        <v>156</v>
      </c>
      <c r="CO21" s="7" t="s">
        <v>156</v>
      </c>
      <c r="CQ21" s="7" t="s">
        <v>156</v>
      </c>
      <c r="CR21" s="7" t="s">
        <v>156</v>
      </c>
      <c r="CS21" s="7" t="s">
        <v>156</v>
      </c>
      <c r="CT21" s="7" t="s">
        <v>156</v>
      </c>
      <c r="CU21" s="7" t="s">
        <v>156</v>
      </c>
      <c r="CV21" s="7" t="s">
        <v>156</v>
      </c>
      <c r="CW21" s="7" t="s">
        <v>156</v>
      </c>
      <c r="CX21" s="7" t="s">
        <v>156</v>
      </c>
      <c r="CY21" s="7" t="s">
        <v>156</v>
      </c>
      <c r="CZ21" s="7" t="s">
        <v>156</v>
      </c>
      <c r="DA21" s="7" t="s">
        <v>156</v>
      </c>
      <c r="DB21" s="7" t="s">
        <v>156</v>
      </c>
    </row>
    <row r="22" spans="1:106" ht="15.75" x14ac:dyDescent="0.25">
      <c r="A22" s="5"/>
      <c r="B22" s="12" t="s">
        <v>86</v>
      </c>
      <c r="D22" s="11">
        <f>'Rumo BD'!C16/1000</f>
        <v>563.94399999999996</v>
      </c>
      <c r="E22" s="11">
        <f>'Rumo BD'!D16/1000</f>
        <v>1034.725146</v>
      </c>
      <c r="F22" s="11">
        <f>'Rumo BD'!E16/1000</f>
        <v>1256.2875680000002</v>
      </c>
      <c r="G22" s="11">
        <f>'Rumo BD'!F16/1000</f>
        <v>790.29090199999996</v>
      </c>
      <c r="H22" s="11">
        <f>'Rumo BD'!G16/1000</f>
        <v>1385.839786</v>
      </c>
      <c r="I22" s="11">
        <f>'Rumo BD'!H16/1000</f>
        <v>1337.2284069999998</v>
      </c>
      <c r="J22" s="11">
        <f>'Rumo BD'!I16/1000</f>
        <v>1446.5915230000001</v>
      </c>
      <c r="K22" s="11">
        <f>'Rumo BD'!J16/1000</f>
        <v>1370.670883</v>
      </c>
      <c r="L22" s="11">
        <f>'Rumo BD'!K16/1000</f>
        <v>1335.4415190000002</v>
      </c>
      <c r="M22" s="11">
        <f>'Rumo BD'!L16/1000</f>
        <v>1002.999902</v>
      </c>
      <c r="N22" s="11">
        <f>'Rumo BD'!M16/1000</f>
        <v>991.27300100000002</v>
      </c>
      <c r="O22" s="11">
        <f>'Rumo BD'!N16/1000</f>
        <v>598.403908</v>
      </c>
      <c r="Q22" s="11">
        <f>'Rumo BD'!P16/1000</f>
        <v>448.69178600000004</v>
      </c>
      <c r="R22" s="11">
        <f>'Rumo BD'!Q16/1000</f>
        <v>990.33767399999999</v>
      </c>
      <c r="S22" s="11">
        <f>'Rumo BD'!R16/1000</f>
        <v>1062.339528</v>
      </c>
      <c r="T22" s="11">
        <f>'Rumo BD'!S16/1000</f>
        <v>728.49934499999995</v>
      </c>
      <c r="U22" s="11">
        <f>'Rumo BD'!T16/1000</f>
        <v>1386.04321</v>
      </c>
      <c r="V22" s="11">
        <f>'Rumo BD'!U16/1000</f>
        <v>1177.1301960000001</v>
      </c>
      <c r="W22" s="11">
        <f>'Rumo BD'!V16/1000</f>
        <v>1198.89724</v>
      </c>
      <c r="X22" s="11">
        <f>'Rumo BD'!W16/1000</f>
        <v>1305.7225740000001</v>
      </c>
      <c r="Y22" s="11">
        <f>'Rumo BD'!X16/1000</f>
        <v>1462.392844</v>
      </c>
      <c r="Z22" s="11">
        <f>'Rumo BD'!Y16/1000</f>
        <v>1422.8486189999999</v>
      </c>
      <c r="AA22" s="11">
        <f>'Rumo BD'!Z16/1000</f>
        <v>1202.030622</v>
      </c>
      <c r="AB22" s="11">
        <f>'Rumo BD'!AA16/1000</f>
        <v>748.33121099999994</v>
      </c>
      <c r="AD22" s="11">
        <f>'Rumo BD'!AC16/1000</f>
        <v>575.25229800000011</v>
      </c>
      <c r="AE22" s="11">
        <f>'Rumo BD'!AD16/1000</f>
        <v>894.19707600000004</v>
      </c>
      <c r="AF22" s="11">
        <f>'Rumo BD'!AE16/1000</f>
        <v>1004.462753</v>
      </c>
      <c r="AG22" s="11">
        <f>'Rumo BD'!AF16/1000</f>
        <v>770.34461599999997</v>
      </c>
      <c r="AH22" s="11">
        <f>'Rumo BD'!AG16/1000</f>
        <v>860.54832499999998</v>
      </c>
      <c r="AI22" s="11">
        <f>'Rumo BD'!AH16/1000</f>
        <v>1041.4643060000001</v>
      </c>
      <c r="AJ22" s="11">
        <f>'Rumo BD'!AI16/1000</f>
        <v>1139.3327389999999</v>
      </c>
      <c r="AK22" s="11">
        <f>'Rumo BD'!AJ16/1000</f>
        <v>1028.6506129999998</v>
      </c>
      <c r="AL22" s="11">
        <f>'Rumo BD'!AK16/1000</f>
        <v>1300.371042</v>
      </c>
      <c r="AM22" s="11">
        <f>'Rumo BD'!AL16/1000</f>
        <v>578.96342099999993</v>
      </c>
      <c r="AN22" s="11">
        <f>'Rumo BD'!AM16/1000</f>
        <v>1127.2850169999999</v>
      </c>
      <c r="AO22" s="11">
        <f>'Rumo BD'!AN16/1000</f>
        <v>1079.664777</v>
      </c>
      <c r="AQ22" s="11">
        <f>'Rumo BD'!AP16/1000</f>
        <v>849.24155000000007</v>
      </c>
      <c r="AR22" s="11">
        <f>'Rumo BD'!AQ16/1000</f>
        <v>848.43707999999992</v>
      </c>
      <c r="AS22" s="11">
        <f>'Rumo BD'!AR16/1000</f>
        <v>1122.6431399999999</v>
      </c>
      <c r="AT22" s="11">
        <f>'Rumo BD'!AS16/1000</f>
        <v>820.90233000000001</v>
      </c>
      <c r="AU22" s="11">
        <f>'Rumo BD'!AT16/1000</f>
        <v>683.43934000000002</v>
      </c>
      <c r="AV22" s="11">
        <f>'Rumo BD'!AU16/1000</f>
        <v>1123.12553</v>
      </c>
      <c r="AW22" s="11">
        <f>'Rumo BD'!AV16/1000</f>
        <v>1175.6769299999999</v>
      </c>
      <c r="AX22" s="11">
        <f>'Rumo BD'!AW16/1000</f>
        <v>971.10751000000005</v>
      </c>
      <c r="AY22" s="11">
        <f>'Rumo BD'!AX16/1000</f>
        <v>953.16534000000001</v>
      </c>
      <c r="AZ22" s="11">
        <f>'Rumo BD'!AY16/1000</f>
        <v>1148.33692</v>
      </c>
      <c r="BA22" s="11">
        <f>'Rumo BD'!AZ16/1000</f>
        <v>766.63091000000009</v>
      </c>
      <c r="BB22" s="11">
        <f>'Rumo BD'!BA16/1000</f>
        <v>750.42047000000002</v>
      </c>
      <c r="BD22" s="11">
        <f>'Rumo BD'!BC16/1000</f>
        <v>593.45799</v>
      </c>
      <c r="BE22" s="11">
        <f>'Rumo BD'!BD16/1000</f>
        <v>844.55329000000006</v>
      </c>
      <c r="BF22" s="11">
        <f>'Rumo BD'!BE16/1000</f>
        <v>1106.75332</v>
      </c>
      <c r="BG22" s="11">
        <f>'Rumo BD'!BF16/1000</f>
        <v>1257.8714399999999</v>
      </c>
      <c r="BH22" s="11">
        <f>'Rumo BD'!BG16/1000</f>
        <v>1654.9123300000001</v>
      </c>
      <c r="BI22" s="11">
        <f>'Rumo BD'!BH16/1000</f>
        <v>1210.7697599999999</v>
      </c>
      <c r="BJ22" s="11">
        <f>'Rumo BD'!BI16/1000</f>
        <v>1452.7168700000002</v>
      </c>
      <c r="BK22" s="11">
        <f>'Rumo BD'!BJ16/1000</f>
        <v>1502.8918899999999</v>
      </c>
      <c r="BL22" s="11">
        <f>'Rumo BD'!BK16/1000</f>
        <v>1289.8112900000001</v>
      </c>
      <c r="BM22" s="11">
        <f>'Rumo BD'!BL16/1000</f>
        <v>1181.0653300000001</v>
      </c>
      <c r="BN22" s="11">
        <f>'Rumo BD'!BM16/1000</f>
        <v>1208.73676</v>
      </c>
      <c r="BO22" s="11">
        <f>'Rumo BD'!BN16/1000</f>
        <v>1143.1041399999999</v>
      </c>
      <c r="BQ22" s="11">
        <f>'Rumo BD'!BP16/1000</f>
        <v>644.08199999999999</v>
      </c>
      <c r="BR22" s="11">
        <f>'Rumo BD'!BQ16/1000</f>
        <v>845.28908999999999</v>
      </c>
      <c r="BS22" s="11">
        <f>'Rumo BD'!BR16/1000</f>
        <v>1374.48848</v>
      </c>
      <c r="BT22" s="11">
        <f>'Rumo BD'!BS16/1000</f>
        <v>1178.8648700000001</v>
      </c>
      <c r="BU22" s="11">
        <f>'Rumo BD'!BT16/1000</f>
        <v>1286.0656000000001</v>
      </c>
      <c r="BV22" s="11">
        <f>'Rumo BD'!BU16/1000</f>
        <v>1171.8168780000001</v>
      </c>
      <c r="BW22" s="11">
        <f>'Rumo BD'!BV16/1000</f>
        <v>922.17348200000004</v>
      </c>
      <c r="BX22" s="11">
        <f>'Rumo BD'!BW16/1000</f>
        <v>1053.56447</v>
      </c>
      <c r="BY22" s="11">
        <f>'Rumo BD'!BX16/1000</f>
        <v>1119.7368570000001</v>
      </c>
      <c r="BZ22" s="11">
        <f>'Rumo BD'!BY16/1000</f>
        <v>781.59292500000004</v>
      </c>
      <c r="CA22" s="11">
        <f>'Rumo BD'!BZ16/1000</f>
        <v>1165.4997529999998</v>
      </c>
      <c r="CB22" s="11">
        <f>'Rumo BD'!CA16/1000</f>
        <v>950.15667699999995</v>
      </c>
      <c r="CD22" s="11">
        <f>'Rumo BD'!CC16/1000</f>
        <v>745.6966480000001</v>
      </c>
      <c r="CE22" s="11">
        <f>'Rumo BD'!CD16/1000</f>
        <v>1119.7388880000001</v>
      </c>
      <c r="CF22" s="11">
        <f>'Rumo BD'!CE16/1000</f>
        <v>1051.8928740000001</v>
      </c>
      <c r="CG22" s="11">
        <f>'Rumo BD'!CF16/1000</f>
        <v>665.72074599999996</v>
      </c>
      <c r="CH22" s="11">
        <f>'Rumo BD'!CG16/1000</f>
        <v>1178.2898660000001</v>
      </c>
      <c r="CI22" s="11">
        <f>'Rumo BD'!CH16/1000</f>
        <v>1121.686991</v>
      </c>
      <c r="CJ22" s="11">
        <f>'Rumo BD'!CI16/1000</f>
        <v>1319.772003</v>
      </c>
      <c r="CK22" s="11">
        <f>'Rumo BD'!CJ16/1000</f>
        <v>1271.3715179999999</v>
      </c>
      <c r="CL22" s="11">
        <f>'Rumo BD'!CK16/1000</f>
        <v>1035.7590459999999</v>
      </c>
      <c r="CM22" s="11">
        <f>'Rumo BD'!CL16/1000</f>
        <v>1307.4578759999999</v>
      </c>
      <c r="CN22" s="11">
        <f>'Rumo BD'!CM16/1000</f>
        <v>1094.4801699999998</v>
      </c>
      <c r="CO22" s="11">
        <f>'Rumo BD'!CN16/1000</f>
        <v>950.06508799999995</v>
      </c>
      <c r="CQ22" s="53" t="s">
        <v>152</v>
      </c>
      <c r="CR22" s="53" t="s">
        <v>152</v>
      </c>
      <c r="CS22" s="11">
        <f>'Rumo BD'!CR16/1000</f>
        <v>0</v>
      </c>
      <c r="CT22" s="11">
        <f>'Rumo BD'!CS16/1000</f>
        <v>0</v>
      </c>
      <c r="CU22" s="11">
        <f>'Rumo BD'!CT16/1000</f>
        <v>0</v>
      </c>
      <c r="CV22" s="11">
        <f>'Rumo BD'!CU16/1000</f>
        <v>0</v>
      </c>
      <c r="CW22" s="11">
        <f>'Rumo BD'!CV16/1000</f>
        <v>0</v>
      </c>
      <c r="CX22" s="11">
        <f>'Rumo BD'!CW16/1000</f>
        <v>0</v>
      </c>
      <c r="CY22" s="11">
        <f>'Rumo BD'!CX16/1000</f>
        <v>0</v>
      </c>
      <c r="CZ22" s="11">
        <f>'Rumo BD'!CY16/1000</f>
        <v>0</v>
      </c>
      <c r="DA22" s="11">
        <f>'Rumo BD'!CZ16/1000</f>
        <v>0</v>
      </c>
      <c r="DB22" s="11">
        <f>'Rumo BD'!DA16/1000</f>
        <v>0</v>
      </c>
    </row>
    <row r="23" spans="1:106" ht="15.75" x14ac:dyDescent="0.25">
      <c r="A23" s="5"/>
      <c r="B23" s="12" t="s">
        <v>100</v>
      </c>
      <c r="D23" s="11">
        <f>'Rumo BD'!C17/1000</f>
        <v>729.09867399999996</v>
      </c>
      <c r="E23" s="11">
        <f>'Rumo BD'!D17/1000</f>
        <v>1067.7981090000001</v>
      </c>
      <c r="F23" s="11">
        <f>'Rumo BD'!E17/1000</f>
        <v>886.89300000000003</v>
      </c>
      <c r="G23" s="11">
        <f>'Rumo BD'!F17/1000</f>
        <v>179.87980999999999</v>
      </c>
      <c r="H23" s="11">
        <f>'Rumo BD'!G17/1000</f>
        <v>429.34505999999999</v>
      </c>
      <c r="I23" s="11">
        <f>'Rumo BD'!H17/1000</f>
        <v>573.34385999999995</v>
      </c>
      <c r="J23" s="11">
        <f>'Rumo BD'!I17/1000</f>
        <v>466.91241899999977</v>
      </c>
      <c r="K23" s="11">
        <f>'Rumo BD'!J17/1000</f>
        <v>531.46580699999981</v>
      </c>
      <c r="L23" s="11">
        <f>'Rumo BD'!K17/1000</f>
        <v>496.56652200000002</v>
      </c>
      <c r="M23" s="11">
        <f>'Rumo BD'!L17/1000</f>
        <v>561.48228700000004</v>
      </c>
      <c r="N23" s="11">
        <f>'Rumo BD'!M17/1000</f>
        <v>420.73100800000026</v>
      </c>
      <c r="O23" s="11">
        <f>'Rumo BD'!N17/1000</f>
        <v>254.09882099999996</v>
      </c>
      <c r="Q23" s="11">
        <f>'Rumo BD'!P17/1000</f>
        <v>213.88675000000001</v>
      </c>
      <c r="R23" s="11">
        <f>'Rumo BD'!Q17/1000</f>
        <v>340.74869999999993</v>
      </c>
      <c r="S23" s="11">
        <f>'Rumo BD'!R17/1000</f>
        <v>306.41654399999999</v>
      </c>
      <c r="T23" s="11">
        <f>'Rumo BD'!S17/1000</f>
        <v>241.59591900000007</v>
      </c>
      <c r="U23" s="11">
        <f>'Rumo BD'!T17/1000</f>
        <v>533.24844799999994</v>
      </c>
      <c r="V23" s="11">
        <f>'Rumo BD'!U17/1000</f>
        <v>538.28774500000009</v>
      </c>
      <c r="W23" s="11">
        <f>'Rumo BD'!V17/1000</f>
        <v>399.64013400000022</v>
      </c>
      <c r="X23" s="11">
        <f>'Rumo BD'!W17/1000</f>
        <v>433.39075900000006</v>
      </c>
      <c r="Y23" s="11">
        <f>'Rumo BD'!X17/1000</f>
        <v>475.42910099999983</v>
      </c>
      <c r="Z23" s="11">
        <f>'Rumo BD'!Y17/1000</f>
        <v>451.94466299999971</v>
      </c>
      <c r="AA23" s="11">
        <f>'Rumo BD'!Z17/1000</f>
        <v>371.50363100000015</v>
      </c>
      <c r="AB23" s="11">
        <f>'Rumo BD'!AA17/1000</f>
        <v>218.29270100000005</v>
      </c>
      <c r="AD23" s="11">
        <f>'Rumo BD'!AC17/1000</f>
        <v>284.31497499999989</v>
      </c>
      <c r="AE23" s="11">
        <f>'Rumo BD'!AD17/1000</f>
        <v>312.54101500000002</v>
      </c>
      <c r="AF23" s="11">
        <f>'Rumo BD'!AE17/1000</f>
        <v>509.32677500000011</v>
      </c>
      <c r="AG23" s="11">
        <f>'Rumo BD'!AF17/1000</f>
        <v>240.08712500000007</v>
      </c>
      <c r="AH23" s="11">
        <f>'Rumo BD'!AG17/1000</f>
        <v>540.74277899999959</v>
      </c>
      <c r="AI23" s="11">
        <f>'Rumo BD'!AH17/1000</f>
        <v>683.71264600000018</v>
      </c>
      <c r="AJ23" s="11">
        <f>'Rumo BD'!AI17/1000</f>
        <v>440.17774200000008</v>
      </c>
      <c r="AK23" s="11">
        <f>'Rumo BD'!AJ17/1000</f>
        <v>337.17517199999992</v>
      </c>
      <c r="AL23" s="11">
        <f>'Rumo BD'!AK17/1000</f>
        <v>457.1985699999999</v>
      </c>
      <c r="AM23" s="11">
        <f>'Rumo BD'!AL17/1000</f>
        <v>356.70425999999998</v>
      </c>
      <c r="AN23" s="11">
        <f>'Rumo BD'!AM17/1000</f>
        <v>262.02019400000012</v>
      </c>
      <c r="AO23" s="11">
        <f>'Rumo BD'!AN17/1000</f>
        <v>250.21187899999998</v>
      </c>
      <c r="AQ23" s="11">
        <f>'Rumo BD'!AP17/1000</f>
        <v>366.34309999999999</v>
      </c>
      <c r="AR23" s="11">
        <f>'Rumo BD'!AQ17/1000</f>
        <v>414.35300999999998</v>
      </c>
      <c r="AS23" s="11">
        <f>'Rumo BD'!AR17/1000</f>
        <v>466.17480999999998</v>
      </c>
      <c r="AT23" s="11">
        <f>'Rumo BD'!AS17/1000</f>
        <v>274.82718</v>
      </c>
      <c r="AU23" s="11">
        <f>'Rumo BD'!AT17/1000</f>
        <v>427.63938999999999</v>
      </c>
      <c r="AV23" s="11">
        <f>'Rumo BD'!AU17/1000</f>
        <v>383.77843999999999</v>
      </c>
      <c r="AW23" s="11">
        <f>'Rumo BD'!AV17/1000</f>
        <v>266.76515999999998</v>
      </c>
      <c r="AX23" s="11">
        <f>'Rumo BD'!AW17/1000</f>
        <v>366.02146000000005</v>
      </c>
      <c r="AY23" s="11">
        <f>'Rumo BD'!AX17/1000</f>
        <v>365.69380999999998</v>
      </c>
      <c r="AZ23" s="11">
        <f>'Rumo BD'!AY17/1000</f>
        <v>353.07976000000002</v>
      </c>
      <c r="BA23" s="11">
        <f>'Rumo BD'!AZ17/1000</f>
        <v>287.01044000000002</v>
      </c>
      <c r="BB23" s="11">
        <f>'Rumo BD'!BA17/1000</f>
        <v>363.54597999999999</v>
      </c>
      <c r="BD23" s="11">
        <f>'Rumo BD'!BC17/1000</f>
        <v>389.62268</v>
      </c>
      <c r="BE23" s="11">
        <f>'Rumo BD'!BD17/1000</f>
        <v>440.34727000000004</v>
      </c>
      <c r="BF23" s="11">
        <f>'Rumo BD'!BE17/1000</f>
        <v>316.39077000000003</v>
      </c>
      <c r="BG23" s="11">
        <f>'Rumo BD'!BF17/1000</f>
        <v>472.88797</v>
      </c>
      <c r="BH23" s="11">
        <f>'Rumo BD'!BG17/1000</f>
        <v>562.33517000000006</v>
      </c>
      <c r="BI23" s="11">
        <f>'Rumo BD'!BH17/1000</f>
        <v>561.16909999999996</v>
      </c>
      <c r="BJ23" s="11">
        <f>'Rumo BD'!BI17/1000</f>
        <v>581.30233999999996</v>
      </c>
      <c r="BK23" s="11">
        <f>'Rumo BD'!BJ17/1000</f>
        <v>725.88894999999991</v>
      </c>
      <c r="BL23" s="11">
        <f>'Rumo BD'!BK17/1000</f>
        <v>722.61734000000001</v>
      </c>
      <c r="BM23" s="11">
        <f>'Rumo BD'!BL17/1000</f>
        <v>839.41719999999998</v>
      </c>
      <c r="BN23" s="11">
        <f>'Rumo BD'!BM17/1000</f>
        <v>863.48901999999998</v>
      </c>
      <c r="BO23" s="11">
        <f>'Rumo BD'!BN17/1000</f>
        <v>557.85689000000002</v>
      </c>
      <c r="BQ23" s="11">
        <f>'Rumo BD'!BP17/1000</f>
        <v>441.35472999999996</v>
      </c>
      <c r="BR23" s="11">
        <f>'Rumo BD'!BQ17/1000</f>
        <v>268.37684999999999</v>
      </c>
      <c r="BS23" s="11">
        <f>'Rumo BD'!BR17/1000</f>
        <v>368.16843999999998</v>
      </c>
      <c r="BT23" s="11">
        <f>'Rumo BD'!BS17/1000</f>
        <v>309.18083000000001</v>
      </c>
      <c r="BU23" s="11">
        <f>'Rumo BD'!BT17/1000</f>
        <v>596.12175000000002</v>
      </c>
      <c r="BV23" s="11">
        <f>'Rumo BD'!BU17/1000</f>
        <v>631.75253999999984</v>
      </c>
      <c r="BW23" s="11">
        <f>'Rumo BD'!BV17/1000</f>
        <v>397.22642399999989</v>
      </c>
      <c r="BX23" s="11">
        <f>'Rumo BD'!BW17/1000</f>
        <v>427.41404099999983</v>
      </c>
      <c r="BY23" s="11">
        <f>'Rumo BD'!BX17/1000</f>
        <v>525.42056900000011</v>
      </c>
      <c r="BZ23" s="11">
        <f>'Rumo BD'!BY17/1000</f>
        <v>527.21682200000021</v>
      </c>
      <c r="CA23" s="11">
        <f>'Rumo BD'!BZ17/1000</f>
        <v>630.47036800000024</v>
      </c>
      <c r="CB23" s="11">
        <f>'Rumo BD'!CA17/1000</f>
        <v>403.60899799999993</v>
      </c>
      <c r="CD23" s="11">
        <f>'Rumo BD'!CC17/1000</f>
        <v>427.66120900000004</v>
      </c>
      <c r="CE23" s="11">
        <f>'Rumo BD'!CD17/1000</f>
        <v>386.42065599999989</v>
      </c>
      <c r="CF23" s="11">
        <f>'Rumo BD'!CE17/1000</f>
        <v>422.76660400000003</v>
      </c>
      <c r="CG23" s="11">
        <f>'Rumo BD'!CF17/1000</f>
        <v>119.77323500000001</v>
      </c>
      <c r="CH23" s="11">
        <f>'Rumo BD'!CG17/1000</f>
        <v>530.50815599999987</v>
      </c>
      <c r="CI23" s="11">
        <f>'Rumo BD'!CH17/1000</f>
        <v>644.5426895600001</v>
      </c>
      <c r="CJ23" s="11">
        <f>'Rumo BD'!CI17/1000</f>
        <v>637.52337600000021</v>
      </c>
      <c r="CK23" s="11">
        <f>'Rumo BD'!CJ17/1000</f>
        <v>602.77722800000015</v>
      </c>
      <c r="CL23" s="11">
        <f>'Rumo BD'!CK17/1000</f>
        <v>484.29530799999998</v>
      </c>
      <c r="CM23" s="11">
        <f>'Rumo BD'!CL17/1000</f>
        <v>456.49329800000015</v>
      </c>
      <c r="CN23" s="11">
        <f>'Rumo BD'!CM17/1000</f>
        <v>534.15639800000008</v>
      </c>
      <c r="CO23" s="11">
        <f>'Rumo BD'!CN17/1000</f>
        <v>220.906147</v>
      </c>
      <c r="CQ23" s="11">
        <f>'Rumo BD'!CP17/1000</f>
        <v>232.92247100000014</v>
      </c>
      <c r="CR23" s="11">
        <f>'Rumo BD'!CQ17/1000</f>
        <v>282.78759000000002</v>
      </c>
      <c r="CS23" s="11">
        <f>'Rumo BD'!CR17/1000</f>
        <v>0</v>
      </c>
      <c r="CT23" s="11">
        <f>'Rumo BD'!CS17/1000</f>
        <v>0</v>
      </c>
      <c r="CU23" s="11">
        <f>'Rumo BD'!CT17/1000</f>
        <v>0</v>
      </c>
      <c r="CV23" s="11">
        <f>'Rumo BD'!CU17/1000</f>
        <v>0</v>
      </c>
      <c r="CW23" s="11">
        <f>'Rumo BD'!CV17/1000</f>
        <v>0</v>
      </c>
      <c r="CX23" s="11">
        <f>'Rumo BD'!CW17/1000</f>
        <v>0</v>
      </c>
      <c r="CY23" s="11">
        <f>'Rumo BD'!CX17/1000</f>
        <v>0</v>
      </c>
      <c r="CZ23" s="11">
        <f>'Rumo BD'!CY17/1000</f>
        <v>0</v>
      </c>
      <c r="DA23" s="11">
        <f>'Rumo BD'!CZ17/1000</f>
        <v>0</v>
      </c>
      <c r="DB23" s="11">
        <f>'Rumo BD'!DA17/1000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D4:BD5"/>
    <mergeCell ref="BE4:BE5"/>
    <mergeCell ref="BF4:BF5"/>
    <mergeCell ref="BG4:BG5"/>
    <mergeCell ref="BH4:BH5"/>
    <mergeCell ref="BI4:BI5"/>
    <mergeCell ref="BJ4:BJ5"/>
    <mergeCell ref="BK4:BK5"/>
    <mergeCell ref="BL4:BL5"/>
    <mergeCell ref="BM4:BM5"/>
    <mergeCell ref="BN4:BN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W4:W5"/>
    <mergeCell ref="AL4:AL5"/>
    <mergeCell ref="X4:X5"/>
    <mergeCell ref="Y4:Y5"/>
    <mergeCell ref="AA4:AA5"/>
    <mergeCell ref="AH4:AH5"/>
    <mergeCell ref="Z4:Z5"/>
    <mergeCell ref="AD4:AD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2:DB42"/>
  <sheetViews>
    <sheetView showGridLines="0" zoomScale="70" zoomScaleNormal="70" workbookViewId="0">
      <pane xSplit="2" ySplit="5" topLeftCell="CB6" activePane="bottomRight" state="frozen"/>
      <selection pane="topRight" activeCell="C1" sqref="C1"/>
      <selection pane="bottomLeft" activeCell="A6" sqref="A6"/>
      <selection pane="bottomRight" activeCell="CR19" sqref="CR19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6" width="8.85546875" customWidth="1"/>
    <col min="67" max="67" width="9.5703125" bestFit="1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  <col min="95" max="95" width="9.140625" collapsed="1"/>
  </cols>
  <sheetData>
    <row r="2" spans="1:106" ht="23.25" x14ac:dyDescent="0.35">
      <c r="B2" s="1" t="s">
        <v>101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32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32"/>
      <c r="BQ2" s="2"/>
      <c r="BR2" s="2"/>
      <c r="BS2" s="2"/>
      <c r="BT2" s="4"/>
      <c r="BU2" s="4"/>
      <c r="BV2" s="2"/>
      <c r="BW2" s="2"/>
      <c r="BX2" s="2"/>
      <c r="BY2" s="2"/>
      <c r="BZ2" s="2"/>
      <c r="CA2" s="55"/>
      <c r="CB2" s="32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32"/>
      <c r="CQ2" s="56"/>
      <c r="CR2" s="2"/>
      <c r="CS2" s="2"/>
      <c r="CT2" s="4"/>
      <c r="CU2" s="4"/>
      <c r="CV2" s="2"/>
      <c r="CW2" s="2"/>
      <c r="CX2" s="2"/>
      <c r="CY2" s="2"/>
      <c r="CZ2" s="2"/>
      <c r="DA2" s="2"/>
      <c r="DB2" s="32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N3" s="57"/>
      <c r="BO3" s="54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O3" s="54"/>
      <c r="CQ3" s="5"/>
      <c r="CR3" s="5"/>
      <c r="CS3" s="5"/>
      <c r="CT3" s="5"/>
      <c r="CU3" s="5"/>
      <c r="CV3" s="5"/>
      <c r="CW3" s="5"/>
    </row>
    <row r="4" spans="1:106" x14ac:dyDescent="0.25">
      <c r="B4" s="59"/>
      <c r="D4" s="58">
        <v>42370</v>
      </c>
      <c r="E4" s="58">
        <v>42401</v>
      </c>
      <c r="F4" s="58">
        <v>42430</v>
      </c>
      <c r="G4" s="58">
        <v>42461</v>
      </c>
      <c r="H4" s="58">
        <v>42491</v>
      </c>
      <c r="I4" s="58">
        <v>42522</v>
      </c>
      <c r="J4" s="58">
        <v>42552</v>
      </c>
      <c r="K4" s="58">
        <v>42583</v>
      </c>
      <c r="L4" s="58">
        <v>42614</v>
      </c>
      <c r="M4" s="58">
        <v>42644</v>
      </c>
      <c r="N4" s="58">
        <v>42675</v>
      </c>
      <c r="O4" s="58">
        <v>42705</v>
      </c>
      <c r="Q4" s="58">
        <v>42736</v>
      </c>
      <c r="R4" s="58">
        <v>42767</v>
      </c>
      <c r="S4" s="58">
        <v>42795</v>
      </c>
      <c r="T4" s="58">
        <v>42826</v>
      </c>
      <c r="U4" s="58">
        <v>42856</v>
      </c>
      <c r="V4" s="58">
        <v>42887</v>
      </c>
      <c r="W4" s="58">
        <v>42917</v>
      </c>
      <c r="X4" s="58">
        <v>42948</v>
      </c>
      <c r="Y4" s="58">
        <v>42979</v>
      </c>
      <c r="Z4" s="58">
        <v>43009</v>
      </c>
      <c r="AA4" s="58">
        <v>43040</v>
      </c>
      <c r="AB4" s="58">
        <v>43070</v>
      </c>
      <c r="AD4" s="58">
        <v>43101</v>
      </c>
      <c r="AE4" s="58">
        <v>43132</v>
      </c>
      <c r="AF4" s="58">
        <v>43160</v>
      </c>
      <c r="AG4" s="58">
        <v>43191</v>
      </c>
      <c r="AH4" s="58">
        <v>43221</v>
      </c>
      <c r="AI4" s="58">
        <v>43252</v>
      </c>
      <c r="AJ4" s="58">
        <v>43282</v>
      </c>
      <c r="AK4" s="58">
        <v>43313</v>
      </c>
      <c r="AL4" s="58">
        <v>43344</v>
      </c>
      <c r="AM4" s="58">
        <v>43374</v>
      </c>
      <c r="AN4" s="58">
        <v>43405</v>
      </c>
      <c r="AO4" s="58">
        <v>43435</v>
      </c>
      <c r="AQ4" s="58">
        <v>43466</v>
      </c>
      <c r="AR4" s="58">
        <v>43497</v>
      </c>
      <c r="AS4" s="58">
        <v>43525</v>
      </c>
      <c r="AT4" s="58">
        <v>43556</v>
      </c>
      <c r="AU4" s="58">
        <v>43586</v>
      </c>
      <c r="AV4" s="58">
        <v>43617</v>
      </c>
      <c r="AW4" s="58">
        <v>43647</v>
      </c>
      <c r="AX4" s="58">
        <v>43678</v>
      </c>
      <c r="AY4" s="58">
        <v>43709</v>
      </c>
      <c r="AZ4" s="58">
        <v>43739</v>
      </c>
      <c r="BA4" s="58">
        <v>43770</v>
      </c>
      <c r="BB4" s="58">
        <v>43800</v>
      </c>
      <c r="BD4" s="58">
        <v>43831</v>
      </c>
      <c r="BE4" s="58">
        <v>43862</v>
      </c>
      <c r="BF4" s="58">
        <v>43891</v>
      </c>
      <c r="BG4" s="58">
        <v>43922</v>
      </c>
      <c r="BH4" s="58">
        <v>43952</v>
      </c>
      <c r="BI4" s="58">
        <v>43983</v>
      </c>
      <c r="BJ4" s="58">
        <v>44013</v>
      </c>
      <c r="BK4" s="58">
        <v>44044</v>
      </c>
      <c r="BL4" s="58">
        <v>44075</v>
      </c>
      <c r="BM4" s="58">
        <v>44105</v>
      </c>
      <c r="BN4" s="58">
        <v>44136</v>
      </c>
      <c r="BO4" s="58">
        <v>44166</v>
      </c>
      <c r="BQ4" s="58">
        <v>44197</v>
      </c>
      <c r="BR4" s="58">
        <v>44228</v>
      </c>
      <c r="BS4" s="58">
        <v>44256</v>
      </c>
      <c r="BT4" s="58">
        <v>44287</v>
      </c>
      <c r="BU4" s="58">
        <v>44317</v>
      </c>
      <c r="BV4" s="58">
        <v>44348</v>
      </c>
      <c r="BW4" s="58">
        <v>44378</v>
      </c>
      <c r="BX4" s="58">
        <v>44409</v>
      </c>
      <c r="BY4" s="58">
        <v>44440</v>
      </c>
      <c r="BZ4" s="58">
        <v>44470</v>
      </c>
      <c r="CA4" s="58">
        <v>44501</v>
      </c>
      <c r="CB4" s="58">
        <v>44531</v>
      </c>
      <c r="CD4" s="58">
        <v>44562</v>
      </c>
      <c r="CE4" s="58">
        <v>44593</v>
      </c>
      <c r="CF4" s="58">
        <v>44621</v>
      </c>
      <c r="CG4" s="58">
        <v>44652</v>
      </c>
      <c r="CH4" s="58">
        <v>44682</v>
      </c>
      <c r="CI4" s="58">
        <v>44713</v>
      </c>
      <c r="CJ4" s="58">
        <v>44743</v>
      </c>
      <c r="CK4" s="58">
        <v>44774</v>
      </c>
      <c r="CL4" s="58">
        <v>44805</v>
      </c>
      <c r="CM4" s="58">
        <v>44835</v>
      </c>
      <c r="CN4" s="58">
        <v>44866</v>
      </c>
      <c r="CO4" s="58">
        <v>44896</v>
      </c>
      <c r="CQ4" s="58">
        <v>44927</v>
      </c>
      <c r="CR4" s="58">
        <v>44958</v>
      </c>
      <c r="CS4" s="58">
        <v>44986</v>
      </c>
      <c r="CT4" s="58">
        <v>45017</v>
      </c>
      <c r="CU4" s="58">
        <v>45047</v>
      </c>
      <c r="CV4" s="58">
        <v>45078</v>
      </c>
      <c r="CW4" s="58">
        <v>45108</v>
      </c>
      <c r="CX4" s="58">
        <v>45139</v>
      </c>
      <c r="CY4" s="58">
        <v>45170</v>
      </c>
      <c r="CZ4" s="58">
        <v>45200</v>
      </c>
      <c r="DA4" s="58">
        <v>45231</v>
      </c>
      <c r="DB4" s="58">
        <v>45261</v>
      </c>
    </row>
    <row r="5" spans="1:106" x14ac:dyDescent="0.25">
      <c r="B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5.75" x14ac:dyDescent="0.25">
      <c r="A6" s="5"/>
      <c r="B6" s="6" t="s">
        <v>98</v>
      </c>
      <c r="D6" s="7">
        <f t="shared" ref="D6:O6" si="0">SUM(D7,D15,D14)</f>
        <v>1512.5</v>
      </c>
      <c r="E6" s="7">
        <f t="shared" si="0"/>
        <v>1600.153</v>
      </c>
      <c r="F6" s="7">
        <f t="shared" si="0"/>
        <v>1923.4350000000002</v>
      </c>
      <c r="G6" s="7">
        <f t="shared" si="0"/>
        <v>1972.2</v>
      </c>
      <c r="H6" s="7">
        <f t="shared" si="0"/>
        <v>1864.269</v>
      </c>
      <c r="I6" s="7">
        <f t="shared" si="0"/>
        <v>1649.9620000000002</v>
      </c>
      <c r="J6" s="7">
        <f t="shared" si="0"/>
        <v>1977.5539999999999</v>
      </c>
      <c r="K6" s="7">
        <f t="shared" si="0"/>
        <v>2075.8530000000001</v>
      </c>
      <c r="L6" s="7">
        <f t="shared" si="0"/>
        <v>1982.434</v>
      </c>
      <c r="M6" s="7">
        <f t="shared" si="0"/>
        <v>1606.9299999999998</v>
      </c>
      <c r="N6" s="7">
        <f t="shared" si="0"/>
        <v>1394.598</v>
      </c>
      <c r="O6" s="7">
        <f t="shared" si="0"/>
        <v>1381.5940000000001</v>
      </c>
      <c r="Q6" s="7">
        <f t="shared" ref="Q6:AB6" si="1">SUM(Q7,Q15,Q14)</f>
        <v>1297.5729999999999</v>
      </c>
      <c r="R6" s="7">
        <f t="shared" si="1"/>
        <v>1752.7339999999997</v>
      </c>
      <c r="S6" s="7">
        <f t="shared" si="1"/>
        <v>2010.546</v>
      </c>
      <c r="T6" s="7">
        <f t="shared" si="1"/>
        <v>1959.8789999999999</v>
      </c>
      <c r="U6" s="7">
        <f t="shared" si="1"/>
        <v>2217.895</v>
      </c>
      <c r="V6" s="7">
        <f t="shared" si="1"/>
        <v>2029.4910000000002</v>
      </c>
      <c r="W6" s="7">
        <f t="shared" si="1"/>
        <v>2121.596</v>
      </c>
      <c r="X6" s="7">
        <f t="shared" si="1"/>
        <v>2257.4279999999999</v>
      </c>
      <c r="Y6" s="7">
        <f t="shared" si="1"/>
        <v>2105.5060000000003</v>
      </c>
      <c r="Z6" s="7">
        <f t="shared" si="1"/>
        <v>2353.317</v>
      </c>
      <c r="AA6" s="7">
        <f t="shared" si="1"/>
        <v>2194.9430000000002</v>
      </c>
      <c r="AB6" s="7">
        <f t="shared" si="1"/>
        <v>2136.6179999999999</v>
      </c>
      <c r="AD6" s="7">
        <f t="shared" ref="AD6:AO6" si="2">SUM(AD7,AD15,AD14)</f>
        <v>1680.3910000000001</v>
      </c>
      <c r="AE6" s="7">
        <f t="shared" si="2"/>
        <v>2143.0209999999997</v>
      </c>
      <c r="AF6" s="7">
        <f t="shared" si="2"/>
        <v>2398.665</v>
      </c>
      <c r="AG6" s="7">
        <f t="shared" si="2"/>
        <v>2264.991</v>
      </c>
      <c r="AH6" s="7">
        <f t="shared" si="2"/>
        <v>2158.864</v>
      </c>
      <c r="AI6" s="7">
        <f t="shared" si="2"/>
        <v>2509.5159999999996</v>
      </c>
      <c r="AJ6" s="7">
        <f t="shared" si="2"/>
        <v>2662.23</v>
      </c>
      <c r="AK6" s="7">
        <f t="shared" si="2"/>
        <v>2743.605</v>
      </c>
      <c r="AL6" s="7">
        <f t="shared" si="2"/>
        <v>2685.4690000000005</v>
      </c>
      <c r="AM6" s="7">
        <f t="shared" si="2"/>
        <v>2491.9329999999995</v>
      </c>
      <c r="AN6" s="7">
        <f t="shared" si="2"/>
        <v>2711.8889999999997</v>
      </c>
      <c r="AO6" s="7">
        <f t="shared" si="2"/>
        <v>2516.7688699999999</v>
      </c>
      <c r="AQ6" s="7">
        <f t="shared" ref="AQ6:BB6" si="3">SUM(AQ7,AQ15,AQ14)</f>
        <v>2219.067</v>
      </c>
      <c r="AR6" s="7">
        <f t="shared" si="3"/>
        <v>1984.367</v>
      </c>
      <c r="AS6" s="7">
        <f t="shared" si="3"/>
        <v>2702.5930000000003</v>
      </c>
      <c r="AT6" s="7">
        <f t="shared" si="3"/>
        <v>2539.7079999999996</v>
      </c>
      <c r="AU6" s="7">
        <f t="shared" si="3"/>
        <v>2303.0320000000002</v>
      </c>
      <c r="AV6" s="7">
        <f t="shared" si="3"/>
        <v>2913.556</v>
      </c>
      <c r="AW6" s="7">
        <f t="shared" si="3"/>
        <v>3182.5510000000004</v>
      </c>
      <c r="AX6" s="7">
        <f t="shared" si="3"/>
        <v>2954.1930000000002</v>
      </c>
      <c r="AY6" s="7">
        <f t="shared" si="3"/>
        <v>2724.5099999999998</v>
      </c>
      <c r="AZ6" s="7">
        <f t="shared" si="3"/>
        <v>2850.9850000000001</v>
      </c>
      <c r="BA6" s="7">
        <f t="shared" si="3"/>
        <v>2856.6150000000002</v>
      </c>
      <c r="BB6" s="7">
        <f t="shared" si="3"/>
        <v>2229.7740000000003</v>
      </c>
      <c r="BD6" s="7">
        <f t="shared" ref="BD6:BO6" si="4">SUM(BD7,BD15,BD14)</f>
        <v>2066.8009999999999</v>
      </c>
      <c r="BE6" s="7">
        <f t="shared" si="4"/>
        <v>2777.616</v>
      </c>
      <c r="BF6" s="7">
        <f t="shared" si="4"/>
        <v>1960.4570000000001</v>
      </c>
      <c r="BG6" s="7">
        <f t="shared" si="4"/>
        <v>2787.5800000000004</v>
      </c>
      <c r="BH6" s="7">
        <f t="shared" si="4"/>
        <v>3057.4959999999996</v>
      </c>
      <c r="BI6" s="7">
        <f t="shared" si="4"/>
        <v>2866.4460000000004</v>
      </c>
      <c r="BJ6" s="7">
        <f t="shared" si="4"/>
        <v>3251.4569999999999</v>
      </c>
      <c r="BK6" s="7">
        <f t="shared" si="4"/>
        <v>3138.4549999999999</v>
      </c>
      <c r="BL6" s="7">
        <f t="shared" si="4"/>
        <v>3167.355</v>
      </c>
      <c r="BM6" s="7">
        <f t="shared" si="4"/>
        <v>3329.7509999999997</v>
      </c>
      <c r="BN6" s="7">
        <f t="shared" si="4"/>
        <v>3056.1970000000001</v>
      </c>
      <c r="BO6" s="7">
        <f t="shared" si="4"/>
        <v>2939.3560000000007</v>
      </c>
      <c r="BQ6" s="7">
        <f t="shared" ref="BQ6:CB6" si="5">SUM(BQ7,BQ15,BQ14)</f>
        <v>1643.0909999999999</v>
      </c>
      <c r="BR6" s="7">
        <f t="shared" si="5"/>
        <v>2851.0949999999998</v>
      </c>
      <c r="BS6" s="7">
        <f t="shared" si="5"/>
        <v>3255.748</v>
      </c>
      <c r="BT6" s="7">
        <f t="shared" si="5"/>
        <v>3292.2350000000001</v>
      </c>
      <c r="BU6" s="7">
        <f t="shared" si="5"/>
        <v>3518.2700000000004</v>
      </c>
      <c r="BV6" s="7">
        <f t="shared" si="5"/>
        <v>3270.0109999999995</v>
      </c>
      <c r="BW6" s="7">
        <f t="shared" si="5"/>
        <v>3389.2909999999997</v>
      </c>
      <c r="BX6" s="7">
        <f t="shared" si="5"/>
        <v>3020.2559999999999</v>
      </c>
      <c r="BY6" s="7">
        <f t="shared" si="5"/>
        <v>2628.7040000000006</v>
      </c>
      <c r="BZ6" s="7">
        <f t="shared" si="5"/>
        <v>2903.942</v>
      </c>
      <c r="CA6" s="7">
        <f t="shared" si="5"/>
        <v>3122.2640000000001</v>
      </c>
      <c r="CB6" s="7">
        <f t="shared" si="5"/>
        <v>3103.8150000000001</v>
      </c>
      <c r="CD6" s="7">
        <f t="shared" ref="CD6:CO6" si="6">SUM(CD7,CD15,CD14)</f>
        <v>3010.3589999999999</v>
      </c>
      <c r="CE6" s="7">
        <f t="shared" si="6"/>
        <v>3607.5519999999997</v>
      </c>
      <c r="CF6" s="7">
        <f t="shared" si="6"/>
        <v>3936.5260000000003</v>
      </c>
      <c r="CG6" s="7">
        <f t="shared" si="6"/>
        <v>3552.4430000000002</v>
      </c>
      <c r="CH6" s="7">
        <f t="shared" si="6"/>
        <v>3752.9080000000004</v>
      </c>
      <c r="CI6" s="7">
        <f t="shared" si="6"/>
        <v>3740.4560000000001</v>
      </c>
      <c r="CJ6" s="7">
        <f t="shared" si="6"/>
        <v>4062.636</v>
      </c>
      <c r="CK6" s="7">
        <f t="shared" si="6"/>
        <v>3928.2470000000003</v>
      </c>
      <c r="CL6" s="7">
        <f t="shared" si="6"/>
        <v>3768.1489999999999</v>
      </c>
      <c r="CM6" s="7">
        <f t="shared" si="6"/>
        <v>3764.5219999999999</v>
      </c>
      <c r="CN6" s="7">
        <f t="shared" si="6"/>
        <v>3420.2739999999999</v>
      </c>
      <c r="CO6" s="7">
        <f t="shared" si="6"/>
        <v>3134.9709999999995</v>
      </c>
      <c r="CQ6" s="7">
        <f t="shared" ref="CQ6:DB6" si="7">SUM(CQ7,CQ15,CQ14)</f>
        <v>2174.384</v>
      </c>
      <c r="CR6" s="7">
        <f t="shared" si="7"/>
        <v>3319.2569999999996</v>
      </c>
      <c r="CS6" s="7">
        <f t="shared" si="7"/>
        <v>0</v>
      </c>
      <c r="CT6" s="7">
        <f t="shared" si="7"/>
        <v>0</v>
      </c>
      <c r="CU6" s="7">
        <f t="shared" si="7"/>
        <v>0</v>
      </c>
      <c r="CV6" s="7">
        <f t="shared" si="7"/>
        <v>0</v>
      </c>
      <c r="CW6" s="7">
        <f t="shared" si="7"/>
        <v>0</v>
      </c>
      <c r="CX6" s="7">
        <f t="shared" si="7"/>
        <v>0</v>
      </c>
      <c r="CY6" s="7">
        <f t="shared" si="7"/>
        <v>0</v>
      </c>
      <c r="CZ6" s="7">
        <f t="shared" si="7"/>
        <v>0</v>
      </c>
      <c r="DA6" s="7">
        <f t="shared" si="7"/>
        <v>0</v>
      </c>
      <c r="DB6" s="7">
        <f t="shared" si="7"/>
        <v>0</v>
      </c>
    </row>
    <row r="7" spans="1:106" ht="15.75" x14ac:dyDescent="0.25">
      <c r="B7" s="8" t="s">
        <v>93</v>
      </c>
      <c r="D7" s="9">
        <f t="shared" ref="D7:O7" si="8">SUM(D8:D13)</f>
        <v>1271.933</v>
      </c>
      <c r="E7" s="9">
        <f t="shared" si="8"/>
        <v>1362.097</v>
      </c>
      <c r="F7" s="9">
        <f t="shared" si="8"/>
        <v>1665.5590000000002</v>
      </c>
      <c r="G7" s="9">
        <f t="shared" si="8"/>
        <v>1730.6010000000001</v>
      </c>
      <c r="H7" s="9">
        <f t="shared" si="8"/>
        <v>1610.86</v>
      </c>
      <c r="I7" s="9">
        <f t="shared" si="8"/>
        <v>1377.5640000000001</v>
      </c>
      <c r="J7" s="9">
        <f t="shared" si="8"/>
        <v>1706.721</v>
      </c>
      <c r="K7" s="9">
        <f t="shared" si="8"/>
        <v>1793.5240000000001</v>
      </c>
      <c r="L7" s="9">
        <f t="shared" si="8"/>
        <v>1688.203</v>
      </c>
      <c r="M7" s="9">
        <f t="shared" si="8"/>
        <v>1305.5339999999999</v>
      </c>
      <c r="N7" s="9">
        <f t="shared" si="8"/>
        <v>1132.828</v>
      </c>
      <c r="O7" s="9">
        <f t="shared" si="8"/>
        <v>1131.9839999999999</v>
      </c>
      <c r="Q7" s="9">
        <f t="shared" ref="Q7:AB7" si="9">SUM(Q8:Q13)</f>
        <v>1029.298</v>
      </c>
      <c r="R7" s="9">
        <f t="shared" si="9"/>
        <v>1516.8759999999997</v>
      </c>
      <c r="S7" s="9">
        <f t="shared" si="9"/>
        <v>1752.3150000000001</v>
      </c>
      <c r="T7" s="9">
        <f t="shared" si="9"/>
        <v>1705.1759999999999</v>
      </c>
      <c r="U7" s="9">
        <f t="shared" si="9"/>
        <v>1928.5540000000001</v>
      </c>
      <c r="V7" s="9">
        <f t="shared" si="9"/>
        <v>1739.8400000000001</v>
      </c>
      <c r="W7" s="9">
        <f t="shared" si="9"/>
        <v>1839.7590000000002</v>
      </c>
      <c r="X7" s="9">
        <f t="shared" si="9"/>
        <v>1954.4469999999999</v>
      </c>
      <c r="Y7" s="9">
        <f t="shared" si="9"/>
        <v>1835.8090000000002</v>
      </c>
      <c r="Z7" s="9">
        <f t="shared" si="9"/>
        <v>2006.318</v>
      </c>
      <c r="AA7" s="9">
        <f t="shared" si="9"/>
        <v>1875.143</v>
      </c>
      <c r="AB7" s="9">
        <f t="shared" si="9"/>
        <v>1816.788</v>
      </c>
      <c r="AD7" s="9">
        <f t="shared" ref="AD7:AO7" si="10">SUM(AD8:AD13)</f>
        <v>1400.797</v>
      </c>
      <c r="AE7" s="9">
        <f t="shared" si="10"/>
        <v>1788.675</v>
      </c>
      <c r="AF7" s="9">
        <f t="shared" si="10"/>
        <v>2015.7360000000001</v>
      </c>
      <c r="AG7" s="9">
        <f t="shared" si="10"/>
        <v>1932.3530000000001</v>
      </c>
      <c r="AH7" s="9">
        <f t="shared" si="10"/>
        <v>1806.0219999999999</v>
      </c>
      <c r="AI7" s="9">
        <f t="shared" si="10"/>
        <v>2092.3959999999997</v>
      </c>
      <c r="AJ7" s="9">
        <f t="shared" si="10"/>
        <v>2220.127</v>
      </c>
      <c r="AK7" s="9">
        <f t="shared" si="10"/>
        <v>2291.3910000000001</v>
      </c>
      <c r="AL7" s="9">
        <f t="shared" si="10"/>
        <v>2257.5410000000002</v>
      </c>
      <c r="AM7" s="9">
        <f t="shared" si="10"/>
        <v>2070.9279999999999</v>
      </c>
      <c r="AN7" s="9">
        <f t="shared" si="10"/>
        <v>2292.8979999999997</v>
      </c>
      <c r="AO7" s="9">
        <f t="shared" si="10"/>
        <v>2096.7728699999998</v>
      </c>
      <c r="AQ7" s="9">
        <f t="shared" ref="AQ7:BB7" si="11">SUM(AQ8:AQ13)</f>
        <v>1807.3589999999999</v>
      </c>
      <c r="AR7" s="9">
        <f t="shared" si="11"/>
        <v>1634.153</v>
      </c>
      <c r="AS7" s="9">
        <f t="shared" si="11"/>
        <v>2276.2110000000002</v>
      </c>
      <c r="AT7" s="9">
        <f t="shared" si="11"/>
        <v>2124.4569999999999</v>
      </c>
      <c r="AU7" s="9">
        <f t="shared" si="11"/>
        <v>1863.884</v>
      </c>
      <c r="AV7" s="9">
        <f t="shared" si="11"/>
        <v>2486.498</v>
      </c>
      <c r="AW7" s="9">
        <f t="shared" si="11"/>
        <v>2721.88</v>
      </c>
      <c r="AX7" s="9">
        <f t="shared" si="11"/>
        <v>2490.0040000000004</v>
      </c>
      <c r="AY7" s="9">
        <f t="shared" si="11"/>
        <v>2255.3710000000001</v>
      </c>
      <c r="AZ7" s="9">
        <f t="shared" si="11"/>
        <v>2365.893</v>
      </c>
      <c r="BA7" s="9">
        <f t="shared" si="11"/>
        <v>2392.2490000000003</v>
      </c>
      <c r="BB7" s="9">
        <f t="shared" si="11"/>
        <v>1778.0440000000001</v>
      </c>
      <c r="BD7" s="9">
        <f t="shared" ref="BD7:BO7" si="12">SUM(BD8:BD13)</f>
        <v>1616.4770000000001</v>
      </c>
      <c r="BE7" s="9">
        <f t="shared" si="12"/>
        <v>2335.3910000000001</v>
      </c>
      <c r="BF7" s="9">
        <f t="shared" si="12"/>
        <v>1561.481</v>
      </c>
      <c r="BG7" s="9">
        <f t="shared" si="12"/>
        <v>2458.3500000000004</v>
      </c>
      <c r="BH7" s="9">
        <f t="shared" si="12"/>
        <v>2619.6049999999996</v>
      </c>
      <c r="BI7" s="9">
        <f t="shared" si="12"/>
        <v>2406.2980000000002</v>
      </c>
      <c r="BJ7" s="9">
        <f t="shared" si="12"/>
        <v>2754.4670000000001</v>
      </c>
      <c r="BK7" s="9">
        <f t="shared" si="12"/>
        <v>2634.4609999999998</v>
      </c>
      <c r="BL7" s="9">
        <f t="shared" si="12"/>
        <v>2629.8150000000001</v>
      </c>
      <c r="BM7" s="9">
        <f t="shared" si="12"/>
        <v>2774.893</v>
      </c>
      <c r="BN7" s="9">
        <f t="shared" si="12"/>
        <v>2498.5219999999999</v>
      </c>
      <c r="BO7" s="9">
        <f t="shared" si="12"/>
        <v>2463.8450000000003</v>
      </c>
      <c r="BQ7" s="9">
        <f t="shared" ref="BQ7:CB7" si="13">SUM(BQ8:BQ13)</f>
        <v>1164.0219999999999</v>
      </c>
      <c r="BR7" s="9">
        <f t="shared" si="13"/>
        <v>2379.2249999999999</v>
      </c>
      <c r="BS7" s="9">
        <f t="shared" si="13"/>
        <v>2762.4779999999996</v>
      </c>
      <c r="BT7" s="9">
        <f t="shared" si="13"/>
        <v>2772</v>
      </c>
      <c r="BU7" s="9">
        <f t="shared" si="13"/>
        <v>2987.9150000000004</v>
      </c>
      <c r="BV7" s="9">
        <f t="shared" si="13"/>
        <v>2725.7849999999999</v>
      </c>
      <c r="BW7" s="9">
        <f t="shared" si="13"/>
        <v>2818.1009999999997</v>
      </c>
      <c r="BX7" s="9">
        <f t="shared" si="13"/>
        <v>2397.105</v>
      </c>
      <c r="BY7" s="9">
        <f t="shared" si="13"/>
        <v>2048.7870000000003</v>
      </c>
      <c r="BZ7" s="9">
        <f t="shared" si="13"/>
        <v>2308.1179999999999</v>
      </c>
      <c r="CA7" s="9">
        <f t="shared" si="13"/>
        <v>2580.1210000000001</v>
      </c>
      <c r="CB7" s="9">
        <f t="shared" si="13"/>
        <v>2537.558</v>
      </c>
      <c r="CD7" s="9">
        <f t="shared" ref="CD7:CO7" si="14">SUM(CD8:CD13)</f>
        <v>2460.1639999999998</v>
      </c>
      <c r="CE7" s="9">
        <f t="shared" si="14"/>
        <v>3013.98</v>
      </c>
      <c r="CF7" s="9">
        <f t="shared" si="14"/>
        <v>3291.7500000000005</v>
      </c>
      <c r="CG7" s="9">
        <f t="shared" si="14"/>
        <v>2957.355</v>
      </c>
      <c r="CH7" s="9">
        <f t="shared" si="14"/>
        <v>3115.8830000000003</v>
      </c>
      <c r="CI7" s="9">
        <f t="shared" si="14"/>
        <v>3100.672</v>
      </c>
      <c r="CJ7" s="9">
        <f t="shared" si="14"/>
        <v>3386.0940000000001</v>
      </c>
      <c r="CK7" s="9">
        <f t="shared" si="14"/>
        <v>3235.3820000000001</v>
      </c>
      <c r="CL7" s="9">
        <f t="shared" si="14"/>
        <v>3095.2840000000001</v>
      </c>
      <c r="CM7" s="9">
        <f t="shared" si="14"/>
        <v>3076.0769999999998</v>
      </c>
      <c r="CN7" s="9">
        <f t="shared" si="14"/>
        <v>2772.6480000000001</v>
      </c>
      <c r="CO7" s="9">
        <f t="shared" si="14"/>
        <v>2541.7239999999997</v>
      </c>
      <c r="CQ7" s="9">
        <f t="shared" ref="CQ7:DB7" si="15">SUM(CQ8:CQ13)</f>
        <v>1738.1630000000002</v>
      </c>
      <c r="CR7" s="9">
        <f t="shared" si="15"/>
        <v>2716.866</v>
      </c>
      <c r="CS7" s="9">
        <f t="shared" si="15"/>
        <v>0</v>
      </c>
      <c r="CT7" s="9">
        <f t="shared" si="15"/>
        <v>0</v>
      </c>
      <c r="CU7" s="9">
        <f t="shared" si="15"/>
        <v>0</v>
      </c>
      <c r="CV7" s="9">
        <f t="shared" si="15"/>
        <v>0</v>
      </c>
      <c r="CW7" s="9">
        <f t="shared" si="15"/>
        <v>0</v>
      </c>
      <c r="CX7" s="9">
        <f t="shared" si="15"/>
        <v>0</v>
      </c>
      <c r="CY7" s="9">
        <f t="shared" si="15"/>
        <v>0</v>
      </c>
      <c r="CZ7" s="9">
        <f t="shared" si="15"/>
        <v>0</v>
      </c>
      <c r="DA7" s="9">
        <f t="shared" si="15"/>
        <v>0</v>
      </c>
      <c r="DB7" s="9">
        <f t="shared" si="15"/>
        <v>0</v>
      </c>
    </row>
    <row r="8" spans="1:106" ht="15.75" x14ac:dyDescent="0.25">
      <c r="B8" s="10" t="s">
        <v>49</v>
      </c>
      <c r="D8" s="11">
        <f>SUMIFS('Base TU'!E:E,'Base TU'!$A:$A,$B8,'Base TU'!$B:$B,"NORTE")/1000</f>
        <v>73.013999999999996</v>
      </c>
      <c r="E8" s="11">
        <f>SUMIFS('Base TU'!F:F,'Base TU'!$A:$A,$B8,'Base TU'!$B:$B,"NORTE")/1000</f>
        <v>881.78700000000003</v>
      </c>
      <c r="F8" s="11">
        <f>SUMIFS('Base TU'!G:G,'Base TU'!$A:$A,$B8,'Base TU'!$B:$B,"NORTE")/1000</f>
        <v>1211.989</v>
      </c>
      <c r="G8" s="11">
        <f>SUMIFS('Base TU'!H:H,'Base TU'!$A:$A,$B8,'Base TU'!$B:$B,"NORTE")/1000</f>
        <v>1258.287</v>
      </c>
      <c r="H8" s="11">
        <f>SUMIFS('Base TU'!I:I,'Base TU'!$A:$A,$B8,'Base TU'!$B:$B,"NORTE")/1000</f>
        <v>941.61199999999997</v>
      </c>
      <c r="I8" s="11">
        <f>SUMIFS('Base TU'!J:J,'Base TU'!$A:$A,$B8,'Base TU'!$B:$B,"NORTE")/1000</f>
        <v>319.03699999999998</v>
      </c>
      <c r="J8" s="11">
        <f>SUMIFS('Base TU'!K:K,'Base TU'!$A:$A,$B8,'Base TU'!$B:$B,"NORTE")/1000</f>
        <v>27.036999999999999</v>
      </c>
      <c r="K8" s="11">
        <f>SUMIFS('Base TU'!L:L,'Base TU'!$A:$A,$B8,'Base TU'!$B:$B,"NORTE")/1000</f>
        <v>0</v>
      </c>
      <c r="L8" s="11">
        <f>SUMIFS('Base TU'!M:M,'Base TU'!$A:$A,$B8,'Base TU'!$B:$B,"NORTE")/1000</f>
        <v>0</v>
      </c>
      <c r="M8" s="11">
        <f>SUMIFS('Base TU'!N:N,'Base TU'!$A:$A,$B8,'Base TU'!$B:$B,"NORTE")/1000</f>
        <v>0</v>
      </c>
      <c r="N8" s="11">
        <f>SUMIFS('Base TU'!O:O,'Base TU'!$A:$A,$B8,'Base TU'!$B:$B,"NORTE")/1000</f>
        <v>15.911</v>
      </c>
      <c r="O8" s="11">
        <f>SUMIFS('Base TU'!P:P,'Base TU'!$A:$A,$B8,'Base TU'!$B:$B,"NORTE")/1000</f>
        <v>86.180999999999997</v>
      </c>
      <c r="Q8" s="11">
        <f>SUMIFS('Base TU'!R:R,'Base TU'!$A:$A,$B8,'Base TU'!$B:$B,"NORTE")/1000</f>
        <v>446.45499999999998</v>
      </c>
      <c r="R8" s="11">
        <f>SUMIFS('Base TU'!S:S,'Base TU'!$A:$A,$B8,'Base TU'!$B:$B,"NORTE")/1000</f>
        <v>1148.2619999999999</v>
      </c>
      <c r="S8" s="11">
        <f>SUMIFS('Base TU'!T:T,'Base TU'!$A:$A,$B8,'Base TU'!$B:$B,"NORTE")/1000</f>
        <v>1357.143</v>
      </c>
      <c r="T8" s="11">
        <f>SUMIFS('Base TU'!U:U,'Base TU'!$A:$A,$B8,'Base TU'!$B:$B,"NORTE")/1000</f>
        <v>1196.2139999999999</v>
      </c>
      <c r="U8" s="11">
        <f>SUMIFS('Base TU'!V:V,'Base TU'!$A:$A,$B8,'Base TU'!$B:$B,"NORTE")/1000</f>
        <v>1154.559</v>
      </c>
      <c r="V8" s="11">
        <f>SUMIFS('Base TU'!W:W,'Base TU'!$A:$A,$B8,'Base TU'!$B:$B,"NORTE")/1000</f>
        <v>446.97899999999998</v>
      </c>
      <c r="W8" s="11">
        <f>SUMIFS('Base TU'!X:X,'Base TU'!$A:$A,$B8,'Base TU'!$B:$B,"NORTE")/1000</f>
        <v>101.054</v>
      </c>
      <c r="X8" s="11">
        <f>SUMIFS('Base TU'!Y:Y,'Base TU'!$A:$A,$B8,'Base TU'!$B:$B,"NORTE")/1000</f>
        <v>73.435000000000002</v>
      </c>
      <c r="Y8" s="11">
        <f>SUMIFS('Base TU'!Z:Z,'Base TU'!$A:$A,$B8,'Base TU'!$B:$B,"NORTE")/1000</f>
        <v>0</v>
      </c>
      <c r="Z8" s="11">
        <f>SUMIFS('Base TU'!AA:AA,'Base TU'!$A:$A,$B8,'Base TU'!$B:$B,"NORTE")/1000</f>
        <v>0</v>
      </c>
      <c r="AA8" s="11">
        <f>SUMIFS('Base TU'!AB:AB,'Base TU'!$A:$A,$B8,'Base TU'!$B:$B,"NORTE")/1000</f>
        <v>0</v>
      </c>
      <c r="AB8" s="11">
        <f>SUMIFS('Base TU'!AC:AC,'Base TU'!$A:$A,$B8,'Base TU'!$B:$B,"NORTE")/1000</f>
        <v>0</v>
      </c>
      <c r="AD8" s="11">
        <f>SUMIFS('Base TU'!AE:AE,'Base TU'!$A:$A,$B8,'Base TU'!$B:$B,"NORTE")/1000</f>
        <v>422.93400000000003</v>
      </c>
      <c r="AE8" s="11">
        <f>SUMIFS('Base TU'!AF:AF,'Base TU'!$A:$A,$B8,'Base TU'!$B:$B,"NORTE")/1000</f>
        <v>1213.539</v>
      </c>
      <c r="AF8" s="11">
        <f>SUMIFS('Base TU'!AG:AG,'Base TU'!$A:$A,$B8,'Base TU'!$B:$B,"NORTE")/1000</f>
        <v>1474.787</v>
      </c>
      <c r="AG8" s="11">
        <f>SUMIFS('Base TU'!AH:AH,'Base TU'!$A:$A,$B8,'Base TU'!$B:$B,"NORTE")/1000</f>
        <v>1406.1120000000001</v>
      </c>
      <c r="AH8" s="11">
        <f>SUMIFS('Base TU'!AI:AI,'Base TU'!$A:$A,$B8,'Base TU'!$B:$B,"NORTE")/1000</f>
        <v>1083.9110000000001</v>
      </c>
      <c r="AI8" s="11">
        <f>SUMIFS('Base TU'!AJ:AJ,'Base TU'!$A:$A,$B8,'Base TU'!$B:$B,"NORTE")/1000</f>
        <v>1092.5899999999999</v>
      </c>
      <c r="AJ8" s="11">
        <f>SUMIFS('Base TU'!AK:AK,'Base TU'!$A:$A,$B8,'Base TU'!$B:$B,"NORTE")/1000</f>
        <v>202.88399999999999</v>
      </c>
      <c r="AK8" s="11">
        <f>SUMIFS('Base TU'!AL:AL,'Base TU'!$A:$A,$B8,'Base TU'!$B:$B,"NORTE")/1000</f>
        <v>45.655000000000001</v>
      </c>
      <c r="AL8" s="11">
        <f>SUMIFS('Base TU'!AM:AM,'Base TU'!$A:$A,$B8,'Base TU'!$B:$B,"NORTE")/1000</f>
        <v>17.306999999999999</v>
      </c>
      <c r="AM8" s="11">
        <f>SUMIFS('Base TU'!AN:AN,'Base TU'!$A:$A,$B8,'Base TU'!$B:$B,"NORTE")/1000</f>
        <v>15.151</v>
      </c>
      <c r="AN8" s="11">
        <f>SUMIFS('Base TU'!AO:AO,'Base TU'!$A:$A,$B8,'Base TU'!$B:$B,"NORTE")/1000</f>
        <v>21.491</v>
      </c>
      <c r="AO8" s="11">
        <f>SUMIFS('Base TU'!AP:AP,'Base TU'!$A:$A,$B8,'Base TU'!$B:$B,"NORTE")/1000</f>
        <v>0</v>
      </c>
      <c r="AQ8" s="11">
        <f>SUMIFS('Base TU'!AR:AR,'Base TU'!$A:$A,$B8,'Base TU'!$B:$B,"NORTE")/1000</f>
        <v>999.24699999999996</v>
      </c>
      <c r="AR8" s="11">
        <f>SUMIFS('Base TU'!AS:AS,'Base TU'!$A:$A,$B8,'Base TU'!$B:$B,"NORTE")/1000</f>
        <v>1196.7</v>
      </c>
      <c r="AS8" s="11">
        <f>SUMIFS('Base TU'!AT:AT,'Base TU'!$A:$A,$B8,'Base TU'!$B:$B,"NORTE")/1000</f>
        <v>1594.508</v>
      </c>
      <c r="AT8" s="11">
        <f>SUMIFS('Base TU'!AU:AU,'Base TU'!$A:$A,$B8,'Base TU'!$B:$B,"NORTE")/1000</f>
        <v>1335.452</v>
      </c>
      <c r="AU8" s="11">
        <f>SUMIFS('Base TU'!AV:AV,'Base TU'!$A:$A,$B8,'Base TU'!$B:$B,"NORTE")/1000</f>
        <v>996.26</v>
      </c>
      <c r="AV8" s="11">
        <f>SUMIFS('Base TU'!AW:AW,'Base TU'!$A:$A,$B8,'Base TU'!$B:$B,"NORTE")/1000</f>
        <v>309.30500000000001</v>
      </c>
      <c r="AW8" s="11">
        <f>SUMIFS('Base TU'!AX:AX,'Base TU'!$A:$A,$B8,'Base TU'!$B:$B,"NORTE")/1000</f>
        <v>125.76600000000001</v>
      </c>
      <c r="AX8" s="11">
        <f>SUMIFS('Base TU'!AY:AY,'Base TU'!$A:$A,$B8,'Base TU'!$B:$B,"NORTE")/1000</f>
        <v>99.298000000000002</v>
      </c>
      <c r="AY8" s="11">
        <f>SUMIFS('Base TU'!AZ:AZ,'Base TU'!$A:$A,$B8,'Base TU'!$B:$B,"NORTE")/1000</f>
        <v>85.010999999999996</v>
      </c>
      <c r="AZ8" s="11">
        <f>SUMIFS('Base TU'!BA:BA,'Base TU'!$A:$A,$B8,'Base TU'!$B:$B,"NORTE")/1000</f>
        <v>190.01300000000001</v>
      </c>
      <c r="BA8" s="11">
        <f>SUMIFS('Base TU'!BB:BB,'Base TU'!$A:$A,$B8,'Base TU'!$B:$B,"NORTE")/1000</f>
        <v>279.84500000000003</v>
      </c>
      <c r="BB8" s="11">
        <f>SUMIFS('Base TU'!BC:BC,'Base TU'!$A:$A,$B8,'Base TU'!$B:$B,"NORTE")/1000</f>
        <v>47.975000000000001</v>
      </c>
      <c r="BD8" s="11">
        <f>SUMIFS('Base TU'!BE:BE,'Base TU'!$A:$A,$B8,'Base TU'!$B:$B,"NORTE")/1000</f>
        <v>896.93299999999999</v>
      </c>
      <c r="BE8" s="11">
        <f>SUMIFS('Base TU'!BF:BF,'Base TU'!$A:$A,$B8,'Base TU'!$B:$B,"NORTE")/1000</f>
        <v>1633.251</v>
      </c>
      <c r="BF8" s="11">
        <f>SUMIFS('Base TU'!BG:BG,'Base TU'!$A:$A,$B8,'Base TU'!$B:$B,"NORTE")/1000</f>
        <v>1029.2080000000001</v>
      </c>
      <c r="BG8" s="11">
        <f>SUMIFS('Base TU'!BH:BH,'Base TU'!$A:$A,$B8,'Base TU'!$B:$B,"NORTE")/1000</f>
        <v>1664.442</v>
      </c>
      <c r="BH8" s="11">
        <f>SUMIFS('Base TU'!BI:BI,'Base TU'!$A:$A,$B8,'Base TU'!$B:$B,"NORTE")/1000</f>
        <v>1713.201</v>
      </c>
      <c r="BI8" s="11">
        <f>SUMIFS('Base TU'!BJ:BJ,'Base TU'!$A:$A,$B8,'Base TU'!$B:$B,"NORTE")/1000</f>
        <v>695.63199999999995</v>
      </c>
      <c r="BJ8" s="11">
        <f>SUMIFS('Base TU'!BK:BK,'Base TU'!$A:$A,$B8,'Base TU'!$B:$B,"NORTE")/1000</f>
        <v>232.61099999999999</v>
      </c>
      <c r="BK8" s="11">
        <f>SUMIFS('Base TU'!BL:BL,'Base TU'!$A:$A,$B8,'Base TU'!$B:$B,"NORTE")/1000</f>
        <v>47.783000000000001</v>
      </c>
      <c r="BL8" s="11">
        <f>SUMIFS('Base TU'!BM:BM,'Base TU'!$A:$A,$B8,'Base TU'!$B:$B,"NORTE")/1000</f>
        <v>47.389000000000003</v>
      </c>
      <c r="BM8" s="11">
        <f>SUMIFS('Base TU'!BN:BN,'Base TU'!$A:$A,$B8,'Base TU'!$B:$B,"NORTE")/1000</f>
        <v>0</v>
      </c>
      <c r="BN8" s="11">
        <f>SUMIFS('Base TU'!BO:BO,'Base TU'!$A:$A,$B8,'Base TU'!$B:$B,"NORTE")/1000</f>
        <v>0</v>
      </c>
      <c r="BO8" s="11">
        <f>SUMIFS('Base TU'!BP:BP,'Base TU'!$A:$A,$B8,'Base TU'!$B:$B,"NORTE")/1000</f>
        <v>0</v>
      </c>
      <c r="BQ8" s="11">
        <f>SUMIFS('Base TU'!BR:BR,'Base TU'!$A:$A,$B8,'Base TU'!$B:$B,"NORTE")/1000</f>
        <v>196.387</v>
      </c>
      <c r="BR8" s="11">
        <f>SUMIFS('Base TU'!BS:BS,'Base TU'!$A:$A,$B8,'Base TU'!$B:$B,"NORTE")/1000</f>
        <v>1749.519</v>
      </c>
      <c r="BS8" s="11">
        <f>SUMIFS('Base TU'!BT:BT,'Base TU'!$A:$A,$B8,'Base TU'!$B:$B,"NORTE")/1000</f>
        <v>2134.7289999999998</v>
      </c>
      <c r="BT8" s="11">
        <f>SUMIFS('Base TU'!BU:BU,'Base TU'!$A:$A,$B8,'Base TU'!$B:$B,"NORTE")/1000</f>
        <v>1994.6510000000001</v>
      </c>
      <c r="BU8" s="11">
        <f>SUMIFS('Base TU'!BV:BV,'Base TU'!$A:$A,$B8,'Base TU'!$B:$B,"NORTE")/1000</f>
        <v>1957.124</v>
      </c>
      <c r="BV8" s="11">
        <f>SUMIFS('Base TU'!BW:BW,'Base TU'!$A:$A,$B8,'Base TU'!$B:$B,"NORTE")/1000</f>
        <v>1351.8979999999999</v>
      </c>
      <c r="BW8" s="11">
        <f>SUMIFS('Base TU'!BX:BX,'Base TU'!$A:$A,$B8,'Base TU'!$B:$B,"NORTE")/1000</f>
        <v>68.081999999999994</v>
      </c>
      <c r="BX8" s="11">
        <f>SUMIFS('Base TU'!BY:BY,'Base TU'!$A:$A,$B8,'Base TU'!$B:$B,"NORTE")/1000</f>
        <v>63.061999999999998</v>
      </c>
      <c r="BY8" s="11">
        <f>SUMIFS('Base TU'!BZ:BZ,'Base TU'!$A:$A,$B8,'Base TU'!$B:$B,"NORTE")/1000</f>
        <v>98.31</v>
      </c>
      <c r="BZ8" s="11">
        <f>SUMIFS('Base TU'!CA:CA,'Base TU'!$A:$A,$B8,'Base TU'!$B:$B,"NORTE")/1000</f>
        <v>220.922</v>
      </c>
      <c r="CA8" s="11">
        <f>SUMIFS('Base TU'!CB:CB,'Base TU'!$A:$A,$B8,'Base TU'!$B:$B,"NORTE")/1000</f>
        <v>400.01600000000002</v>
      </c>
      <c r="CB8" s="11">
        <f>SUMIFS('Base TU'!CC:CC,'Base TU'!$A:$A,$B8,'Base TU'!$B:$B,"NORTE")/1000</f>
        <v>195.411</v>
      </c>
      <c r="CD8" s="11">
        <f>SUMIFS('Base TU'!CE:CE,'Base TU'!$A:$A,$B8,'Base TU'!$B:$B,"NORTE")/1000</f>
        <v>1099.992</v>
      </c>
      <c r="CE8" s="11">
        <f>SUMIFS('Base TU'!CF:CF,'Base TU'!$A:$A,$B8,'Base TU'!$B:$B,"NORTE")/1000</f>
        <v>2278.3919999999998</v>
      </c>
      <c r="CF8" s="11">
        <f>SUMIFS('Base TU'!CG:CG,'Base TU'!$A:$A,$B8,'Base TU'!$B:$B,"NORTE")/1000</f>
        <v>2393.5990000000002</v>
      </c>
      <c r="CG8" s="11">
        <f>SUMIFS('Base TU'!CH:CH,'Base TU'!$A:$A,$B8,'Base TU'!$B:$B,"NORTE")/1000</f>
        <v>2092.1970000000001</v>
      </c>
      <c r="CH8" s="11">
        <f>SUMIFS('Base TU'!CI:CI,'Base TU'!$A:$A,$B8,'Base TU'!$B:$B,"NORTE")/1000</f>
        <v>2052.5790000000002</v>
      </c>
      <c r="CI8" s="11">
        <f>SUMIFS('Base TU'!CJ:CJ,'Base TU'!$A:$A,$B8,'Base TU'!$B:$B,"NORTE")/1000</f>
        <v>1273.268</v>
      </c>
      <c r="CJ8" s="11">
        <f>SUMIFS('Base TU'!CK:CK,'Base TU'!$A:$A,$B8,'Base TU'!$B:$B,"NORTE")/1000</f>
        <v>295.05799999999999</v>
      </c>
      <c r="CK8" s="11">
        <f>SUMIFS('Base TU'!CL:CL,'Base TU'!$A:$A,$B8,'Base TU'!$B:$B,"NORTE")/1000</f>
        <v>318.13099999999997</v>
      </c>
      <c r="CL8" s="11">
        <f>SUMIFS('Base TU'!CM:CM,'Base TU'!$A:$A,$B8,'Base TU'!$B:$B,"NORTE")/1000</f>
        <v>245.97499999999999</v>
      </c>
      <c r="CM8" s="11">
        <f>SUMIFS('Base TU'!CN:CN,'Base TU'!$A:$A,$B8,'Base TU'!$B:$B,"NORTE")/1000</f>
        <v>11.542</v>
      </c>
      <c r="CN8" s="11">
        <f>SUMIFS('Base TU'!CO:CO,'Base TU'!$A:$A,$B8,'Base TU'!$B:$B,"NORTE")/1000</f>
        <v>0</v>
      </c>
      <c r="CO8" s="11">
        <f>SUMIFS('Base TU'!CP:CP,'Base TU'!$A:$A,$B8,'Base TU'!$B:$B,"NORTE")/1000</f>
        <v>0</v>
      </c>
      <c r="CQ8" s="11">
        <f>SUMIFS('Base TU'!CR:CR,'Base TU'!$A:$A,$B8,'Base TU'!$B:$B,"NORTE")/1000</f>
        <v>576.86500000000001</v>
      </c>
      <c r="CR8" s="11">
        <f>SUMIFS('Base TU'!CS:CS,'Base TU'!$A:$A,$B8,'Base TU'!$B:$B,"NORTE")/1000</f>
        <v>1934.383</v>
      </c>
      <c r="CS8" s="11">
        <f>SUMIFS('Base TU'!CT:CT,'Base TU'!$A:$A,$B8,'Base TU'!$B:$B,"NORTE")/1000</f>
        <v>0</v>
      </c>
      <c r="CT8" s="11">
        <f>SUMIFS('Base TU'!CU:CU,'Base TU'!$A:$A,$B8,'Base TU'!$B:$B,"NORTE")/1000</f>
        <v>0</v>
      </c>
      <c r="CU8" s="11">
        <f>SUMIFS('Base TU'!CV:CV,'Base TU'!$A:$A,$B8,'Base TU'!$B:$B,"NORTE")/1000</f>
        <v>0</v>
      </c>
      <c r="CV8" s="11">
        <f>SUMIFS('Base TU'!CW:CW,'Base TU'!$A:$A,$B8,'Base TU'!$B:$B,"NORTE")/1000</f>
        <v>0</v>
      </c>
      <c r="CW8" s="11">
        <f>SUMIFS('Base TU'!CX:CX,'Base TU'!$A:$A,$B8,'Base TU'!$B:$B,"NORTE")/1000</f>
        <v>0</v>
      </c>
      <c r="CX8" s="11">
        <f>SUMIFS('Base TU'!CY:CY,'Base TU'!$A:$A,$B8,'Base TU'!$B:$B,"NORTE")/1000</f>
        <v>0</v>
      </c>
      <c r="CY8" s="11">
        <f>SUMIFS('Base TU'!CZ:CZ,'Base TU'!$A:$A,$B8,'Base TU'!$B:$B,"NORTE")/1000</f>
        <v>0</v>
      </c>
      <c r="CZ8" s="11">
        <f>SUMIFS('Base TU'!DA:DA,'Base TU'!$A:$A,$B8,'Base TU'!$B:$B,"NORTE")/1000</f>
        <v>0</v>
      </c>
      <c r="DA8" s="11">
        <f>SUMIFS('Base TU'!DB:DB,'Base TU'!$A:$A,$B8,'Base TU'!$B:$B,"NORTE")/1000</f>
        <v>0</v>
      </c>
      <c r="DB8" s="11">
        <f>SUMIFS('Base TU'!DC:DC,'Base TU'!$A:$A,$B8,'Base TU'!$B:$B,"NORTE")/1000</f>
        <v>0</v>
      </c>
    </row>
    <row r="9" spans="1:106" ht="15.75" x14ac:dyDescent="0.25">
      <c r="B9" s="10" t="s">
        <v>43</v>
      </c>
      <c r="D9" s="11">
        <f>SUMIFS('Base TU'!E:E,'Base TU'!$A:$A,$B9,'Base TU'!$B:$B,"NORTE")/1000</f>
        <v>138.66499999999999</v>
      </c>
      <c r="E9" s="11">
        <f>SUMIFS('Base TU'!F:F,'Base TU'!$A:$A,$B9,'Base TU'!$B:$B,"NORTE")/1000</f>
        <v>248.37200000000001</v>
      </c>
      <c r="F9" s="11">
        <f>SUMIFS('Base TU'!G:G,'Base TU'!$A:$A,$B9,'Base TU'!$B:$B,"NORTE")/1000</f>
        <v>314.17399999999998</v>
      </c>
      <c r="G9" s="11">
        <f>SUMIFS('Base TU'!H:H,'Base TU'!$A:$A,$B9,'Base TU'!$B:$B,"NORTE")/1000</f>
        <v>344.702</v>
      </c>
      <c r="H9" s="11">
        <f>SUMIFS('Base TU'!I:I,'Base TU'!$A:$A,$B9,'Base TU'!$B:$B,"NORTE")/1000</f>
        <v>327.07299999999998</v>
      </c>
      <c r="I9" s="11">
        <f>SUMIFS('Base TU'!J:J,'Base TU'!$A:$A,$B9,'Base TU'!$B:$B,"NORTE")/1000</f>
        <v>294.54000000000002</v>
      </c>
      <c r="J9" s="11">
        <f>SUMIFS('Base TU'!K:K,'Base TU'!$A:$A,$B9,'Base TU'!$B:$B,"NORTE")/1000</f>
        <v>225.291</v>
      </c>
      <c r="K9" s="11">
        <f>SUMIFS('Base TU'!L:L,'Base TU'!$A:$A,$B9,'Base TU'!$B:$B,"NORTE")/1000</f>
        <v>201.26599999999999</v>
      </c>
      <c r="L9" s="11">
        <f>SUMIFS('Base TU'!M:M,'Base TU'!$A:$A,$B9,'Base TU'!$B:$B,"NORTE")/1000</f>
        <v>205.21</v>
      </c>
      <c r="M9" s="11">
        <f>SUMIFS('Base TU'!N:N,'Base TU'!$A:$A,$B9,'Base TU'!$B:$B,"NORTE")/1000</f>
        <v>236.37799999999999</v>
      </c>
      <c r="N9" s="11">
        <f>SUMIFS('Base TU'!O:O,'Base TU'!$A:$A,$B9,'Base TU'!$B:$B,"NORTE")/1000</f>
        <v>251.827</v>
      </c>
      <c r="O9" s="11">
        <f>SUMIFS('Base TU'!P:P,'Base TU'!$A:$A,$B9,'Base TU'!$B:$B,"NORTE")/1000</f>
        <v>241.71299999999999</v>
      </c>
      <c r="Q9" s="11">
        <f>SUMIFS('Base TU'!R:R,'Base TU'!$A:$A,$B9,'Base TU'!$B:$B,"NORTE")/1000</f>
        <v>254.83</v>
      </c>
      <c r="R9" s="11">
        <f>SUMIFS('Base TU'!S:S,'Base TU'!$A:$A,$B9,'Base TU'!$B:$B,"NORTE")/1000</f>
        <v>271.25200000000001</v>
      </c>
      <c r="S9" s="11">
        <f>SUMIFS('Base TU'!T:T,'Base TU'!$A:$A,$B9,'Base TU'!$B:$B,"NORTE")/1000</f>
        <v>337.92899999999997</v>
      </c>
      <c r="T9" s="11">
        <f>SUMIFS('Base TU'!U:U,'Base TU'!$A:$A,$B9,'Base TU'!$B:$B,"NORTE")/1000</f>
        <v>376.59899999999999</v>
      </c>
      <c r="U9" s="11">
        <f>SUMIFS('Base TU'!V:V,'Base TU'!$A:$A,$B9,'Base TU'!$B:$B,"NORTE")/1000</f>
        <v>339.76600000000002</v>
      </c>
      <c r="V9" s="11">
        <f>SUMIFS('Base TU'!W:W,'Base TU'!$A:$A,$B9,'Base TU'!$B:$B,"NORTE")/1000</f>
        <v>288.49900000000002</v>
      </c>
      <c r="W9" s="11">
        <f>SUMIFS('Base TU'!X:X,'Base TU'!$A:$A,$B9,'Base TU'!$B:$B,"NORTE")/1000</f>
        <v>342.22800000000001</v>
      </c>
      <c r="X9" s="11">
        <f>SUMIFS('Base TU'!Y:Y,'Base TU'!$A:$A,$B9,'Base TU'!$B:$B,"NORTE")/1000</f>
        <v>281.327</v>
      </c>
      <c r="Y9" s="11">
        <f>SUMIFS('Base TU'!Z:Z,'Base TU'!$A:$A,$B9,'Base TU'!$B:$B,"NORTE")/1000</f>
        <v>288.63200000000001</v>
      </c>
      <c r="Z9" s="11">
        <f>SUMIFS('Base TU'!AA:AA,'Base TU'!$A:$A,$B9,'Base TU'!$B:$B,"NORTE")/1000</f>
        <v>356.2</v>
      </c>
      <c r="AA9" s="11">
        <f>SUMIFS('Base TU'!AB:AB,'Base TU'!$A:$A,$B9,'Base TU'!$B:$B,"NORTE")/1000</f>
        <v>336.90100000000001</v>
      </c>
      <c r="AB9" s="11">
        <f>SUMIFS('Base TU'!AC:AC,'Base TU'!$A:$A,$B9,'Base TU'!$B:$B,"NORTE")/1000</f>
        <v>351.15899999999999</v>
      </c>
      <c r="AD9" s="11">
        <f>SUMIFS('Base TU'!AE:AE,'Base TU'!$A:$A,$B9,'Base TU'!$B:$B,"NORTE")/1000</f>
        <v>276.81099999999998</v>
      </c>
      <c r="AE9" s="11">
        <f>SUMIFS('Base TU'!AF:AF,'Base TU'!$A:$A,$B9,'Base TU'!$B:$B,"NORTE")/1000</f>
        <v>338.18200000000002</v>
      </c>
      <c r="AF9" s="11">
        <f>SUMIFS('Base TU'!AG:AG,'Base TU'!$A:$A,$B9,'Base TU'!$B:$B,"NORTE")/1000</f>
        <v>380.64299999999997</v>
      </c>
      <c r="AG9" s="11">
        <f>SUMIFS('Base TU'!AH:AH,'Base TU'!$A:$A,$B9,'Base TU'!$B:$B,"NORTE")/1000</f>
        <v>410.91399999999999</v>
      </c>
      <c r="AH9" s="11">
        <f>SUMIFS('Base TU'!AI:AI,'Base TU'!$A:$A,$B9,'Base TU'!$B:$B,"NORTE")/1000</f>
        <v>314.03199999999998</v>
      </c>
      <c r="AI9" s="11">
        <f>SUMIFS('Base TU'!AJ:AJ,'Base TU'!$A:$A,$B9,'Base TU'!$B:$B,"NORTE")/1000</f>
        <v>361.90499999999997</v>
      </c>
      <c r="AJ9" s="11">
        <f>SUMIFS('Base TU'!AK:AK,'Base TU'!$A:$A,$B9,'Base TU'!$B:$B,"NORTE")/1000</f>
        <v>313.79899999999998</v>
      </c>
      <c r="AK9" s="11">
        <f>SUMIFS('Base TU'!AL:AL,'Base TU'!$A:$A,$B9,'Base TU'!$B:$B,"NORTE")/1000</f>
        <v>309.70100000000002</v>
      </c>
      <c r="AL9" s="11">
        <f>SUMIFS('Base TU'!AM:AM,'Base TU'!$A:$A,$B9,'Base TU'!$B:$B,"NORTE")/1000</f>
        <v>339.57400000000001</v>
      </c>
      <c r="AM9" s="11">
        <f>SUMIFS('Base TU'!AN:AN,'Base TU'!$A:$A,$B9,'Base TU'!$B:$B,"NORTE")/1000</f>
        <v>308.94600000000003</v>
      </c>
      <c r="AN9" s="11">
        <f>SUMIFS('Base TU'!AO:AO,'Base TU'!$A:$A,$B9,'Base TU'!$B:$B,"NORTE")/1000</f>
        <v>327.625</v>
      </c>
      <c r="AO9" s="11">
        <f>SUMIFS('Base TU'!AP:AP,'Base TU'!$A:$A,$B9,'Base TU'!$B:$B,"NORTE")/1000</f>
        <v>382.68986999999998</v>
      </c>
      <c r="AQ9" s="11">
        <f>SUMIFS('Base TU'!AR:AR,'Base TU'!$A:$A,$B9,'Base TU'!$B:$B,"NORTE")/1000</f>
        <v>301.233</v>
      </c>
      <c r="AR9" s="11">
        <f>SUMIFS('Base TU'!AS:AS,'Base TU'!$A:$A,$B9,'Base TU'!$B:$B,"NORTE")/1000</f>
        <v>288.05900000000003</v>
      </c>
      <c r="AS9" s="11">
        <f>SUMIFS('Base TU'!AT:AT,'Base TU'!$A:$A,$B9,'Base TU'!$B:$B,"NORTE")/1000</f>
        <v>399.56599999999997</v>
      </c>
      <c r="AT9" s="11">
        <f>SUMIFS('Base TU'!AU:AU,'Base TU'!$A:$A,$B9,'Base TU'!$B:$B,"NORTE")/1000</f>
        <v>394.77100000000002</v>
      </c>
      <c r="AU9" s="11">
        <f>SUMIFS('Base TU'!AV:AV,'Base TU'!$A:$A,$B9,'Base TU'!$B:$B,"NORTE")/1000</f>
        <v>373.017</v>
      </c>
      <c r="AV9" s="11">
        <f>SUMIFS('Base TU'!AW:AW,'Base TU'!$A:$A,$B9,'Base TU'!$B:$B,"NORTE")/1000</f>
        <v>382.77199999999999</v>
      </c>
      <c r="AW9" s="11">
        <f>SUMIFS('Base TU'!AX:AX,'Base TU'!$A:$A,$B9,'Base TU'!$B:$B,"NORTE")/1000</f>
        <v>366.67700000000002</v>
      </c>
      <c r="AX9" s="11">
        <f>SUMIFS('Base TU'!AY:AY,'Base TU'!$A:$A,$B9,'Base TU'!$B:$B,"NORTE")/1000</f>
        <v>311.84800000000001</v>
      </c>
      <c r="AY9" s="11">
        <f>SUMIFS('Base TU'!AZ:AZ,'Base TU'!$A:$A,$B9,'Base TU'!$B:$B,"NORTE")/1000</f>
        <v>332.05</v>
      </c>
      <c r="AZ9" s="11">
        <f>SUMIFS('Base TU'!BA:BA,'Base TU'!$A:$A,$B9,'Base TU'!$B:$B,"NORTE")/1000</f>
        <v>355.964</v>
      </c>
      <c r="BA9" s="11">
        <f>SUMIFS('Base TU'!BB:BB,'Base TU'!$A:$A,$B9,'Base TU'!$B:$B,"NORTE")/1000</f>
        <v>410.59899999999999</v>
      </c>
      <c r="BB9" s="11">
        <f>SUMIFS('Base TU'!BC:BC,'Base TU'!$A:$A,$B9,'Base TU'!$B:$B,"NORTE")/1000</f>
        <v>353.76299999999998</v>
      </c>
      <c r="BD9" s="11">
        <f>SUMIFS('Base TU'!BE:BE,'Base TU'!$A:$A,$B9,'Base TU'!$B:$B,"NORTE")/1000</f>
        <v>258.548</v>
      </c>
      <c r="BE9" s="11">
        <f>SUMIFS('Base TU'!BF:BF,'Base TU'!$A:$A,$B9,'Base TU'!$B:$B,"NORTE")/1000</f>
        <v>357.15300000000002</v>
      </c>
      <c r="BF9" s="11">
        <f>SUMIFS('Base TU'!BG:BG,'Base TU'!$A:$A,$B9,'Base TU'!$B:$B,"NORTE")/1000</f>
        <v>337.66699999999997</v>
      </c>
      <c r="BG9" s="11">
        <f>SUMIFS('Base TU'!BH:BH,'Base TU'!$A:$A,$B9,'Base TU'!$B:$B,"NORTE")/1000</f>
        <v>441.61200000000002</v>
      </c>
      <c r="BH9" s="11">
        <f>SUMIFS('Base TU'!BI:BI,'Base TU'!$A:$A,$B9,'Base TU'!$B:$B,"NORTE")/1000</f>
        <v>390.45</v>
      </c>
      <c r="BI9" s="11">
        <f>SUMIFS('Base TU'!BJ:BJ,'Base TU'!$A:$A,$B9,'Base TU'!$B:$B,"NORTE")/1000</f>
        <v>411.49</v>
      </c>
      <c r="BJ9" s="11">
        <f>SUMIFS('Base TU'!BK:BK,'Base TU'!$A:$A,$B9,'Base TU'!$B:$B,"NORTE")/1000</f>
        <v>417.49</v>
      </c>
      <c r="BK9" s="11">
        <f>SUMIFS('Base TU'!BL:BL,'Base TU'!$A:$A,$B9,'Base TU'!$B:$B,"NORTE")/1000</f>
        <v>402.11500000000001</v>
      </c>
      <c r="BL9" s="11">
        <f>SUMIFS('Base TU'!BM:BM,'Base TU'!$A:$A,$B9,'Base TU'!$B:$B,"NORTE")/1000</f>
        <v>368.12900000000002</v>
      </c>
      <c r="BM9" s="11">
        <f>SUMIFS('Base TU'!BN:BN,'Base TU'!$A:$A,$B9,'Base TU'!$B:$B,"NORTE")/1000</f>
        <v>410.44099999999997</v>
      </c>
      <c r="BN9" s="11">
        <f>SUMIFS('Base TU'!BO:BO,'Base TU'!$A:$A,$B9,'Base TU'!$B:$B,"NORTE")/1000</f>
        <v>354.10199999999998</v>
      </c>
      <c r="BO9" s="11">
        <f>SUMIFS('Base TU'!BP:BP,'Base TU'!$A:$A,$B9,'Base TU'!$B:$B,"NORTE")/1000</f>
        <v>403.69</v>
      </c>
      <c r="BQ9" s="11">
        <f>SUMIFS('Base TU'!BR:BR,'Base TU'!$A:$A,$B9,'Base TU'!$B:$B,"NORTE")/1000</f>
        <v>264.32799999999997</v>
      </c>
      <c r="BR9" s="11">
        <f>SUMIFS('Base TU'!BS:BS,'Base TU'!$A:$A,$B9,'Base TU'!$B:$B,"NORTE")/1000</f>
        <v>363.904</v>
      </c>
      <c r="BS9" s="11">
        <f>SUMIFS('Base TU'!BT:BT,'Base TU'!$A:$A,$B9,'Base TU'!$B:$B,"NORTE")/1000</f>
        <v>403.452</v>
      </c>
      <c r="BT9" s="11">
        <f>SUMIFS('Base TU'!BU:BU,'Base TU'!$A:$A,$B9,'Base TU'!$B:$B,"NORTE")/1000</f>
        <v>450.71499999999997</v>
      </c>
      <c r="BU9" s="11">
        <f>SUMIFS('Base TU'!BV:BV,'Base TU'!$A:$A,$B9,'Base TU'!$B:$B,"NORTE")/1000</f>
        <v>426.79599999999999</v>
      </c>
      <c r="BV9" s="11">
        <f>SUMIFS('Base TU'!BW:BW,'Base TU'!$A:$A,$B9,'Base TU'!$B:$B,"NORTE")/1000</f>
        <v>467.85</v>
      </c>
      <c r="BW9" s="11">
        <f>SUMIFS('Base TU'!BX:BX,'Base TU'!$A:$A,$B9,'Base TU'!$B:$B,"NORTE")/1000</f>
        <v>497.98200000000003</v>
      </c>
      <c r="BX9" s="11">
        <f>SUMIFS('Base TU'!BY:BY,'Base TU'!$A:$A,$B9,'Base TU'!$B:$B,"NORTE")/1000</f>
        <v>428.97899999999998</v>
      </c>
      <c r="BY9" s="11">
        <f>SUMIFS('Base TU'!BZ:BZ,'Base TU'!$A:$A,$B9,'Base TU'!$B:$B,"NORTE")/1000</f>
        <v>392.71499999999997</v>
      </c>
      <c r="BZ9" s="11">
        <f>SUMIFS('Base TU'!CA:CA,'Base TU'!$A:$A,$B9,'Base TU'!$B:$B,"NORTE")/1000</f>
        <v>332.79</v>
      </c>
      <c r="CA9" s="11">
        <f>SUMIFS('Base TU'!CB:CB,'Base TU'!$A:$A,$B9,'Base TU'!$B:$B,"NORTE")/1000</f>
        <v>460.88200000000001</v>
      </c>
      <c r="CB9" s="11">
        <f>SUMIFS('Base TU'!CC:CC,'Base TU'!$A:$A,$B9,'Base TU'!$B:$B,"NORTE")/1000</f>
        <v>461.44499999999999</v>
      </c>
      <c r="CD9" s="11">
        <f>SUMIFS('Base TU'!CE:CE,'Base TU'!$A:$A,$B9,'Base TU'!$B:$B,"NORTE")/1000</f>
        <v>385.79</v>
      </c>
      <c r="CE9" s="11">
        <f>SUMIFS('Base TU'!CF:CF,'Base TU'!$A:$A,$B9,'Base TU'!$B:$B,"NORTE")/1000</f>
        <v>431.714</v>
      </c>
      <c r="CF9" s="11">
        <f>SUMIFS('Base TU'!CG:CG,'Base TU'!$A:$A,$B9,'Base TU'!$B:$B,"NORTE")/1000</f>
        <v>538.01599999999996</v>
      </c>
      <c r="CG9" s="11">
        <f>SUMIFS('Base TU'!CH:CH,'Base TU'!$A:$A,$B9,'Base TU'!$B:$B,"NORTE")/1000</f>
        <v>570.77</v>
      </c>
      <c r="CH9" s="11">
        <f>SUMIFS('Base TU'!CI:CI,'Base TU'!$A:$A,$B9,'Base TU'!$B:$B,"NORTE")/1000</f>
        <v>528.76099999999997</v>
      </c>
      <c r="CI9" s="11">
        <f>SUMIFS('Base TU'!CJ:CJ,'Base TU'!$A:$A,$B9,'Base TU'!$B:$B,"NORTE")/1000</f>
        <v>560.07899999999995</v>
      </c>
      <c r="CJ9" s="11">
        <f>SUMIFS('Base TU'!CK:CK,'Base TU'!$A:$A,$B9,'Base TU'!$B:$B,"NORTE")/1000</f>
        <v>537.23299999999995</v>
      </c>
      <c r="CK9" s="11">
        <f>SUMIFS('Base TU'!CL:CL,'Base TU'!$A:$A,$B9,'Base TU'!$B:$B,"NORTE")/1000</f>
        <v>559.86300000000006</v>
      </c>
      <c r="CL9" s="11">
        <f>SUMIFS('Base TU'!CM:CM,'Base TU'!$A:$A,$B9,'Base TU'!$B:$B,"NORTE")/1000</f>
        <v>513.80700000000002</v>
      </c>
      <c r="CM9" s="11">
        <f>SUMIFS('Base TU'!CN:CN,'Base TU'!$A:$A,$B9,'Base TU'!$B:$B,"NORTE")/1000</f>
        <v>467.85599999999999</v>
      </c>
      <c r="CN9" s="11">
        <f>SUMIFS('Base TU'!CO:CO,'Base TU'!$A:$A,$B9,'Base TU'!$B:$B,"NORTE")/1000</f>
        <v>468.31900000000002</v>
      </c>
      <c r="CO9" s="11">
        <f>SUMIFS('Base TU'!CP:CP,'Base TU'!$A:$A,$B9,'Base TU'!$B:$B,"NORTE")/1000</f>
        <v>418.87299999999999</v>
      </c>
      <c r="CQ9" s="11">
        <f>SUMIFS('Base TU'!CR:CR,'Base TU'!$A:$A,$B9,'Base TU'!$B:$B,"NORTE")/1000</f>
        <v>312.26</v>
      </c>
      <c r="CR9" s="11">
        <f>SUMIFS('Base TU'!CS:CS,'Base TU'!$A:$A,$B9,'Base TU'!$B:$B,"NORTE")/1000</f>
        <v>420.68599999999998</v>
      </c>
      <c r="CS9" s="11">
        <f>SUMIFS('Base TU'!CT:CT,'Base TU'!$A:$A,$B9,'Base TU'!$B:$B,"NORTE")/1000</f>
        <v>0</v>
      </c>
      <c r="CT9" s="11">
        <f>SUMIFS('Base TU'!CU:CU,'Base TU'!$A:$A,$B9,'Base TU'!$B:$B,"NORTE")/1000</f>
        <v>0</v>
      </c>
      <c r="CU9" s="11">
        <f>SUMIFS('Base TU'!CV:CV,'Base TU'!$A:$A,$B9,'Base TU'!$B:$B,"NORTE")/1000</f>
        <v>0</v>
      </c>
      <c r="CV9" s="11">
        <f>SUMIFS('Base TU'!CW:CW,'Base TU'!$A:$A,$B9,'Base TU'!$B:$B,"NORTE")/1000</f>
        <v>0</v>
      </c>
      <c r="CW9" s="11">
        <f>SUMIFS('Base TU'!CX:CX,'Base TU'!$A:$A,$B9,'Base TU'!$B:$B,"NORTE")/1000</f>
        <v>0</v>
      </c>
      <c r="CX9" s="11">
        <f>SUMIFS('Base TU'!CY:CY,'Base TU'!$A:$A,$B9,'Base TU'!$B:$B,"NORTE")/1000</f>
        <v>0</v>
      </c>
      <c r="CY9" s="11">
        <f>SUMIFS('Base TU'!CZ:CZ,'Base TU'!$A:$A,$B9,'Base TU'!$B:$B,"NORTE")/1000</f>
        <v>0</v>
      </c>
      <c r="CZ9" s="11">
        <f>SUMIFS('Base TU'!DA:DA,'Base TU'!$A:$A,$B9,'Base TU'!$B:$B,"NORTE")/1000</f>
        <v>0</v>
      </c>
      <c r="DA9" s="11">
        <f>SUMIFS('Base TU'!DB:DB,'Base TU'!$A:$A,$B9,'Base TU'!$B:$B,"NORTE")/1000</f>
        <v>0</v>
      </c>
      <c r="DB9" s="11">
        <f>SUMIFS('Base TU'!DC:DC,'Base TU'!$A:$A,$B9,'Base TU'!$B:$B,"NORTE")/1000</f>
        <v>0</v>
      </c>
    </row>
    <row r="10" spans="1:106" ht="15.75" x14ac:dyDescent="0.25">
      <c r="B10" s="10" t="s">
        <v>47</v>
      </c>
      <c r="D10" s="11">
        <f>SUMIFS('Base TU'!E:E,'Base TU'!$A:$A,$B10,'Base TU'!$B:$B,"NORTE")/1000</f>
        <v>901.14</v>
      </c>
      <c r="E10" s="11">
        <f>SUMIFS('Base TU'!F:F,'Base TU'!$A:$A,$B10,'Base TU'!$B:$B,"NORTE")/1000</f>
        <v>51.329000000000001</v>
      </c>
      <c r="F10" s="11">
        <f>SUMIFS('Base TU'!G:G,'Base TU'!$A:$A,$B10,'Base TU'!$B:$B,"NORTE")/1000</f>
        <v>0.13100000000000001</v>
      </c>
      <c r="G10" s="11">
        <f>SUMIFS('Base TU'!H:H,'Base TU'!$A:$A,$B10,'Base TU'!$B:$B,"NORTE")/1000</f>
        <v>0</v>
      </c>
      <c r="H10" s="11">
        <f>SUMIFS('Base TU'!I:I,'Base TU'!$A:$A,$B10,'Base TU'!$B:$B,"NORTE")/1000</f>
        <v>0</v>
      </c>
      <c r="I10" s="11">
        <f>SUMIFS('Base TU'!J:J,'Base TU'!$A:$A,$B10,'Base TU'!$B:$B,"NORTE")/1000</f>
        <v>213.47900000000001</v>
      </c>
      <c r="J10" s="11">
        <f>SUMIFS('Base TU'!K:K,'Base TU'!$A:$A,$B10,'Base TU'!$B:$B,"NORTE")/1000</f>
        <v>1159.751</v>
      </c>
      <c r="K10" s="11">
        <f>SUMIFS('Base TU'!L:L,'Base TU'!$A:$A,$B10,'Base TU'!$B:$B,"NORTE")/1000</f>
        <v>1276.682</v>
      </c>
      <c r="L10" s="11">
        <f>SUMIFS('Base TU'!M:M,'Base TU'!$A:$A,$B10,'Base TU'!$B:$B,"NORTE")/1000</f>
        <v>1143.481</v>
      </c>
      <c r="M10" s="11">
        <f>SUMIFS('Base TU'!N:N,'Base TU'!$A:$A,$B10,'Base TU'!$B:$B,"NORTE")/1000</f>
        <v>425.577</v>
      </c>
      <c r="N10" s="11">
        <f>SUMIFS('Base TU'!O:O,'Base TU'!$A:$A,$B10,'Base TU'!$B:$B,"NORTE")/1000</f>
        <v>299.06400000000002</v>
      </c>
      <c r="O10" s="11">
        <f>SUMIFS('Base TU'!P:P,'Base TU'!$A:$A,$B10,'Base TU'!$B:$B,"NORTE")/1000</f>
        <v>431.08199999999999</v>
      </c>
      <c r="Q10" s="11">
        <f>SUMIFS('Base TU'!R:R,'Base TU'!$A:$A,$B10,'Base TU'!$B:$B,"NORTE")/1000</f>
        <v>63.752000000000002</v>
      </c>
      <c r="R10" s="11">
        <f>SUMIFS('Base TU'!S:S,'Base TU'!$A:$A,$B10,'Base TU'!$B:$B,"NORTE")/1000</f>
        <v>0.185</v>
      </c>
      <c r="S10" s="11">
        <f>SUMIFS('Base TU'!T:T,'Base TU'!$A:$A,$B10,'Base TU'!$B:$B,"NORTE")/1000</f>
        <v>0</v>
      </c>
      <c r="T10" s="11">
        <f>SUMIFS('Base TU'!U:U,'Base TU'!$A:$A,$B10,'Base TU'!$B:$B,"NORTE")/1000</f>
        <v>0</v>
      </c>
      <c r="U10" s="11">
        <f>SUMIFS('Base TU'!V:V,'Base TU'!$A:$A,$B10,'Base TU'!$B:$B,"NORTE")/1000</f>
        <v>7.24</v>
      </c>
      <c r="V10" s="11">
        <f>SUMIFS('Base TU'!W:W,'Base TU'!$A:$A,$B10,'Base TU'!$B:$B,"NORTE")/1000</f>
        <v>761.55600000000004</v>
      </c>
      <c r="W10" s="11">
        <f>SUMIFS('Base TU'!X:X,'Base TU'!$A:$A,$B10,'Base TU'!$B:$B,"NORTE")/1000</f>
        <v>1283.0920000000001</v>
      </c>
      <c r="X10" s="11">
        <f>SUMIFS('Base TU'!Y:Y,'Base TU'!$A:$A,$B10,'Base TU'!$B:$B,"NORTE")/1000</f>
        <v>1455.549</v>
      </c>
      <c r="Y10" s="11">
        <f>SUMIFS('Base TU'!Z:Z,'Base TU'!$A:$A,$B10,'Base TU'!$B:$B,"NORTE")/1000</f>
        <v>1391.249</v>
      </c>
      <c r="Z10" s="11">
        <f>SUMIFS('Base TU'!AA:AA,'Base TU'!$A:$A,$B10,'Base TU'!$B:$B,"NORTE")/1000</f>
        <v>1494.28</v>
      </c>
      <c r="AA10" s="11">
        <f>SUMIFS('Base TU'!AB:AB,'Base TU'!$A:$A,$B10,'Base TU'!$B:$B,"NORTE")/1000</f>
        <v>1379.3489999999999</v>
      </c>
      <c r="AB10" s="11">
        <f>SUMIFS('Base TU'!AC:AC,'Base TU'!$A:$A,$B10,'Base TU'!$B:$B,"NORTE")/1000</f>
        <v>1251.2049999999999</v>
      </c>
      <c r="AD10" s="11">
        <f>SUMIFS('Base TU'!AE:AE,'Base TU'!$A:$A,$B10,'Base TU'!$B:$B,"NORTE")/1000</f>
        <v>294.06900000000002</v>
      </c>
      <c r="AE10" s="11">
        <f>SUMIFS('Base TU'!AF:AF,'Base TU'!$A:$A,$B10,'Base TU'!$B:$B,"NORTE")/1000</f>
        <v>40.662999999999997</v>
      </c>
      <c r="AF10" s="11">
        <f>SUMIFS('Base TU'!AG:AG,'Base TU'!$A:$A,$B10,'Base TU'!$B:$B,"NORTE")/1000</f>
        <v>0</v>
      </c>
      <c r="AG10" s="11">
        <f>SUMIFS('Base TU'!AH:AH,'Base TU'!$A:$A,$B10,'Base TU'!$B:$B,"NORTE")/1000</f>
        <v>0</v>
      </c>
      <c r="AH10" s="11">
        <f>SUMIFS('Base TU'!AI:AI,'Base TU'!$A:$A,$B10,'Base TU'!$B:$B,"NORTE")/1000</f>
        <v>22.06</v>
      </c>
      <c r="AI10" s="11">
        <f>SUMIFS('Base TU'!AJ:AJ,'Base TU'!$A:$A,$B10,'Base TU'!$B:$B,"NORTE")/1000</f>
        <v>227.17699999999999</v>
      </c>
      <c r="AJ10" s="11">
        <f>SUMIFS('Base TU'!AK:AK,'Base TU'!$A:$A,$B10,'Base TU'!$B:$B,"NORTE")/1000</f>
        <v>1432.7719999999999</v>
      </c>
      <c r="AK10" s="11">
        <f>SUMIFS('Base TU'!AL:AL,'Base TU'!$A:$A,$B10,'Base TU'!$B:$B,"NORTE")/1000</f>
        <v>1687.615</v>
      </c>
      <c r="AL10" s="11">
        <f>SUMIFS('Base TU'!AM:AM,'Base TU'!$A:$A,$B10,'Base TU'!$B:$B,"NORTE")/1000</f>
        <v>1645.201</v>
      </c>
      <c r="AM10" s="11">
        <f>SUMIFS('Base TU'!AN:AN,'Base TU'!$A:$A,$B10,'Base TU'!$B:$B,"NORTE")/1000</f>
        <v>1407.075</v>
      </c>
      <c r="AN10" s="11">
        <f>SUMIFS('Base TU'!AO:AO,'Base TU'!$A:$A,$B10,'Base TU'!$B:$B,"NORTE")/1000</f>
        <v>1689.643</v>
      </c>
      <c r="AO10" s="11">
        <f>SUMIFS('Base TU'!AP:AP,'Base TU'!$A:$A,$B10,'Base TU'!$B:$B,"NORTE")/1000</f>
        <v>1428.011</v>
      </c>
      <c r="AQ10" s="11">
        <f>SUMIFS('Base TU'!AR:AR,'Base TU'!$A:$A,$B10,'Base TU'!$B:$B,"NORTE")/1000</f>
        <v>234.74600000000001</v>
      </c>
      <c r="AR10" s="11">
        <f>SUMIFS('Base TU'!AS:AS,'Base TU'!$A:$A,$B10,'Base TU'!$B:$B,"NORTE")/1000</f>
        <v>0</v>
      </c>
      <c r="AS10" s="11">
        <f>SUMIFS('Base TU'!AT:AT,'Base TU'!$A:$A,$B10,'Base TU'!$B:$B,"NORTE")/1000</f>
        <v>0</v>
      </c>
      <c r="AT10" s="11">
        <f>SUMIFS('Base TU'!AU:AU,'Base TU'!$A:$A,$B10,'Base TU'!$B:$B,"NORTE")/1000</f>
        <v>0</v>
      </c>
      <c r="AU10" s="11">
        <f>SUMIFS('Base TU'!AV:AV,'Base TU'!$A:$A,$B10,'Base TU'!$B:$B,"NORTE")/1000</f>
        <v>44.665999999999997</v>
      </c>
      <c r="AV10" s="11">
        <f>SUMIFS('Base TU'!AW:AW,'Base TU'!$A:$A,$B10,'Base TU'!$B:$B,"NORTE")/1000</f>
        <v>1479.97</v>
      </c>
      <c r="AW10" s="11">
        <f>SUMIFS('Base TU'!AX:AX,'Base TU'!$A:$A,$B10,'Base TU'!$B:$B,"NORTE")/1000</f>
        <v>1912.6420000000001</v>
      </c>
      <c r="AX10" s="11">
        <f>SUMIFS('Base TU'!AY:AY,'Base TU'!$A:$A,$B10,'Base TU'!$B:$B,"NORTE")/1000</f>
        <v>1818.8589999999999</v>
      </c>
      <c r="AY10" s="11">
        <f>SUMIFS('Base TU'!AZ:AZ,'Base TU'!$A:$A,$B10,'Base TU'!$B:$B,"NORTE")/1000</f>
        <v>1619.625</v>
      </c>
      <c r="AZ10" s="11">
        <f>SUMIFS('Base TU'!BA:BA,'Base TU'!$A:$A,$B10,'Base TU'!$B:$B,"NORTE")/1000</f>
        <v>1554.4290000000001</v>
      </c>
      <c r="BA10" s="11">
        <f>SUMIFS('Base TU'!BB:BB,'Base TU'!$A:$A,$B10,'Base TU'!$B:$B,"NORTE")/1000</f>
        <v>1439.8040000000001</v>
      </c>
      <c r="BB10" s="11">
        <f>SUMIFS('Base TU'!BC:BC,'Base TU'!$A:$A,$B10,'Base TU'!$B:$B,"NORTE")/1000</f>
        <v>674.40200000000004</v>
      </c>
      <c r="BD10" s="11">
        <f>SUMIFS('Base TU'!BE:BE,'Base TU'!$A:$A,$B10,'Base TU'!$B:$B,"NORTE")/1000</f>
        <v>1.2230000000000001</v>
      </c>
      <c r="BE10" s="11">
        <f>SUMIFS('Base TU'!BF:BF,'Base TU'!$A:$A,$B10,'Base TU'!$B:$B,"NORTE")/1000</f>
        <v>0</v>
      </c>
      <c r="BF10" s="11">
        <f>SUMIFS('Base TU'!BG:BG,'Base TU'!$A:$A,$B10,'Base TU'!$B:$B,"NORTE")/1000</f>
        <v>0</v>
      </c>
      <c r="BG10" s="11">
        <f>SUMIFS('Base TU'!BH:BH,'Base TU'!$A:$A,$B10,'Base TU'!$B:$B,"NORTE")/1000</f>
        <v>0</v>
      </c>
      <c r="BH10" s="11">
        <f>SUMIFS('Base TU'!BI:BI,'Base TU'!$A:$A,$B10,'Base TU'!$B:$B,"NORTE")/1000</f>
        <v>0</v>
      </c>
      <c r="BI10" s="11">
        <f>SUMIFS('Base TU'!BJ:BJ,'Base TU'!$A:$A,$B10,'Base TU'!$B:$B,"NORTE")/1000</f>
        <v>869.98800000000006</v>
      </c>
      <c r="BJ10" s="11">
        <f>SUMIFS('Base TU'!BK:BK,'Base TU'!$A:$A,$B10,'Base TU'!$B:$B,"NORTE")/1000</f>
        <v>1694.89</v>
      </c>
      <c r="BK10" s="11">
        <f>SUMIFS('Base TU'!BL:BL,'Base TU'!$A:$A,$B10,'Base TU'!$B:$B,"NORTE")/1000</f>
        <v>1617.5719999999999</v>
      </c>
      <c r="BL10" s="11">
        <f>SUMIFS('Base TU'!BM:BM,'Base TU'!$A:$A,$B10,'Base TU'!$B:$B,"NORTE")/1000</f>
        <v>1449.172</v>
      </c>
      <c r="BM10" s="11">
        <f>SUMIFS('Base TU'!BN:BN,'Base TU'!$A:$A,$B10,'Base TU'!$B:$B,"NORTE")/1000</f>
        <v>1392.27</v>
      </c>
      <c r="BN10" s="11">
        <f>SUMIFS('Base TU'!BO:BO,'Base TU'!$A:$A,$B10,'Base TU'!$B:$B,"NORTE")/1000</f>
        <v>1266.441</v>
      </c>
      <c r="BO10" s="11">
        <f>SUMIFS('Base TU'!BP:BP,'Base TU'!$A:$A,$B10,'Base TU'!$B:$B,"NORTE")/1000</f>
        <v>1338.2139999999999</v>
      </c>
      <c r="BQ10" s="11">
        <f>SUMIFS('Base TU'!BR:BR,'Base TU'!$A:$A,$B10,'Base TU'!$B:$B,"NORTE")/1000</f>
        <v>31.013999999999999</v>
      </c>
      <c r="BR10" s="11">
        <f>SUMIFS('Base TU'!BS:BS,'Base TU'!$A:$A,$B10,'Base TU'!$B:$B,"NORTE")/1000</f>
        <v>-2.9420000000000002</v>
      </c>
      <c r="BS10" s="11">
        <f>SUMIFS('Base TU'!BT:BT,'Base TU'!$A:$A,$B10,'Base TU'!$B:$B,"NORTE")/1000</f>
        <v>0</v>
      </c>
      <c r="BT10" s="11">
        <f>SUMIFS('Base TU'!BU:BU,'Base TU'!$A:$A,$B10,'Base TU'!$B:$B,"NORTE")/1000</f>
        <v>0</v>
      </c>
      <c r="BU10" s="11">
        <f>SUMIFS('Base TU'!BV:BV,'Base TU'!$A:$A,$B10,'Base TU'!$B:$B,"NORTE")/1000</f>
        <v>0</v>
      </c>
      <c r="BV10" s="11">
        <f>SUMIFS('Base TU'!BW:BW,'Base TU'!$A:$A,$B10,'Base TU'!$B:$B,"NORTE")/1000</f>
        <v>319.36799999999999</v>
      </c>
      <c r="BW10" s="11">
        <f>SUMIFS('Base TU'!BX:BX,'Base TU'!$A:$A,$B10,'Base TU'!$B:$B,"NORTE")/1000</f>
        <v>1776.4659999999999</v>
      </c>
      <c r="BX10" s="11">
        <f>SUMIFS('Base TU'!BY:BY,'Base TU'!$A:$A,$B10,'Base TU'!$B:$B,"NORTE")/1000</f>
        <v>1298.8150000000001</v>
      </c>
      <c r="BY10" s="11">
        <f>SUMIFS('Base TU'!BZ:BZ,'Base TU'!$A:$A,$B10,'Base TU'!$B:$B,"NORTE")/1000</f>
        <v>837.66600000000005</v>
      </c>
      <c r="BZ10" s="11">
        <f>SUMIFS('Base TU'!CA:CA,'Base TU'!$A:$A,$B10,'Base TU'!$B:$B,"NORTE")/1000</f>
        <v>1052.1410000000001</v>
      </c>
      <c r="CA10" s="11">
        <f>SUMIFS('Base TU'!CB:CB,'Base TU'!$A:$A,$B10,'Base TU'!$B:$B,"NORTE")/1000</f>
        <v>1088.77</v>
      </c>
      <c r="CB10" s="11">
        <f>SUMIFS('Base TU'!CC:CC,'Base TU'!$A:$A,$B10,'Base TU'!$B:$B,"NORTE")/1000</f>
        <v>1431.443</v>
      </c>
      <c r="CD10" s="11">
        <f>SUMIFS('Base TU'!CE:CE,'Base TU'!$A:$A,$B10,'Base TU'!$B:$B,"NORTE")/1000</f>
        <v>600.49900000000002</v>
      </c>
      <c r="CE10" s="11">
        <f>SUMIFS('Base TU'!CF:CF,'Base TU'!$A:$A,$B10,'Base TU'!$B:$B,"NORTE")/1000</f>
        <v>46.034999999999997</v>
      </c>
      <c r="CF10" s="11">
        <f>SUMIFS('Base TU'!CG:CG,'Base TU'!$A:$A,$B10,'Base TU'!$B:$B,"NORTE")/1000</f>
        <v>0</v>
      </c>
      <c r="CG10" s="11">
        <f>SUMIFS('Base TU'!CH:CH,'Base TU'!$A:$A,$B10,'Base TU'!$B:$B,"NORTE")/1000</f>
        <v>140.739</v>
      </c>
      <c r="CH10" s="11">
        <f>SUMIFS('Base TU'!CI:CI,'Base TU'!$A:$A,$B10,'Base TU'!$B:$B,"NORTE")/1000</f>
        <v>49.036000000000001</v>
      </c>
      <c r="CI10" s="11">
        <f>SUMIFS('Base TU'!CJ:CJ,'Base TU'!$A:$A,$B10,'Base TU'!$B:$B,"NORTE")/1000</f>
        <v>730.88499999999999</v>
      </c>
      <c r="CJ10" s="11">
        <f>SUMIFS('Base TU'!CK:CK,'Base TU'!$A:$A,$B10,'Base TU'!$B:$B,"NORTE")/1000</f>
        <v>2067.654</v>
      </c>
      <c r="CK10" s="11">
        <f>SUMIFS('Base TU'!CL:CL,'Base TU'!$A:$A,$B10,'Base TU'!$B:$B,"NORTE")/1000</f>
        <v>1826.1130000000001</v>
      </c>
      <c r="CL10" s="11">
        <f>SUMIFS('Base TU'!CM:CM,'Base TU'!$A:$A,$B10,'Base TU'!$B:$B,"NORTE")/1000</f>
        <v>1847.59</v>
      </c>
      <c r="CM10" s="11">
        <f>SUMIFS('Base TU'!CN:CN,'Base TU'!$A:$A,$B10,'Base TU'!$B:$B,"NORTE")/1000</f>
        <v>2033.53</v>
      </c>
      <c r="CN10" s="11">
        <f>SUMIFS('Base TU'!CO:CO,'Base TU'!$A:$A,$B10,'Base TU'!$B:$B,"NORTE")/1000</f>
        <v>1670.1780000000001</v>
      </c>
      <c r="CO10" s="11">
        <f>SUMIFS('Base TU'!CP:CP,'Base TU'!$A:$A,$B10,'Base TU'!$B:$B,"NORTE")/1000</f>
        <v>1677.1379999999999</v>
      </c>
      <c r="CQ10" s="11">
        <f>SUMIFS('Base TU'!CR:CR,'Base TU'!$A:$A,$B10,'Base TU'!$B:$B,"NORTE")/1000</f>
        <v>430.36900000000003</v>
      </c>
      <c r="CR10" s="11">
        <f>SUMIFS('Base TU'!CS:CS,'Base TU'!$A:$A,$B10,'Base TU'!$B:$B,"NORTE")/1000</f>
        <v>0</v>
      </c>
      <c r="CS10" s="11">
        <f>SUMIFS('Base TU'!CT:CT,'Base TU'!$A:$A,$B10,'Base TU'!$B:$B,"NORTE")/1000</f>
        <v>0</v>
      </c>
      <c r="CT10" s="11">
        <f>SUMIFS('Base TU'!CU:CU,'Base TU'!$A:$A,$B10,'Base TU'!$B:$B,"NORTE")/1000</f>
        <v>0</v>
      </c>
      <c r="CU10" s="11">
        <f>SUMIFS('Base TU'!CV:CV,'Base TU'!$A:$A,$B10,'Base TU'!$B:$B,"NORTE")/1000</f>
        <v>0</v>
      </c>
      <c r="CV10" s="11">
        <f>SUMIFS('Base TU'!CW:CW,'Base TU'!$A:$A,$B10,'Base TU'!$B:$B,"NORTE")/1000</f>
        <v>0</v>
      </c>
      <c r="CW10" s="11">
        <f>SUMIFS('Base TU'!CX:CX,'Base TU'!$A:$A,$B10,'Base TU'!$B:$B,"NORTE")/1000</f>
        <v>0</v>
      </c>
      <c r="CX10" s="11">
        <f>SUMIFS('Base TU'!CY:CY,'Base TU'!$A:$A,$B10,'Base TU'!$B:$B,"NORTE")/1000</f>
        <v>0</v>
      </c>
      <c r="CY10" s="11">
        <f>SUMIFS('Base TU'!CZ:CZ,'Base TU'!$A:$A,$B10,'Base TU'!$B:$B,"NORTE")/1000</f>
        <v>0</v>
      </c>
      <c r="CZ10" s="11">
        <f>SUMIFS('Base TU'!DA:DA,'Base TU'!$A:$A,$B10,'Base TU'!$B:$B,"NORTE")/1000</f>
        <v>0</v>
      </c>
      <c r="DA10" s="11">
        <f>SUMIFS('Base TU'!DB:DB,'Base TU'!$A:$A,$B10,'Base TU'!$B:$B,"NORTE")/1000</f>
        <v>0</v>
      </c>
      <c r="DB10" s="11">
        <f>SUMIFS('Base TU'!DC:DC,'Base TU'!$A:$A,$B10,'Base TU'!$B:$B,"NORTE")/1000</f>
        <v>0</v>
      </c>
    </row>
    <row r="11" spans="1:106" ht="15.75" x14ac:dyDescent="0.25">
      <c r="B11" s="10" t="s">
        <v>34</v>
      </c>
      <c r="D11" s="11">
        <f>SUMIFS('Base TU'!E:E,'Base TU'!$A:$A,$B11,'Base TU'!$B:$B,"NORTE")/1000</f>
        <v>159.114</v>
      </c>
      <c r="E11" s="11">
        <f>SUMIFS('Base TU'!F:F,'Base TU'!$A:$A,$B11,'Base TU'!$B:$B,"NORTE")/1000</f>
        <v>180.60900000000001</v>
      </c>
      <c r="F11" s="11">
        <f>SUMIFS('Base TU'!G:G,'Base TU'!$A:$A,$B11,'Base TU'!$B:$B,"NORTE")/1000</f>
        <v>139.26499999999999</v>
      </c>
      <c r="G11" s="11">
        <f>SUMIFS('Base TU'!H:H,'Base TU'!$A:$A,$B11,'Base TU'!$B:$B,"NORTE")/1000</f>
        <v>127.61199999999999</v>
      </c>
      <c r="H11" s="11">
        <f>SUMIFS('Base TU'!I:I,'Base TU'!$A:$A,$B11,'Base TU'!$B:$B,"NORTE")/1000</f>
        <v>342.17500000000001</v>
      </c>
      <c r="I11" s="11">
        <f>SUMIFS('Base TU'!J:J,'Base TU'!$A:$A,$B11,'Base TU'!$B:$B,"NORTE")/1000</f>
        <v>550.50800000000004</v>
      </c>
      <c r="J11" s="11">
        <f>SUMIFS('Base TU'!K:K,'Base TU'!$A:$A,$B11,'Base TU'!$B:$B,"NORTE")/1000</f>
        <v>294.642</v>
      </c>
      <c r="K11" s="11">
        <f>SUMIFS('Base TU'!L:L,'Base TU'!$A:$A,$B11,'Base TU'!$B:$B,"NORTE")/1000</f>
        <v>315.57600000000002</v>
      </c>
      <c r="L11" s="11">
        <f>SUMIFS('Base TU'!M:M,'Base TU'!$A:$A,$B11,'Base TU'!$B:$B,"NORTE")/1000</f>
        <v>339.512</v>
      </c>
      <c r="M11" s="11">
        <f>SUMIFS('Base TU'!N:N,'Base TU'!$A:$A,$B11,'Base TU'!$B:$B,"NORTE")/1000</f>
        <v>643.57899999999995</v>
      </c>
      <c r="N11" s="11">
        <f>SUMIFS('Base TU'!O:O,'Base TU'!$A:$A,$B11,'Base TU'!$B:$B,"NORTE")/1000</f>
        <v>566.02599999999995</v>
      </c>
      <c r="O11" s="11">
        <f>SUMIFS('Base TU'!P:P,'Base TU'!$A:$A,$B11,'Base TU'!$B:$B,"NORTE")/1000</f>
        <v>373.00799999999998</v>
      </c>
      <c r="Q11" s="11">
        <f>SUMIFS('Base TU'!R:R,'Base TU'!$A:$A,$B11,'Base TU'!$B:$B,"NORTE")/1000</f>
        <v>264.26100000000002</v>
      </c>
      <c r="R11" s="11">
        <f>SUMIFS('Base TU'!S:S,'Base TU'!$A:$A,$B11,'Base TU'!$B:$B,"NORTE")/1000</f>
        <v>97.177000000000007</v>
      </c>
      <c r="S11" s="11">
        <f>SUMIFS('Base TU'!T:T,'Base TU'!$A:$A,$B11,'Base TU'!$B:$B,"NORTE")/1000</f>
        <v>57.243000000000002</v>
      </c>
      <c r="T11" s="11">
        <f>SUMIFS('Base TU'!U:U,'Base TU'!$A:$A,$B11,'Base TU'!$B:$B,"NORTE")/1000</f>
        <v>132.363</v>
      </c>
      <c r="U11" s="11">
        <f>SUMIFS('Base TU'!V:V,'Base TU'!$A:$A,$B11,'Base TU'!$B:$B,"NORTE")/1000</f>
        <v>426.98899999999998</v>
      </c>
      <c r="V11" s="11">
        <f>SUMIFS('Base TU'!W:W,'Base TU'!$A:$A,$B11,'Base TU'!$B:$B,"NORTE")/1000</f>
        <v>242.80600000000001</v>
      </c>
      <c r="W11" s="11">
        <f>SUMIFS('Base TU'!X:X,'Base TU'!$A:$A,$B11,'Base TU'!$B:$B,"NORTE")/1000</f>
        <v>113.38500000000001</v>
      </c>
      <c r="X11" s="11">
        <f>SUMIFS('Base TU'!Y:Y,'Base TU'!$A:$A,$B11,'Base TU'!$B:$B,"NORTE")/1000</f>
        <v>144.136</v>
      </c>
      <c r="Y11" s="11">
        <f>SUMIFS('Base TU'!Z:Z,'Base TU'!$A:$A,$B11,'Base TU'!$B:$B,"NORTE")/1000</f>
        <v>155.928</v>
      </c>
      <c r="Z11" s="11">
        <f>SUMIFS('Base TU'!AA:AA,'Base TU'!$A:$A,$B11,'Base TU'!$B:$B,"NORTE")/1000</f>
        <v>155.83799999999999</v>
      </c>
      <c r="AA11" s="11">
        <f>SUMIFS('Base TU'!AB:AB,'Base TU'!$A:$A,$B11,'Base TU'!$B:$B,"NORTE")/1000</f>
        <v>158.893</v>
      </c>
      <c r="AB11" s="11">
        <f>SUMIFS('Base TU'!AC:AC,'Base TU'!$A:$A,$B11,'Base TU'!$B:$B,"NORTE")/1000</f>
        <v>214.42400000000001</v>
      </c>
      <c r="AD11" s="11">
        <f>SUMIFS('Base TU'!AE:AE,'Base TU'!$A:$A,$B11,'Base TU'!$B:$B,"NORTE")/1000</f>
        <v>406.983</v>
      </c>
      <c r="AE11" s="11">
        <f>SUMIFS('Base TU'!AF:AF,'Base TU'!$A:$A,$B11,'Base TU'!$B:$B,"NORTE")/1000</f>
        <v>196.291</v>
      </c>
      <c r="AF11" s="11">
        <f>SUMIFS('Base TU'!AG:AG,'Base TU'!$A:$A,$B11,'Base TU'!$B:$B,"NORTE")/1000</f>
        <v>160.30600000000001</v>
      </c>
      <c r="AG11" s="11">
        <f>SUMIFS('Base TU'!AH:AH,'Base TU'!$A:$A,$B11,'Base TU'!$B:$B,"NORTE")/1000</f>
        <v>113.837</v>
      </c>
      <c r="AH11" s="11">
        <f>SUMIFS('Base TU'!AI:AI,'Base TU'!$A:$A,$B11,'Base TU'!$B:$B,"NORTE")/1000</f>
        <v>346.88099999999997</v>
      </c>
      <c r="AI11" s="11">
        <f>SUMIFS('Base TU'!AJ:AJ,'Base TU'!$A:$A,$B11,'Base TU'!$B:$B,"NORTE")/1000</f>
        <v>363.892</v>
      </c>
      <c r="AJ11" s="11">
        <f>SUMIFS('Base TU'!AK:AK,'Base TU'!$A:$A,$B11,'Base TU'!$B:$B,"NORTE")/1000</f>
        <v>159.52000000000001</v>
      </c>
      <c r="AK11" s="11">
        <f>SUMIFS('Base TU'!AL:AL,'Base TU'!$A:$A,$B11,'Base TU'!$B:$B,"NORTE")/1000</f>
        <v>139.393</v>
      </c>
      <c r="AL11" s="11">
        <f>SUMIFS('Base TU'!AM:AM,'Base TU'!$A:$A,$B11,'Base TU'!$B:$B,"NORTE")/1000</f>
        <v>202.911</v>
      </c>
      <c r="AM11" s="11">
        <f>SUMIFS('Base TU'!AN:AN,'Base TU'!$A:$A,$B11,'Base TU'!$B:$B,"NORTE")/1000</f>
        <v>269.31400000000002</v>
      </c>
      <c r="AN11" s="11">
        <f>SUMIFS('Base TU'!AO:AO,'Base TU'!$A:$A,$B11,'Base TU'!$B:$B,"NORTE")/1000</f>
        <v>150.131</v>
      </c>
      <c r="AO11" s="11">
        <f>SUMIFS('Base TU'!AP:AP,'Base TU'!$A:$A,$B11,'Base TU'!$B:$B,"NORTE")/1000</f>
        <v>120.01900000000001</v>
      </c>
      <c r="AQ11" s="11">
        <f>SUMIFS('Base TU'!AR:AR,'Base TU'!$A:$A,$B11,'Base TU'!$B:$B,"NORTE")/1000</f>
        <v>164.75399999999999</v>
      </c>
      <c r="AR11" s="11">
        <f>SUMIFS('Base TU'!AS:AS,'Base TU'!$A:$A,$B11,'Base TU'!$B:$B,"NORTE")/1000</f>
        <v>74.713999999999999</v>
      </c>
      <c r="AS11" s="11">
        <f>SUMIFS('Base TU'!AT:AT,'Base TU'!$A:$A,$B11,'Base TU'!$B:$B,"NORTE")/1000</f>
        <v>182.71700000000001</v>
      </c>
      <c r="AT11" s="11">
        <f>SUMIFS('Base TU'!AU:AU,'Base TU'!$A:$A,$B11,'Base TU'!$B:$B,"NORTE")/1000</f>
        <v>263.26799999999997</v>
      </c>
      <c r="AU11" s="11">
        <f>SUMIFS('Base TU'!AV:AV,'Base TU'!$A:$A,$B11,'Base TU'!$B:$B,"NORTE")/1000</f>
        <v>265.24200000000002</v>
      </c>
      <c r="AV11" s="11">
        <f>SUMIFS('Base TU'!AW:AW,'Base TU'!$A:$A,$B11,'Base TU'!$B:$B,"NORTE")/1000</f>
        <v>138.80099999999999</v>
      </c>
      <c r="AW11" s="11">
        <f>SUMIFS('Base TU'!AX:AX,'Base TU'!$A:$A,$B11,'Base TU'!$B:$B,"NORTE")/1000</f>
        <v>114.18899999999999</v>
      </c>
      <c r="AX11" s="11">
        <f>SUMIFS('Base TU'!AY:AY,'Base TU'!$A:$A,$B11,'Base TU'!$B:$B,"NORTE")/1000</f>
        <v>98.405000000000001</v>
      </c>
      <c r="AY11" s="11">
        <f>SUMIFS('Base TU'!AZ:AZ,'Base TU'!$A:$A,$B11,'Base TU'!$B:$B,"NORTE")/1000</f>
        <v>154.178</v>
      </c>
      <c r="AZ11" s="11">
        <f>SUMIFS('Base TU'!BA:BA,'Base TU'!$A:$A,$B11,'Base TU'!$B:$B,"NORTE")/1000</f>
        <v>129.01900000000001</v>
      </c>
      <c r="BA11" s="11">
        <f>SUMIFS('Base TU'!BB:BB,'Base TU'!$A:$A,$B11,'Base TU'!$B:$B,"NORTE")/1000</f>
        <v>95.748000000000005</v>
      </c>
      <c r="BB11" s="11">
        <f>SUMIFS('Base TU'!BC:BC,'Base TU'!$A:$A,$B11,'Base TU'!$B:$B,"NORTE")/1000</f>
        <v>459.06</v>
      </c>
      <c r="BD11" s="11">
        <f>SUMIFS('Base TU'!BE:BE,'Base TU'!$A:$A,$B11,'Base TU'!$B:$B,"NORTE")/1000</f>
        <v>263.83800000000002</v>
      </c>
      <c r="BE11" s="11">
        <f>SUMIFS('Base TU'!BF:BF,'Base TU'!$A:$A,$B11,'Base TU'!$B:$B,"NORTE")/1000</f>
        <v>194.41399999999999</v>
      </c>
      <c r="BF11" s="11">
        <f>SUMIFS('Base TU'!BG:BG,'Base TU'!$A:$A,$B11,'Base TU'!$B:$B,"NORTE")/1000</f>
        <v>122.806</v>
      </c>
      <c r="BG11" s="11">
        <f>SUMIFS('Base TU'!BH:BH,'Base TU'!$A:$A,$B11,'Base TU'!$B:$B,"NORTE")/1000</f>
        <v>173.78399999999999</v>
      </c>
      <c r="BH11" s="11">
        <f>SUMIFS('Base TU'!BI:BI,'Base TU'!$A:$A,$B11,'Base TU'!$B:$B,"NORTE")/1000</f>
        <v>278.25599999999997</v>
      </c>
      <c r="BI11" s="11">
        <f>SUMIFS('Base TU'!BJ:BJ,'Base TU'!$A:$A,$B11,'Base TU'!$B:$B,"NORTE")/1000</f>
        <v>207.346</v>
      </c>
      <c r="BJ11" s="11">
        <f>SUMIFS('Base TU'!BK:BK,'Base TU'!$A:$A,$B11,'Base TU'!$B:$B,"NORTE")/1000</f>
        <v>171.83</v>
      </c>
      <c r="BK11" s="11">
        <f>SUMIFS('Base TU'!BL:BL,'Base TU'!$A:$A,$B11,'Base TU'!$B:$B,"NORTE")/1000</f>
        <v>406.858</v>
      </c>
      <c r="BL11" s="11">
        <f>SUMIFS('Base TU'!BM:BM,'Base TU'!$A:$A,$B11,'Base TU'!$B:$B,"NORTE")/1000</f>
        <v>587.31700000000001</v>
      </c>
      <c r="BM11" s="11">
        <f>SUMIFS('Base TU'!BN:BN,'Base TU'!$A:$A,$B11,'Base TU'!$B:$B,"NORTE")/1000</f>
        <v>717.88499999999999</v>
      </c>
      <c r="BN11" s="11">
        <f>SUMIFS('Base TU'!BO:BO,'Base TU'!$A:$A,$B11,'Base TU'!$B:$B,"NORTE")/1000</f>
        <v>631.24699999999996</v>
      </c>
      <c r="BO11" s="11">
        <f>SUMIFS('Base TU'!BP:BP,'Base TU'!$A:$A,$B11,'Base TU'!$B:$B,"NORTE")/1000</f>
        <v>473.92700000000002</v>
      </c>
      <c r="BQ11" s="11">
        <f>SUMIFS('Base TU'!BR:BR,'Base TU'!$A:$A,$B11,'Base TU'!$B:$B,"NORTE")/1000</f>
        <v>412.83</v>
      </c>
      <c r="BR11" s="11">
        <f>SUMIFS('Base TU'!BS:BS,'Base TU'!$A:$A,$B11,'Base TU'!$B:$B,"NORTE")/1000</f>
        <v>45.569000000000003</v>
      </c>
      <c r="BS11" s="11">
        <f>SUMIFS('Base TU'!BT:BT,'Base TU'!$A:$A,$B11,'Base TU'!$B:$B,"NORTE")/1000</f>
        <v>77.191999999999993</v>
      </c>
      <c r="BT11" s="11">
        <f>SUMIFS('Base TU'!BU:BU,'Base TU'!$A:$A,$B11,'Base TU'!$B:$B,"NORTE")/1000</f>
        <v>175.53399999999999</v>
      </c>
      <c r="BU11" s="11">
        <f>SUMIFS('Base TU'!BV:BV,'Base TU'!$A:$A,$B11,'Base TU'!$B:$B,"NORTE")/1000</f>
        <v>444.666</v>
      </c>
      <c r="BV11" s="11">
        <f>SUMIFS('Base TU'!BW:BW,'Base TU'!$A:$A,$B11,'Base TU'!$B:$B,"NORTE")/1000</f>
        <v>430.41500000000002</v>
      </c>
      <c r="BW11" s="11">
        <f>SUMIFS('Base TU'!BX:BX,'Base TU'!$A:$A,$B11,'Base TU'!$B:$B,"NORTE")/1000</f>
        <v>149.17099999999999</v>
      </c>
      <c r="BX11" s="11">
        <f>SUMIFS('Base TU'!BY:BY,'Base TU'!$A:$A,$B11,'Base TU'!$B:$B,"NORTE")/1000</f>
        <v>290.17099999999999</v>
      </c>
      <c r="BY11" s="11">
        <f>SUMIFS('Base TU'!BZ:BZ,'Base TU'!$A:$A,$B11,'Base TU'!$B:$B,"NORTE")/1000</f>
        <v>482.62400000000002</v>
      </c>
      <c r="BZ11" s="11">
        <f>SUMIFS('Base TU'!CA:CA,'Base TU'!$A:$A,$B11,'Base TU'!$B:$B,"NORTE")/1000</f>
        <v>440.94099999999997</v>
      </c>
      <c r="CA11" s="11">
        <f>SUMIFS('Base TU'!CB:CB,'Base TU'!$A:$A,$B11,'Base TU'!$B:$B,"NORTE")/1000</f>
        <v>412.32400000000001</v>
      </c>
      <c r="CB11" s="11">
        <f>SUMIFS('Base TU'!CC:CC,'Base TU'!$A:$A,$B11,'Base TU'!$B:$B,"NORTE")/1000</f>
        <v>227.87</v>
      </c>
      <c r="CD11" s="11">
        <f>SUMIFS('Base TU'!CE:CE,'Base TU'!$A:$A,$B11,'Base TU'!$B:$B,"NORTE")/1000</f>
        <v>194.02799999999999</v>
      </c>
      <c r="CE11" s="11">
        <f>SUMIFS('Base TU'!CF:CF,'Base TU'!$A:$A,$B11,'Base TU'!$B:$B,"NORTE")/1000</f>
        <v>29.097000000000001</v>
      </c>
      <c r="CF11" s="11">
        <f>SUMIFS('Base TU'!CG:CG,'Base TU'!$A:$A,$B11,'Base TU'!$B:$B,"NORTE")/1000</f>
        <v>146.15</v>
      </c>
      <c r="CG11" s="11">
        <f>SUMIFS('Base TU'!CH:CH,'Base TU'!$A:$A,$B11,'Base TU'!$B:$B,"NORTE")/1000</f>
        <v>57.756</v>
      </c>
      <c r="CH11" s="11">
        <f>SUMIFS('Base TU'!CI:CI,'Base TU'!$A:$A,$B11,'Base TU'!$B:$B,"NORTE")/1000</f>
        <v>209.899</v>
      </c>
      <c r="CI11" s="11">
        <f>SUMIFS('Base TU'!CJ:CJ,'Base TU'!$A:$A,$B11,'Base TU'!$B:$B,"NORTE")/1000</f>
        <v>217.63800000000001</v>
      </c>
      <c r="CJ11" s="11">
        <f>SUMIFS('Base TU'!CK:CK,'Base TU'!$A:$A,$B11,'Base TU'!$B:$B,"NORTE")/1000</f>
        <v>172.49600000000001</v>
      </c>
      <c r="CK11" s="11">
        <f>SUMIFS('Base TU'!CL:CL,'Base TU'!$A:$A,$B11,'Base TU'!$B:$B,"NORTE")/1000</f>
        <v>246.404</v>
      </c>
      <c r="CL11" s="11">
        <f>SUMIFS('Base TU'!CM:CM,'Base TU'!$A:$A,$B11,'Base TU'!$B:$B,"NORTE")/1000</f>
        <v>325.43400000000003</v>
      </c>
      <c r="CM11" s="11">
        <f>SUMIFS('Base TU'!CN:CN,'Base TU'!$A:$A,$B11,'Base TU'!$B:$B,"NORTE")/1000</f>
        <v>274.00700000000001</v>
      </c>
      <c r="CN11" s="11">
        <f>SUMIFS('Base TU'!CO:CO,'Base TU'!$A:$A,$B11,'Base TU'!$B:$B,"NORTE")/1000</f>
        <v>347.53899999999999</v>
      </c>
      <c r="CO11" s="11">
        <f>SUMIFS('Base TU'!CP:CP,'Base TU'!$A:$A,$B11,'Base TU'!$B:$B,"NORTE")/1000</f>
        <v>264.702</v>
      </c>
      <c r="CQ11" s="11">
        <f>SUMIFS('Base TU'!CR:CR,'Base TU'!$A:$A,$B11,'Base TU'!$B:$B,"NORTE")/1000</f>
        <v>169.642</v>
      </c>
      <c r="CR11" s="11">
        <f>SUMIFS('Base TU'!CS:CS,'Base TU'!$A:$A,$B11,'Base TU'!$B:$B,"NORTE")/1000</f>
        <v>117.64700000000001</v>
      </c>
      <c r="CS11" s="11">
        <f>SUMIFS('Base TU'!CT:CT,'Base TU'!$A:$A,$B11,'Base TU'!$B:$B,"NORTE")/1000</f>
        <v>0</v>
      </c>
      <c r="CT11" s="11">
        <f>SUMIFS('Base TU'!CU:CU,'Base TU'!$A:$A,$B11,'Base TU'!$B:$B,"NORTE")/1000</f>
        <v>0</v>
      </c>
      <c r="CU11" s="11">
        <f>SUMIFS('Base TU'!CV:CV,'Base TU'!$A:$A,$B11,'Base TU'!$B:$B,"NORTE")/1000</f>
        <v>0</v>
      </c>
      <c r="CV11" s="11">
        <f>SUMIFS('Base TU'!CW:CW,'Base TU'!$A:$A,$B11,'Base TU'!$B:$B,"NORTE")/1000</f>
        <v>0</v>
      </c>
      <c r="CW11" s="11">
        <f>SUMIFS('Base TU'!CX:CX,'Base TU'!$A:$A,$B11,'Base TU'!$B:$B,"NORTE")/1000</f>
        <v>0</v>
      </c>
      <c r="CX11" s="11">
        <f>SUMIFS('Base TU'!CY:CY,'Base TU'!$A:$A,$B11,'Base TU'!$B:$B,"NORTE")/1000</f>
        <v>0</v>
      </c>
      <c r="CY11" s="11">
        <f>SUMIFS('Base TU'!CZ:CZ,'Base TU'!$A:$A,$B11,'Base TU'!$B:$B,"NORTE")/1000</f>
        <v>0</v>
      </c>
      <c r="CZ11" s="11">
        <f>SUMIFS('Base TU'!DA:DA,'Base TU'!$A:$A,$B11,'Base TU'!$B:$B,"NORTE")/1000</f>
        <v>0</v>
      </c>
      <c r="DA11" s="11">
        <f>SUMIFS('Base TU'!DB:DB,'Base TU'!$A:$A,$B11,'Base TU'!$B:$B,"NORTE")/1000</f>
        <v>0</v>
      </c>
      <c r="DB11" s="11">
        <f>SUMIFS('Base TU'!DC:DC,'Base TU'!$A:$A,$B11,'Base TU'!$B:$B,"NORTE")/1000</f>
        <v>0</v>
      </c>
    </row>
    <row r="12" spans="1:106" ht="15.75" x14ac:dyDescent="0.25">
      <c r="B12" s="10" t="s">
        <v>38</v>
      </c>
      <c r="D12" s="11">
        <f>SUMIFS('Base TU'!E:E,'Base TU'!$A:$A,$B12,'Base TU'!$B:$B,"NORTE")/1000</f>
        <v>0</v>
      </c>
      <c r="E12" s="11">
        <f>SUMIFS('Base TU'!F:F,'Base TU'!$A:$A,$B12,'Base TU'!$B:$B,"NORTE")/1000</f>
        <v>0</v>
      </c>
      <c r="F12" s="11">
        <f>SUMIFS('Base TU'!G:G,'Base TU'!$A:$A,$B12,'Base TU'!$B:$B,"NORTE")/1000</f>
        <v>0</v>
      </c>
      <c r="G12" s="11">
        <f>SUMIFS('Base TU'!H:H,'Base TU'!$A:$A,$B12,'Base TU'!$B:$B,"NORTE")/1000</f>
        <v>0</v>
      </c>
      <c r="H12" s="11">
        <f>SUMIFS('Base TU'!I:I,'Base TU'!$A:$A,$B12,'Base TU'!$B:$B,"NORTE")/1000</f>
        <v>0</v>
      </c>
      <c r="I12" s="11">
        <f>SUMIFS('Base TU'!J:J,'Base TU'!$A:$A,$B12,'Base TU'!$B:$B,"NORTE")/1000</f>
        <v>0</v>
      </c>
      <c r="J12" s="11">
        <f>SUMIFS('Base TU'!K:K,'Base TU'!$A:$A,$B12,'Base TU'!$B:$B,"NORTE")/1000</f>
        <v>0</v>
      </c>
      <c r="K12" s="11">
        <f>SUMIFS('Base TU'!L:L,'Base TU'!$A:$A,$B12,'Base TU'!$B:$B,"NORTE")/1000</f>
        <v>0</v>
      </c>
      <c r="L12" s="11">
        <f>SUMIFS('Base TU'!M:M,'Base TU'!$A:$A,$B12,'Base TU'!$B:$B,"NORTE")/1000</f>
        <v>0</v>
      </c>
      <c r="M12" s="11">
        <f>SUMIFS('Base TU'!N:N,'Base TU'!$A:$A,$B12,'Base TU'!$B:$B,"NORTE")/1000</f>
        <v>0</v>
      </c>
      <c r="N12" s="11">
        <f>SUMIFS('Base TU'!O:O,'Base TU'!$A:$A,$B12,'Base TU'!$B:$B,"NORTE")/1000</f>
        <v>0</v>
      </c>
      <c r="O12" s="11">
        <f>SUMIFS('Base TU'!P:P,'Base TU'!$A:$A,$B12,'Base TU'!$B:$B,"NORTE")/1000</f>
        <v>0</v>
      </c>
      <c r="Q12" s="11">
        <f>SUMIFS('Base TU'!R:R,'Base TU'!$A:$A,$B12,'Base TU'!$B:$B,"NORTE")/1000</f>
        <v>0</v>
      </c>
      <c r="R12" s="11">
        <f>SUMIFS('Base TU'!S:S,'Base TU'!$A:$A,$B12,'Base TU'!$B:$B,"NORTE")/1000</f>
        <v>0</v>
      </c>
      <c r="S12" s="11">
        <f>SUMIFS('Base TU'!T:T,'Base TU'!$A:$A,$B12,'Base TU'!$B:$B,"NORTE")/1000</f>
        <v>0</v>
      </c>
      <c r="T12" s="11">
        <f>SUMIFS('Base TU'!U:U,'Base TU'!$A:$A,$B12,'Base TU'!$B:$B,"NORTE")/1000</f>
        <v>0</v>
      </c>
      <c r="U12" s="11">
        <f>SUMIFS('Base TU'!V:V,'Base TU'!$A:$A,$B12,'Base TU'!$B:$B,"NORTE")/1000</f>
        <v>0</v>
      </c>
      <c r="V12" s="11">
        <f>SUMIFS('Base TU'!W:W,'Base TU'!$A:$A,$B12,'Base TU'!$B:$B,"NORTE")/1000</f>
        <v>0</v>
      </c>
      <c r="W12" s="11">
        <f>SUMIFS('Base TU'!X:X,'Base TU'!$A:$A,$B12,'Base TU'!$B:$B,"NORTE")/1000</f>
        <v>0</v>
      </c>
      <c r="X12" s="11">
        <f>SUMIFS('Base TU'!Y:Y,'Base TU'!$A:$A,$B12,'Base TU'!$B:$B,"NORTE")/1000</f>
        <v>0</v>
      </c>
      <c r="Y12" s="11">
        <f>SUMIFS('Base TU'!Z:Z,'Base TU'!$A:$A,$B12,'Base TU'!$B:$B,"NORTE")/1000</f>
        <v>0</v>
      </c>
      <c r="Z12" s="11">
        <f>SUMIFS('Base TU'!AA:AA,'Base TU'!$A:$A,$B12,'Base TU'!$B:$B,"NORTE")/1000</f>
        <v>0</v>
      </c>
      <c r="AA12" s="11">
        <f>SUMIFS('Base TU'!AB:AB,'Base TU'!$A:$A,$B12,'Base TU'!$B:$B,"NORTE")/1000</f>
        <v>0</v>
      </c>
      <c r="AB12" s="11">
        <f>SUMIFS('Base TU'!AC:AC,'Base TU'!$A:$A,$B12,'Base TU'!$B:$B,"NORTE")/1000</f>
        <v>0</v>
      </c>
      <c r="AD12" s="11">
        <f>SUMIFS('Base TU'!AE:AE,'Base TU'!$A:$A,$B12,'Base TU'!$B:$B,"NORTE")/1000</f>
        <v>0</v>
      </c>
      <c r="AE12" s="11">
        <f>SUMIFS('Base TU'!AF:AF,'Base TU'!$A:$A,$B12,'Base TU'!$B:$B,"NORTE")/1000</f>
        <v>0</v>
      </c>
      <c r="AF12" s="11">
        <f>SUMIFS('Base TU'!AG:AG,'Base TU'!$A:$A,$B12,'Base TU'!$B:$B,"NORTE")/1000</f>
        <v>0</v>
      </c>
      <c r="AG12" s="11">
        <f>SUMIFS('Base TU'!AH:AH,'Base TU'!$A:$A,$B12,'Base TU'!$B:$B,"NORTE")/1000</f>
        <v>1.49</v>
      </c>
      <c r="AH12" s="11">
        <f>SUMIFS('Base TU'!AI:AI,'Base TU'!$A:$A,$B12,'Base TU'!$B:$B,"NORTE")/1000</f>
        <v>39.137999999999998</v>
      </c>
      <c r="AI12" s="11">
        <f>SUMIFS('Base TU'!AJ:AJ,'Base TU'!$A:$A,$B12,'Base TU'!$B:$B,"NORTE")/1000</f>
        <v>46.832000000000001</v>
      </c>
      <c r="AJ12" s="11">
        <f>SUMIFS('Base TU'!AK:AK,'Base TU'!$A:$A,$B12,'Base TU'!$B:$B,"NORTE")/1000</f>
        <v>111.152</v>
      </c>
      <c r="AK12" s="11">
        <f>SUMIFS('Base TU'!AL:AL,'Base TU'!$A:$A,$B12,'Base TU'!$B:$B,"NORTE")/1000</f>
        <v>109.027</v>
      </c>
      <c r="AL12" s="11">
        <f>SUMIFS('Base TU'!AM:AM,'Base TU'!$A:$A,$B12,'Base TU'!$B:$B,"NORTE")/1000</f>
        <v>52.548000000000002</v>
      </c>
      <c r="AM12" s="11">
        <f>SUMIFS('Base TU'!AN:AN,'Base TU'!$A:$A,$B12,'Base TU'!$B:$B,"NORTE")/1000</f>
        <v>70.441999999999993</v>
      </c>
      <c r="AN12" s="11">
        <f>SUMIFS('Base TU'!AO:AO,'Base TU'!$A:$A,$B12,'Base TU'!$B:$B,"NORTE")/1000</f>
        <v>104.008</v>
      </c>
      <c r="AO12" s="11">
        <f>SUMIFS('Base TU'!AP:AP,'Base TU'!$A:$A,$B12,'Base TU'!$B:$B,"NORTE")/1000</f>
        <v>166.053</v>
      </c>
      <c r="AQ12" s="11">
        <f>SUMIFS('Base TU'!AR:AR,'Base TU'!$A:$A,$B12,'Base TU'!$B:$B,"NORTE")/1000</f>
        <v>107.379</v>
      </c>
      <c r="AR12" s="11">
        <f>SUMIFS('Base TU'!AS:AS,'Base TU'!$A:$A,$B12,'Base TU'!$B:$B,"NORTE")/1000</f>
        <v>74.680000000000007</v>
      </c>
      <c r="AS12" s="11">
        <f>SUMIFS('Base TU'!AT:AT,'Base TU'!$A:$A,$B12,'Base TU'!$B:$B,"NORTE")/1000</f>
        <v>99.42</v>
      </c>
      <c r="AT12" s="11">
        <f>SUMIFS('Base TU'!AU:AU,'Base TU'!$A:$A,$B12,'Base TU'!$B:$B,"NORTE")/1000</f>
        <v>130.96600000000001</v>
      </c>
      <c r="AU12" s="11">
        <f>SUMIFS('Base TU'!AV:AV,'Base TU'!$A:$A,$B12,'Base TU'!$B:$B,"NORTE")/1000</f>
        <v>184.69900000000001</v>
      </c>
      <c r="AV12" s="11">
        <f>SUMIFS('Base TU'!AW:AW,'Base TU'!$A:$A,$B12,'Base TU'!$B:$B,"NORTE")/1000</f>
        <v>175.65</v>
      </c>
      <c r="AW12" s="11">
        <f>SUMIFS('Base TU'!AX:AX,'Base TU'!$A:$A,$B12,'Base TU'!$B:$B,"NORTE")/1000</f>
        <v>202.60599999999999</v>
      </c>
      <c r="AX12" s="11">
        <f>SUMIFS('Base TU'!AY:AY,'Base TU'!$A:$A,$B12,'Base TU'!$B:$B,"NORTE")/1000</f>
        <v>161.59399999999999</v>
      </c>
      <c r="AY12" s="11">
        <f>SUMIFS('Base TU'!AZ:AZ,'Base TU'!$A:$A,$B12,'Base TU'!$B:$B,"NORTE")/1000</f>
        <v>64.507000000000005</v>
      </c>
      <c r="AZ12" s="11">
        <f>SUMIFS('Base TU'!BA:BA,'Base TU'!$A:$A,$B12,'Base TU'!$B:$B,"NORTE")/1000</f>
        <v>136.46799999999999</v>
      </c>
      <c r="BA12" s="11">
        <f>SUMIFS('Base TU'!BB:BB,'Base TU'!$A:$A,$B12,'Base TU'!$B:$B,"NORTE")/1000</f>
        <v>166.25299999999999</v>
      </c>
      <c r="BB12" s="11">
        <f>SUMIFS('Base TU'!BC:BC,'Base TU'!$A:$A,$B12,'Base TU'!$B:$B,"NORTE")/1000</f>
        <v>227.958</v>
      </c>
      <c r="BD12" s="11">
        <f>SUMIFS('Base TU'!BE:BE,'Base TU'!$A:$A,$B12,'Base TU'!$B:$B,"NORTE")/1000</f>
        <v>182.93899999999999</v>
      </c>
      <c r="BE12" s="11">
        <f>SUMIFS('Base TU'!BF:BF,'Base TU'!$A:$A,$B12,'Base TU'!$B:$B,"NORTE")/1000</f>
        <v>150.57300000000001</v>
      </c>
      <c r="BF12" s="11">
        <f>SUMIFS('Base TU'!BG:BG,'Base TU'!$A:$A,$B12,'Base TU'!$B:$B,"NORTE")/1000</f>
        <v>71.8</v>
      </c>
      <c r="BG12" s="11">
        <f>SUMIFS('Base TU'!BH:BH,'Base TU'!$A:$A,$B12,'Base TU'!$B:$B,"NORTE")/1000</f>
        <v>178.512</v>
      </c>
      <c r="BH12" s="11">
        <f>SUMIFS('Base TU'!BI:BI,'Base TU'!$A:$A,$B12,'Base TU'!$B:$B,"NORTE")/1000</f>
        <v>237.69800000000001</v>
      </c>
      <c r="BI12" s="11">
        <f>SUMIFS('Base TU'!BJ:BJ,'Base TU'!$A:$A,$B12,'Base TU'!$B:$B,"NORTE")/1000</f>
        <v>221.84200000000001</v>
      </c>
      <c r="BJ12" s="11">
        <f>SUMIFS('Base TU'!BK:BK,'Base TU'!$A:$A,$B12,'Base TU'!$B:$B,"NORTE")/1000</f>
        <v>237.64599999999999</v>
      </c>
      <c r="BK12" s="11">
        <f>SUMIFS('Base TU'!BL:BL,'Base TU'!$A:$A,$B12,'Base TU'!$B:$B,"NORTE")/1000</f>
        <v>160.13300000000001</v>
      </c>
      <c r="BL12" s="11">
        <f>SUMIFS('Base TU'!BM:BM,'Base TU'!$A:$A,$B12,'Base TU'!$B:$B,"NORTE")/1000</f>
        <v>177.80799999999999</v>
      </c>
      <c r="BM12" s="11">
        <f>SUMIFS('Base TU'!BN:BN,'Base TU'!$A:$A,$B12,'Base TU'!$B:$B,"NORTE")/1000</f>
        <v>254.297</v>
      </c>
      <c r="BN12" s="11">
        <f>SUMIFS('Base TU'!BO:BO,'Base TU'!$A:$A,$B12,'Base TU'!$B:$B,"NORTE")/1000</f>
        <v>246.732</v>
      </c>
      <c r="BO12" s="11">
        <f>SUMIFS('Base TU'!BP:BP,'Base TU'!$A:$A,$B12,'Base TU'!$B:$B,"NORTE")/1000</f>
        <v>248.01400000000001</v>
      </c>
      <c r="BQ12" s="11">
        <f>SUMIFS('Base TU'!BR:BR,'Base TU'!$A:$A,$B12,'Base TU'!$B:$B,"NORTE")/1000</f>
        <v>259.46300000000002</v>
      </c>
      <c r="BR12" s="11">
        <f>SUMIFS('Base TU'!BS:BS,'Base TU'!$A:$A,$B12,'Base TU'!$B:$B,"NORTE")/1000</f>
        <v>223.17500000000001</v>
      </c>
      <c r="BS12" s="11">
        <f>SUMIFS('Base TU'!BT:BT,'Base TU'!$A:$A,$B12,'Base TU'!$B:$B,"NORTE")/1000</f>
        <v>147.10499999999999</v>
      </c>
      <c r="BT12" s="11">
        <f>SUMIFS('Base TU'!BU:BU,'Base TU'!$A:$A,$B12,'Base TU'!$B:$B,"NORTE")/1000</f>
        <v>151.1</v>
      </c>
      <c r="BU12" s="11">
        <f>SUMIFS('Base TU'!BV:BV,'Base TU'!$A:$A,$B12,'Base TU'!$B:$B,"NORTE")/1000</f>
        <v>159.32900000000001</v>
      </c>
      <c r="BV12" s="11">
        <f>SUMIFS('Base TU'!BW:BW,'Base TU'!$A:$A,$B12,'Base TU'!$B:$B,"NORTE")/1000</f>
        <v>156.25399999999999</v>
      </c>
      <c r="BW12" s="11">
        <f>SUMIFS('Base TU'!BX:BX,'Base TU'!$A:$A,$B12,'Base TU'!$B:$B,"NORTE")/1000</f>
        <v>326.39999999999998</v>
      </c>
      <c r="BX12" s="11">
        <f>SUMIFS('Base TU'!BY:BY,'Base TU'!$A:$A,$B12,'Base TU'!$B:$B,"NORTE")/1000</f>
        <v>316.07799999999997</v>
      </c>
      <c r="BY12" s="11">
        <f>SUMIFS('Base TU'!BZ:BZ,'Base TU'!$A:$A,$B12,'Base TU'!$B:$B,"NORTE")/1000</f>
        <v>237.47200000000001</v>
      </c>
      <c r="BZ12" s="11">
        <f>SUMIFS('Base TU'!CA:CA,'Base TU'!$A:$A,$B12,'Base TU'!$B:$B,"NORTE")/1000</f>
        <v>261.32400000000001</v>
      </c>
      <c r="CA12" s="11">
        <f>SUMIFS('Base TU'!CB:CB,'Base TU'!$A:$A,$B12,'Base TU'!$B:$B,"NORTE")/1000</f>
        <v>218.12899999999999</v>
      </c>
      <c r="CB12" s="11">
        <f>SUMIFS('Base TU'!CC:CC,'Base TU'!$A:$A,$B12,'Base TU'!$B:$B,"NORTE")/1000</f>
        <v>221.38900000000001</v>
      </c>
      <c r="CD12" s="11">
        <f>SUMIFS('Base TU'!CE:CE,'Base TU'!$A:$A,$B12,'Base TU'!$B:$B,"NORTE")/1000</f>
        <v>179.85499999999999</v>
      </c>
      <c r="CE12" s="11">
        <f>SUMIFS('Base TU'!CF:CF,'Base TU'!$A:$A,$B12,'Base TU'!$B:$B,"NORTE")/1000</f>
        <v>228.74199999999999</v>
      </c>
      <c r="CF12" s="11">
        <f>SUMIFS('Base TU'!CG:CG,'Base TU'!$A:$A,$B12,'Base TU'!$B:$B,"NORTE")/1000</f>
        <v>213.98500000000001</v>
      </c>
      <c r="CG12" s="11">
        <f>SUMIFS('Base TU'!CH:CH,'Base TU'!$A:$A,$B12,'Base TU'!$B:$B,"NORTE")/1000</f>
        <v>95.893000000000001</v>
      </c>
      <c r="CH12" s="11">
        <f>SUMIFS('Base TU'!CI:CI,'Base TU'!$A:$A,$B12,'Base TU'!$B:$B,"NORTE")/1000</f>
        <v>275.608</v>
      </c>
      <c r="CI12" s="11">
        <f>SUMIFS('Base TU'!CJ:CJ,'Base TU'!$A:$A,$B12,'Base TU'!$B:$B,"NORTE")/1000</f>
        <v>318.80200000000002</v>
      </c>
      <c r="CJ12" s="11">
        <f>SUMIFS('Base TU'!CK:CK,'Base TU'!$A:$A,$B12,'Base TU'!$B:$B,"NORTE")/1000</f>
        <v>313.65300000000002</v>
      </c>
      <c r="CK12" s="11">
        <f>SUMIFS('Base TU'!CL:CL,'Base TU'!$A:$A,$B12,'Base TU'!$B:$B,"NORTE")/1000</f>
        <v>284.87099999999998</v>
      </c>
      <c r="CL12" s="11">
        <f>SUMIFS('Base TU'!CM:CM,'Base TU'!$A:$A,$B12,'Base TU'!$B:$B,"NORTE")/1000</f>
        <v>162.47800000000001</v>
      </c>
      <c r="CM12" s="11">
        <f>SUMIFS('Base TU'!CN:CN,'Base TU'!$A:$A,$B12,'Base TU'!$B:$B,"NORTE")/1000</f>
        <v>289.142</v>
      </c>
      <c r="CN12" s="11">
        <f>SUMIFS('Base TU'!CO:CO,'Base TU'!$A:$A,$B12,'Base TU'!$B:$B,"NORTE")/1000</f>
        <v>286.61200000000002</v>
      </c>
      <c r="CO12" s="11">
        <f>SUMIFS('Base TU'!CP:CP,'Base TU'!$A:$A,$B12,'Base TU'!$B:$B,"NORTE")/1000</f>
        <v>181.011</v>
      </c>
      <c r="CQ12" s="11">
        <f>SUMIFS('Base TU'!CR:CR,'Base TU'!$A:$A,$B12,'Base TU'!$B:$B,"NORTE")/1000</f>
        <v>249.02699999999999</v>
      </c>
      <c r="CR12" s="11">
        <f>SUMIFS('Base TU'!CS:CS,'Base TU'!$A:$A,$B12,'Base TU'!$B:$B,"NORTE")/1000</f>
        <v>244.15</v>
      </c>
      <c r="CS12" s="11">
        <f>SUMIFS('Base TU'!CT:CT,'Base TU'!$A:$A,$B12,'Base TU'!$B:$B,"NORTE")/1000</f>
        <v>0</v>
      </c>
      <c r="CT12" s="11">
        <f>SUMIFS('Base TU'!CU:CU,'Base TU'!$A:$A,$B12,'Base TU'!$B:$B,"NORTE")/1000</f>
        <v>0</v>
      </c>
      <c r="CU12" s="11">
        <f>SUMIFS('Base TU'!CV:CV,'Base TU'!$A:$A,$B12,'Base TU'!$B:$B,"NORTE")/1000</f>
        <v>0</v>
      </c>
      <c r="CV12" s="11">
        <f>SUMIFS('Base TU'!CW:CW,'Base TU'!$A:$A,$B12,'Base TU'!$B:$B,"NORTE")/1000</f>
        <v>0</v>
      </c>
      <c r="CW12" s="11">
        <f>SUMIFS('Base TU'!CX:CX,'Base TU'!$A:$A,$B12,'Base TU'!$B:$B,"NORTE")/1000</f>
        <v>0</v>
      </c>
      <c r="CX12" s="11">
        <f>SUMIFS('Base TU'!CY:CY,'Base TU'!$A:$A,$B12,'Base TU'!$B:$B,"NORTE")/1000</f>
        <v>0</v>
      </c>
      <c r="CY12" s="11">
        <f>SUMIFS('Base TU'!CZ:CZ,'Base TU'!$A:$A,$B12,'Base TU'!$B:$B,"NORTE")/1000</f>
        <v>0</v>
      </c>
      <c r="CZ12" s="11">
        <f>SUMIFS('Base TU'!DA:DA,'Base TU'!$A:$A,$B12,'Base TU'!$B:$B,"NORTE")/1000</f>
        <v>0</v>
      </c>
      <c r="DA12" s="11">
        <f>SUMIFS('Base TU'!DB:DB,'Base TU'!$A:$A,$B12,'Base TU'!$B:$B,"NORTE")/1000</f>
        <v>0</v>
      </c>
      <c r="DB12" s="11">
        <f>SUMIFS('Base TU'!DC:DC,'Base TU'!$A:$A,$B12,'Base TU'!$B:$B,"NORTE")/1000</f>
        <v>0</v>
      </c>
    </row>
    <row r="13" spans="1:106" ht="15.75" x14ac:dyDescent="0.25">
      <c r="B13" s="10" t="s">
        <v>209</v>
      </c>
      <c r="D13" s="11">
        <f>SUMIFS('Base TU'!E:E,'Base TU'!$A:$A,$B13,'Base TU'!$B:$B,"NORTE")/1000</f>
        <v>0</v>
      </c>
      <c r="E13" s="11">
        <f>SUMIFS('Base TU'!F:F,'Base TU'!$A:$A,$B13,'Base TU'!$B:$B,"NORTE")/1000</f>
        <v>0</v>
      </c>
      <c r="F13" s="11">
        <f>SUMIFS('Base TU'!G:G,'Base TU'!$A:$A,$B13,'Base TU'!$B:$B,"NORTE")/1000</f>
        <v>0</v>
      </c>
      <c r="G13" s="11">
        <f>SUMIFS('Base TU'!H:H,'Base TU'!$A:$A,$B13,'Base TU'!$B:$B,"NORTE")/1000</f>
        <v>0</v>
      </c>
      <c r="H13" s="11">
        <f>SUMIFS('Base TU'!I:I,'Base TU'!$A:$A,$B13,'Base TU'!$B:$B,"NORTE")/1000</f>
        <v>0</v>
      </c>
      <c r="I13" s="11">
        <f>SUMIFS('Base TU'!J:J,'Base TU'!$A:$A,$B13,'Base TU'!$B:$B,"NORTE")/1000</f>
        <v>0</v>
      </c>
      <c r="J13" s="11">
        <f>SUMIFS('Base TU'!K:K,'Base TU'!$A:$A,$B13,'Base TU'!$B:$B,"NORTE")/1000</f>
        <v>0</v>
      </c>
      <c r="K13" s="11">
        <f>SUMIFS('Base TU'!L:L,'Base TU'!$A:$A,$B13,'Base TU'!$B:$B,"NORTE")/1000</f>
        <v>0</v>
      </c>
      <c r="L13" s="11">
        <f>SUMIFS('Base TU'!M:M,'Base TU'!$A:$A,$B13,'Base TU'!$B:$B,"NORTE")/1000</f>
        <v>0</v>
      </c>
      <c r="M13" s="11">
        <f>SUMIFS('Base TU'!N:N,'Base TU'!$A:$A,$B13,'Base TU'!$B:$B,"NORTE")/1000</f>
        <v>0</v>
      </c>
      <c r="N13" s="11">
        <f>SUMIFS('Base TU'!O:O,'Base TU'!$A:$A,$B13,'Base TU'!$B:$B,"NORTE")/1000</f>
        <v>0</v>
      </c>
      <c r="O13" s="11">
        <f>SUMIFS('Base TU'!P:P,'Base TU'!$A:$A,$B13,'Base TU'!$B:$B,"NORTE")/1000</f>
        <v>0</v>
      </c>
      <c r="Q13" s="11">
        <f>SUMIFS('Base TU'!R:R,'Base TU'!$A:$A,$B13,'Base TU'!$B:$B,"NORTE")/1000</f>
        <v>0</v>
      </c>
      <c r="R13" s="11">
        <f>SUMIFS('Base TU'!S:S,'Base TU'!$A:$A,$B13,'Base TU'!$B:$B,"NORTE")/1000</f>
        <v>0</v>
      </c>
      <c r="S13" s="11">
        <f>SUMIFS('Base TU'!T:T,'Base TU'!$A:$A,$B13,'Base TU'!$B:$B,"NORTE")/1000</f>
        <v>0</v>
      </c>
      <c r="T13" s="11">
        <f>SUMIFS('Base TU'!U:U,'Base TU'!$A:$A,$B13,'Base TU'!$B:$B,"NORTE")/1000</f>
        <v>0</v>
      </c>
      <c r="U13" s="11">
        <f>SUMIFS('Base TU'!V:V,'Base TU'!$A:$A,$B13,'Base TU'!$B:$B,"NORTE")/1000</f>
        <v>0</v>
      </c>
      <c r="V13" s="11">
        <f>SUMIFS('Base TU'!W:W,'Base TU'!$A:$A,$B13,'Base TU'!$B:$B,"NORTE")/1000</f>
        <v>0</v>
      </c>
      <c r="W13" s="11">
        <f>SUMIFS('Base TU'!X:X,'Base TU'!$A:$A,$B13,'Base TU'!$B:$B,"NORTE")/1000</f>
        <v>0</v>
      </c>
      <c r="X13" s="11">
        <f>SUMIFS('Base TU'!Y:Y,'Base TU'!$A:$A,$B13,'Base TU'!$B:$B,"NORTE")/1000</f>
        <v>0</v>
      </c>
      <c r="Y13" s="11">
        <f>SUMIFS('Base TU'!Z:Z,'Base TU'!$A:$A,$B13,'Base TU'!$B:$B,"NORTE")/1000</f>
        <v>0</v>
      </c>
      <c r="Z13" s="11">
        <f>SUMIFS('Base TU'!AA:AA,'Base TU'!$A:$A,$B13,'Base TU'!$B:$B,"NORTE")/1000</f>
        <v>0</v>
      </c>
      <c r="AA13" s="11">
        <f>SUMIFS('Base TU'!AB:AB,'Base TU'!$A:$A,$B13,'Base TU'!$B:$B,"NORTE")/1000</f>
        <v>0</v>
      </c>
      <c r="AB13" s="11">
        <f>SUMIFS('Base TU'!AC:AC,'Base TU'!$A:$A,$B13,'Base TU'!$B:$B,"NORTE")/1000</f>
        <v>0</v>
      </c>
      <c r="AD13" s="11">
        <f>SUMIFS('Base TU'!AE:AE,'Base TU'!$A:$A,$B13,'Base TU'!$B:$B,"NORTE")/1000</f>
        <v>0</v>
      </c>
      <c r="AE13" s="11">
        <f>SUMIFS('Base TU'!AF:AF,'Base TU'!$A:$A,$B13,'Base TU'!$B:$B,"NORTE")/1000</f>
        <v>0</v>
      </c>
      <c r="AF13" s="11">
        <f>SUMIFS('Base TU'!AG:AG,'Base TU'!$A:$A,$B13,'Base TU'!$B:$B,"NORTE")/1000</f>
        <v>0</v>
      </c>
      <c r="AG13" s="11">
        <f>SUMIFS('Base TU'!AH:AH,'Base TU'!$A:$A,$B13,'Base TU'!$B:$B,"NORTE")/1000</f>
        <v>0</v>
      </c>
      <c r="AH13" s="11">
        <f>SUMIFS('Base TU'!AI:AI,'Base TU'!$A:$A,$B13,'Base TU'!$B:$B,"NORTE")/1000</f>
        <v>0</v>
      </c>
      <c r="AI13" s="11">
        <f>SUMIFS('Base TU'!AJ:AJ,'Base TU'!$A:$A,$B13,'Base TU'!$B:$B,"NORTE")/1000</f>
        <v>0</v>
      </c>
      <c r="AJ13" s="11">
        <f>SUMIFS('Base TU'!AK:AK,'Base TU'!$A:$A,$B13,'Base TU'!$B:$B,"NORTE")/1000</f>
        <v>0</v>
      </c>
      <c r="AK13" s="11">
        <f>SUMIFS('Base TU'!AL:AL,'Base TU'!$A:$A,$B13,'Base TU'!$B:$B,"NORTE")/1000</f>
        <v>0</v>
      </c>
      <c r="AL13" s="11">
        <f>SUMIFS('Base TU'!AM:AM,'Base TU'!$A:$A,$B13,'Base TU'!$B:$B,"NORTE")/1000</f>
        <v>0</v>
      </c>
      <c r="AM13" s="11">
        <f>SUMIFS('Base TU'!AN:AN,'Base TU'!$A:$A,$B13,'Base TU'!$B:$B,"NORTE")/1000</f>
        <v>0</v>
      </c>
      <c r="AN13" s="11">
        <f>SUMIFS('Base TU'!AO:AO,'Base TU'!$A:$A,$B13,'Base TU'!$B:$B,"NORTE")/1000</f>
        <v>0</v>
      </c>
      <c r="AO13" s="11">
        <f>SUMIFS('Base TU'!AP:AP,'Base TU'!$A:$A,$B13,'Base TU'!$B:$B,"NORTE")/1000</f>
        <v>0</v>
      </c>
      <c r="AQ13" s="11">
        <f>SUMIFS('Base TU'!AR:AR,'Base TU'!$A:$A,$B13,'Base TU'!$B:$B,"NORTE")/1000</f>
        <v>0</v>
      </c>
      <c r="AR13" s="11">
        <f>SUMIFS('Base TU'!AS:AS,'Base TU'!$A:$A,$B13,'Base TU'!$B:$B,"NORTE")/1000</f>
        <v>0</v>
      </c>
      <c r="AS13" s="11">
        <f>SUMIFS('Base TU'!AT:AT,'Base TU'!$A:$A,$B13,'Base TU'!$B:$B,"NORTE")/1000</f>
        <v>0</v>
      </c>
      <c r="AT13" s="11">
        <f>SUMIFS('Base TU'!AU:AU,'Base TU'!$A:$A,$B13,'Base TU'!$B:$B,"NORTE")/1000</f>
        <v>0</v>
      </c>
      <c r="AU13" s="11">
        <f>SUMIFS('Base TU'!AV:AV,'Base TU'!$A:$A,$B13,'Base TU'!$B:$B,"NORTE")/1000</f>
        <v>0</v>
      </c>
      <c r="AV13" s="11">
        <f>SUMIFS('Base TU'!AW:AW,'Base TU'!$A:$A,$B13,'Base TU'!$B:$B,"NORTE")/1000</f>
        <v>0</v>
      </c>
      <c r="AW13" s="11">
        <f>SUMIFS('Base TU'!AX:AX,'Base TU'!$A:$A,$B13,'Base TU'!$B:$B,"NORTE")/1000</f>
        <v>0</v>
      </c>
      <c r="AX13" s="11">
        <f>SUMIFS('Base TU'!AY:AY,'Base TU'!$A:$A,$B13,'Base TU'!$B:$B,"NORTE")/1000</f>
        <v>0</v>
      </c>
      <c r="AY13" s="11">
        <f>SUMIFS('Base TU'!AZ:AZ,'Base TU'!$A:$A,$B13,'Base TU'!$B:$B,"NORTE")/1000</f>
        <v>0</v>
      </c>
      <c r="AZ13" s="11">
        <f>SUMIFS('Base TU'!BA:BA,'Base TU'!$A:$A,$B13,'Base TU'!$B:$B,"NORTE")/1000</f>
        <v>0</v>
      </c>
      <c r="BA13" s="11">
        <f>SUMIFS('Base TU'!BB:BB,'Base TU'!$A:$A,$B13,'Base TU'!$B:$B,"NORTE")/1000</f>
        <v>0</v>
      </c>
      <c r="BB13" s="11">
        <f>SUMIFS('Base TU'!BC:BC,'Base TU'!$A:$A,$B13,'Base TU'!$B:$B,"NORTE")/1000</f>
        <v>14.885999999999999</v>
      </c>
      <c r="BD13" s="11">
        <f>SUMIFS('Base TU'!BE:BE,'Base TU'!$A:$A,$B13,'Base TU'!$B:$B,"NORTE")/1000</f>
        <v>12.996</v>
      </c>
      <c r="BE13" s="11">
        <f>SUMIFS('Base TU'!BF:BF,'Base TU'!$A:$A,$B13,'Base TU'!$B:$B,"NORTE")/1000</f>
        <v>0</v>
      </c>
      <c r="BF13" s="11">
        <f>SUMIFS('Base TU'!BG:BG,'Base TU'!$A:$A,$B13,'Base TU'!$B:$B,"NORTE")/1000</f>
        <v>0</v>
      </c>
      <c r="BG13" s="11">
        <f>SUMIFS('Base TU'!BH:BH,'Base TU'!$A:$A,$B13,'Base TU'!$B:$B,"NORTE")/1000</f>
        <v>0</v>
      </c>
      <c r="BH13" s="11">
        <f>SUMIFS('Base TU'!BI:BI,'Base TU'!$A:$A,$B13,'Base TU'!$B:$B,"NORTE")/1000</f>
        <v>0</v>
      </c>
      <c r="BI13" s="11">
        <f>SUMIFS('Base TU'!BJ:BJ,'Base TU'!$A:$A,$B13,'Base TU'!$B:$B,"NORTE")/1000</f>
        <v>0</v>
      </c>
      <c r="BJ13" s="11">
        <f>SUMIFS('Base TU'!BK:BK,'Base TU'!$A:$A,$B13,'Base TU'!$B:$B,"NORTE")/1000</f>
        <v>0</v>
      </c>
      <c r="BK13" s="11">
        <f>SUMIFS('Base TU'!BL:BL,'Base TU'!$A:$A,$B13,'Base TU'!$B:$B,"NORTE")/1000</f>
        <v>0</v>
      </c>
      <c r="BL13" s="11">
        <f>SUMIFS('Base TU'!BM:BM,'Base TU'!$A:$A,$B13,'Base TU'!$B:$B,"NORTE")/1000</f>
        <v>0</v>
      </c>
      <c r="BM13" s="11">
        <f>SUMIFS('Base TU'!BN:BN,'Base TU'!$A:$A,$B13,'Base TU'!$B:$B,"NORTE")/1000</f>
        <v>0</v>
      </c>
      <c r="BN13" s="11">
        <f>SUMIFS('Base TU'!BO:BO,'Base TU'!$A:$A,$B13,'Base TU'!$B:$B,"NORTE")/1000</f>
        <v>0</v>
      </c>
      <c r="BO13" s="11">
        <f>SUMIFS('Base TU'!BP:BP,'Base TU'!$A:$A,$B13,'Base TU'!$B:$B,"NORTE")/1000</f>
        <v>0</v>
      </c>
      <c r="BQ13" s="11">
        <f>SUMIFS('Base TU'!BR:BR,'Base TU'!$A:$A,$B13,'Base TU'!$B:$B,"NORTE")/1000</f>
        <v>0</v>
      </c>
      <c r="BR13" s="11">
        <f>SUMIFS('Base TU'!BS:BS,'Base TU'!$A:$A,$B13,'Base TU'!$B:$B,"NORTE")/1000</f>
        <v>0</v>
      </c>
      <c r="BS13" s="11">
        <f>SUMIFS('Base TU'!BT:BT,'Base TU'!$A:$A,$B13,'Base TU'!$B:$B,"NORTE")/1000</f>
        <v>0</v>
      </c>
      <c r="BT13" s="11">
        <f>SUMIFS('Base TU'!BU:BU,'Base TU'!$A:$A,$B13,'Base TU'!$B:$B,"NORTE")/1000</f>
        <v>0</v>
      </c>
      <c r="BU13" s="11">
        <f>SUMIFS('Base TU'!BV:BV,'Base TU'!$A:$A,$B13,'Base TU'!$B:$B,"NORTE")/1000</f>
        <v>0</v>
      </c>
      <c r="BV13" s="11">
        <f>SUMIFS('Base TU'!BW:BW,'Base TU'!$A:$A,$B13,'Base TU'!$B:$B,"NORTE")/1000</f>
        <v>0</v>
      </c>
      <c r="BW13" s="11">
        <f>SUMIFS('Base TU'!BX:BX,'Base TU'!$A:$A,$B13,'Base TU'!$B:$B,"NORTE")/1000</f>
        <v>0</v>
      </c>
      <c r="BX13" s="11">
        <f>SUMIFS('Base TU'!BY:BY,'Base TU'!$A:$A,$B13,'Base TU'!$B:$B,"NORTE")/1000</f>
        <v>0</v>
      </c>
      <c r="BY13" s="11">
        <f>SUMIFS('Base TU'!BZ:BZ,'Base TU'!$A:$A,$B13,'Base TU'!$B:$B,"NORTE")/1000</f>
        <v>0</v>
      </c>
      <c r="BZ13" s="11">
        <f>SUMIFS('Base TU'!CA:CA,'Base TU'!$A:$A,$B13,'Base TU'!$B:$B,"NORTE")/1000</f>
        <v>0</v>
      </c>
      <c r="CA13" s="11">
        <f>SUMIFS('Base TU'!CB:CB,'Base TU'!$A:$A,$B13,'Base TU'!$B:$B,"NORTE")/1000</f>
        <v>0</v>
      </c>
      <c r="CB13" s="11">
        <f>SUMIFS('Base TU'!CC:CC,'Base TU'!$A:$A,$B13,'Base TU'!$B:$B,"NORTE")/1000</f>
        <v>0</v>
      </c>
      <c r="CD13" s="11">
        <f>SUMIFS('Base TU'!CE:CE,'Base TU'!$A:$A,$B13,'Base TU'!$B:$B,"NORTE")/1000</f>
        <v>0</v>
      </c>
      <c r="CE13" s="11">
        <f>SUMIFS('Base TU'!CF:CF,'Base TU'!$A:$A,$B13,'Base TU'!$B:$B,"NORTE")/1000</f>
        <v>0</v>
      </c>
      <c r="CF13" s="11">
        <f>SUMIFS('Base TU'!CG:CG,'Base TU'!$A:$A,$B13,'Base TU'!$B:$B,"NORTE")/1000</f>
        <v>0</v>
      </c>
      <c r="CG13" s="11">
        <f>SUMIFS('Base TU'!CH:CH,'Base TU'!$A:$A,$B13,'Base TU'!$B:$B,"NORTE")/1000</f>
        <v>0</v>
      </c>
      <c r="CH13" s="11">
        <f>SUMIFS('Base TU'!CI:CI,'Base TU'!$A:$A,$B13,'Base TU'!$B:$B,"NORTE")/1000</f>
        <v>0</v>
      </c>
      <c r="CI13" s="11">
        <f>SUMIFS('Base TU'!CJ:CJ,'Base TU'!$A:$A,$B13,'Base TU'!$B:$B,"NORTE")/1000</f>
        <v>0</v>
      </c>
      <c r="CJ13" s="11">
        <f>SUMIFS('Base TU'!CK:CK,'Base TU'!$A:$A,$B13,'Base TU'!$B:$B,"NORTE")/1000</f>
        <v>0</v>
      </c>
      <c r="CK13" s="11">
        <f>SUMIFS('Base TU'!CL:CL,'Base TU'!$A:$A,$B13,'Base TU'!$B:$B,"NORTE")/1000</f>
        <v>0</v>
      </c>
      <c r="CL13" s="11">
        <f>SUMIFS('Base TU'!CM:CM,'Base TU'!$A:$A,$B13,'Base TU'!$B:$B,"NORTE")/1000</f>
        <v>0</v>
      </c>
      <c r="CM13" s="11">
        <f>SUMIFS('Base TU'!CN:CN,'Base TU'!$A:$A,$B13,'Base TU'!$B:$B,"NORTE")/1000</f>
        <v>0</v>
      </c>
      <c r="CN13" s="11">
        <f>SUMIFS('Base TU'!CO:CO,'Base TU'!$A:$A,$B13,'Base TU'!$B:$B,"NORTE")/1000</f>
        <v>0</v>
      </c>
      <c r="CO13" s="11">
        <f>SUMIFS('Base TU'!CP:CP,'Base TU'!$A:$A,$B13,'Base TU'!$B:$B,"NORTE")/1000</f>
        <v>0</v>
      </c>
      <c r="CQ13" s="11">
        <f>SUMIFS('Base TU'!CR:CR,'Base TU'!$A:$A,$B13,'Base TU'!$B:$B,"NORTE")/1000</f>
        <v>0</v>
      </c>
      <c r="CR13" s="11">
        <f>SUMIFS('Base TU'!CS:CS,'Base TU'!$A:$A,$B13,'Base TU'!$B:$B,"NORTE")/1000</f>
        <v>0</v>
      </c>
      <c r="CS13" s="11">
        <f>SUMIFS('Base TU'!CT:CT,'Base TU'!$A:$A,$B13,'Base TU'!$B:$B,"NORTE")/1000</f>
        <v>0</v>
      </c>
      <c r="CT13" s="11">
        <f>SUMIFS('Base TU'!CU:CU,'Base TU'!$A:$A,$B13,'Base TU'!$B:$B,"NORTE")/1000</f>
        <v>0</v>
      </c>
      <c r="CU13" s="11">
        <f>SUMIFS('Base TU'!CV:CV,'Base TU'!$A:$A,$B13,'Base TU'!$B:$B,"NORTE")/1000</f>
        <v>0</v>
      </c>
      <c r="CV13" s="11">
        <f>SUMIFS('Base TU'!CW:CW,'Base TU'!$A:$A,$B13,'Base TU'!$B:$B,"NORTE")/1000</f>
        <v>0</v>
      </c>
      <c r="CW13" s="11">
        <f>SUMIFS('Base TU'!CX:CX,'Base TU'!$A:$A,$B13,'Base TU'!$B:$B,"NORTE")/1000</f>
        <v>0</v>
      </c>
      <c r="CX13" s="11">
        <f>SUMIFS('Base TU'!CY:CY,'Base TU'!$A:$A,$B13,'Base TU'!$B:$B,"NORTE")/1000</f>
        <v>0</v>
      </c>
      <c r="CY13" s="11">
        <f>SUMIFS('Base TU'!CZ:CZ,'Base TU'!$A:$A,$B13,'Base TU'!$B:$B,"NORTE")/1000</f>
        <v>0</v>
      </c>
      <c r="CZ13" s="11">
        <f>SUMIFS('Base TU'!DA:DA,'Base TU'!$A:$A,$B13,'Base TU'!$B:$B,"NORTE")/1000</f>
        <v>0</v>
      </c>
      <c r="DA13" s="11">
        <f>SUMIFS('Base TU'!DB:DB,'Base TU'!$A:$A,$B13,'Base TU'!$B:$B,"NORTE")/1000</f>
        <v>0</v>
      </c>
      <c r="DB13" s="11">
        <f>SUMIFS('Base TU'!DC:DC,'Base TU'!$A:$A,$B13,'Base TU'!$B:$B,"NORTE")/1000</f>
        <v>0</v>
      </c>
    </row>
    <row r="14" spans="1:106" ht="15.75" x14ac:dyDescent="0.25">
      <c r="B14" s="8" t="s">
        <v>36</v>
      </c>
      <c r="D14" s="9">
        <f>SUMIFS('Base TU'!E:E,'Base TU'!$A:$A,$B14,'Base TU'!$B:$B,"NORTE")/1000</f>
        <v>66.911000000000001</v>
      </c>
      <c r="E14" s="9">
        <f>SUMIFS('Base TU'!F:F,'Base TU'!$A:$A,$B14,'Base TU'!$B:$B,"NORTE")/1000</f>
        <v>71.227999999999994</v>
      </c>
      <c r="F14" s="9">
        <f>SUMIFS('Base TU'!G:G,'Base TU'!$A:$A,$B14,'Base TU'!$B:$B,"NORTE")/1000</f>
        <v>78.105000000000004</v>
      </c>
      <c r="G14" s="9">
        <f>SUMIFS('Base TU'!H:H,'Base TU'!$A:$A,$B14,'Base TU'!$B:$B,"NORTE")/1000</f>
        <v>68.8</v>
      </c>
      <c r="H14" s="9">
        <f>SUMIFS('Base TU'!I:I,'Base TU'!$A:$A,$B14,'Base TU'!$B:$B,"NORTE")/1000</f>
        <v>76.7</v>
      </c>
      <c r="I14" s="9">
        <f>SUMIFS('Base TU'!J:J,'Base TU'!$A:$A,$B14,'Base TU'!$B:$B,"NORTE")/1000</f>
        <v>79.313000000000002</v>
      </c>
      <c r="J14" s="9">
        <f>SUMIFS('Base TU'!K:K,'Base TU'!$A:$A,$B14,'Base TU'!$B:$B,"NORTE")/1000</f>
        <v>85.311000000000007</v>
      </c>
      <c r="K14" s="9">
        <f>SUMIFS('Base TU'!L:L,'Base TU'!$A:$A,$B14,'Base TU'!$B:$B,"NORTE")/1000</f>
        <v>79.212999999999994</v>
      </c>
      <c r="L14" s="9">
        <f>SUMIFS('Base TU'!M:M,'Base TU'!$A:$A,$B14,'Base TU'!$B:$B,"NORTE")/1000</f>
        <v>71.25</v>
      </c>
      <c r="M14" s="9">
        <f>SUMIFS('Base TU'!N:N,'Base TU'!$A:$A,$B14,'Base TU'!$B:$B,"NORTE")/1000</f>
        <v>79.876999999999995</v>
      </c>
      <c r="N14" s="9">
        <f>SUMIFS('Base TU'!O:O,'Base TU'!$A:$A,$B14,'Base TU'!$B:$B,"NORTE")/1000</f>
        <v>79.796000000000006</v>
      </c>
      <c r="O14" s="9">
        <f>SUMIFS('Base TU'!P:P,'Base TU'!$A:$A,$B14,'Base TU'!$B:$B,"NORTE")/1000</f>
        <v>65.534000000000006</v>
      </c>
      <c r="Q14" s="9">
        <f>SUMIFS('Base TU'!R:R,'Base TU'!$A:$A,$B14,'Base TU'!$B:$B,"NORTE")/1000</f>
        <v>77.206000000000003</v>
      </c>
      <c r="R14" s="9">
        <f>SUMIFS('Base TU'!S:S,'Base TU'!$A:$A,$B14,'Base TU'!$B:$B,"NORTE")/1000</f>
        <v>62.500999999999998</v>
      </c>
      <c r="S14" s="9">
        <f>SUMIFS('Base TU'!T:T,'Base TU'!$A:$A,$B14,'Base TU'!$B:$B,"NORTE")/1000</f>
        <v>70.144999999999996</v>
      </c>
      <c r="T14" s="9">
        <f>SUMIFS('Base TU'!U:U,'Base TU'!$A:$A,$B14,'Base TU'!$B:$B,"NORTE")/1000</f>
        <v>86.667000000000002</v>
      </c>
      <c r="U14" s="9">
        <f>SUMIFS('Base TU'!V:V,'Base TU'!$A:$A,$B14,'Base TU'!$B:$B,"NORTE")/1000</f>
        <v>101.449</v>
      </c>
      <c r="V14" s="9">
        <f>SUMIFS('Base TU'!W:W,'Base TU'!$A:$A,$B14,'Base TU'!$B:$B,"NORTE")/1000</f>
        <v>91</v>
      </c>
      <c r="W14" s="9">
        <f>SUMIFS('Base TU'!X:X,'Base TU'!$A:$A,$B14,'Base TU'!$B:$B,"NORTE")/1000</f>
        <v>90.524000000000001</v>
      </c>
      <c r="X14" s="9">
        <f>SUMIFS('Base TU'!Y:Y,'Base TU'!$A:$A,$B14,'Base TU'!$B:$B,"NORTE")/1000</f>
        <v>102.53400000000001</v>
      </c>
      <c r="Y14" s="9">
        <f>SUMIFS('Base TU'!Z:Z,'Base TU'!$A:$A,$B14,'Base TU'!$B:$B,"NORTE")/1000</f>
        <v>94.613</v>
      </c>
      <c r="Z14" s="9">
        <f>SUMIFS('Base TU'!AA:AA,'Base TU'!$A:$A,$B14,'Base TU'!$B:$B,"NORTE")/1000</f>
        <v>99.242000000000004</v>
      </c>
      <c r="AA14" s="9">
        <f>SUMIFS('Base TU'!AB:AB,'Base TU'!$A:$A,$B14,'Base TU'!$B:$B,"NORTE")/1000</f>
        <v>85.444999999999993</v>
      </c>
      <c r="AB14" s="9">
        <f>SUMIFS('Base TU'!AC:AC,'Base TU'!$A:$A,$B14,'Base TU'!$B:$B,"NORTE")/1000</f>
        <v>69.837000000000003</v>
      </c>
      <c r="AD14" s="9">
        <f>SUMIFS('Base TU'!AE:AE,'Base TU'!$A:$A,$B14,'Base TU'!$B:$B,"NORTE")/1000</f>
        <v>35.055999999999997</v>
      </c>
      <c r="AE14" s="9">
        <f>SUMIFS('Base TU'!AF:AF,'Base TU'!$A:$A,$B14,'Base TU'!$B:$B,"NORTE")/1000</f>
        <v>111.01900000000001</v>
      </c>
      <c r="AF14" s="9">
        <f>SUMIFS('Base TU'!AG:AG,'Base TU'!$A:$A,$B14,'Base TU'!$B:$B,"NORTE")/1000</f>
        <v>101.471</v>
      </c>
      <c r="AG14" s="9">
        <f>SUMIFS('Base TU'!AH:AH,'Base TU'!$A:$A,$B14,'Base TU'!$B:$B,"NORTE")/1000</f>
        <v>104.069</v>
      </c>
      <c r="AH14" s="9">
        <f>SUMIFS('Base TU'!AI:AI,'Base TU'!$A:$A,$B14,'Base TU'!$B:$B,"NORTE")/1000</f>
        <v>85.316999999999993</v>
      </c>
      <c r="AI14" s="9">
        <f>SUMIFS('Base TU'!AJ:AJ,'Base TU'!$A:$A,$B14,'Base TU'!$B:$B,"NORTE")/1000</f>
        <v>88.084999999999994</v>
      </c>
      <c r="AJ14" s="9">
        <f>SUMIFS('Base TU'!AK:AK,'Base TU'!$A:$A,$B14,'Base TU'!$B:$B,"NORTE")/1000</f>
        <v>117.664</v>
      </c>
      <c r="AK14" s="9">
        <f>SUMIFS('Base TU'!AL:AL,'Base TU'!$A:$A,$B14,'Base TU'!$B:$B,"NORTE")/1000</f>
        <v>124.431</v>
      </c>
      <c r="AL14" s="9">
        <f>SUMIFS('Base TU'!AM:AM,'Base TU'!$A:$A,$B14,'Base TU'!$B:$B,"NORTE")/1000</f>
        <v>109.664</v>
      </c>
      <c r="AM14" s="9">
        <f>SUMIFS('Base TU'!AN:AN,'Base TU'!$A:$A,$B14,'Base TU'!$B:$B,"NORTE")/1000</f>
        <v>103.292</v>
      </c>
      <c r="AN14" s="9">
        <f>SUMIFS('Base TU'!AO:AO,'Base TU'!$A:$A,$B14,'Base TU'!$B:$B,"NORTE")/1000</f>
        <v>96.879000000000005</v>
      </c>
      <c r="AO14" s="9">
        <f>SUMIFS('Base TU'!AP:AP,'Base TU'!$A:$A,$B14,'Base TU'!$B:$B,"NORTE")/1000</f>
        <v>99.54</v>
      </c>
      <c r="AQ14" s="9">
        <f>SUMIFS('Base TU'!AR:AR,'Base TU'!$A:$A,$B14,'Base TU'!$B:$B,"NORTE")/1000</f>
        <v>96.914000000000001</v>
      </c>
      <c r="AR14" s="9">
        <f>SUMIFS('Base TU'!AS:AS,'Base TU'!$A:$A,$B14,'Base TU'!$B:$B,"NORTE")/1000</f>
        <v>89.436999999999998</v>
      </c>
      <c r="AS14" s="9">
        <f>SUMIFS('Base TU'!AT:AT,'Base TU'!$A:$A,$B14,'Base TU'!$B:$B,"NORTE")/1000</f>
        <v>127.261</v>
      </c>
      <c r="AT14" s="9">
        <f>SUMIFS('Base TU'!AU:AU,'Base TU'!$A:$A,$B14,'Base TU'!$B:$B,"NORTE")/1000</f>
        <v>122.676</v>
      </c>
      <c r="AU14" s="9">
        <f>SUMIFS('Base TU'!AV:AV,'Base TU'!$A:$A,$B14,'Base TU'!$B:$B,"NORTE")/1000</f>
        <v>123.248</v>
      </c>
      <c r="AV14" s="9">
        <f>SUMIFS('Base TU'!AW:AW,'Base TU'!$A:$A,$B14,'Base TU'!$B:$B,"NORTE")/1000</f>
        <v>109.444</v>
      </c>
      <c r="AW14" s="9">
        <f>SUMIFS('Base TU'!AX:AX,'Base TU'!$A:$A,$B14,'Base TU'!$B:$B,"NORTE")/1000</f>
        <v>131.84700000000001</v>
      </c>
      <c r="AX14" s="9">
        <f>SUMIFS('Base TU'!AY:AY,'Base TU'!$A:$A,$B14,'Base TU'!$B:$B,"NORTE")/1000</f>
        <v>140.161</v>
      </c>
      <c r="AY14" s="9">
        <f>SUMIFS('Base TU'!AZ:AZ,'Base TU'!$A:$A,$B14,'Base TU'!$B:$B,"NORTE")/1000</f>
        <v>134.77600000000001</v>
      </c>
      <c r="AZ14" s="9">
        <f>SUMIFS('Base TU'!BA:BA,'Base TU'!$A:$A,$B14,'Base TU'!$B:$B,"NORTE")/1000</f>
        <v>132.64699999999999</v>
      </c>
      <c r="BA14" s="9">
        <f>SUMIFS('Base TU'!BB:BB,'Base TU'!$A:$A,$B14,'Base TU'!$B:$B,"NORTE")/1000</f>
        <v>138.01300000000001</v>
      </c>
      <c r="BB14" s="9">
        <f>SUMIFS('Base TU'!BC:BC,'Base TU'!$A:$A,$B14,'Base TU'!$B:$B,"NORTE")/1000</f>
        <v>131.57900000000001</v>
      </c>
      <c r="BD14" s="9">
        <f>SUMIFS('Base TU'!BE:BE,'Base TU'!$A:$A,$B14,'Base TU'!$B:$B,"NORTE")/1000</f>
        <v>117.087</v>
      </c>
      <c r="BE14" s="9">
        <f>SUMIFS('Base TU'!BF:BF,'Base TU'!$A:$A,$B14,'Base TU'!$B:$B,"NORTE")/1000</f>
        <v>107.946</v>
      </c>
      <c r="BF14" s="9">
        <f>SUMIFS('Base TU'!BG:BG,'Base TU'!$A:$A,$B14,'Base TU'!$B:$B,"NORTE")/1000</f>
        <v>109.28</v>
      </c>
      <c r="BG14" s="9">
        <f>SUMIFS('Base TU'!BH:BH,'Base TU'!$A:$A,$B14,'Base TU'!$B:$B,"NORTE")/1000</f>
        <v>80.242000000000004</v>
      </c>
      <c r="BH14" s="9">
        <f>SUMIFS('Base TU'!BI:BI,'Base TU'!$A:$A,$B14,'Base TU'!$B:$B,"NORTE")/1000</f>
        <v>71.525000000000006</v>
      </c>
      <c r="BI14" s="9">
        <f>SUMIFS('Base TU'!BJ:BJ,'Base TU'!$A:$A,$B14,'Base TU'!$B:$B,"NORTE")/1000</f>
        <v>117.378</v>
      </c>
      <c r="BJ14" s="9">
        <f>SUMIFS('Base TU'!BK:BK,'Base TU'!$A:$A,$B14,'Base TU'!$B:$B,"NORTE")/1000</f>
        <v>125.06399999999999</v>
      </c>
      <c r="BK14" s="9">
        <f>SUMIFS('Base TU'!BL:BL,'Base TU'!$A:$A,$B14,'Base TU'!$B:$B,"NORTE")/1000</f>
        <v>123.70399999999999</v>
      </c>
      <c r="BL14" s="9">
        <f>SUMIFS('Base TU'!BM:BM,'Base TU'!$A:$A,$B14,'Base TU'!$B:$B,"NORTE")/1000</f>
        <v>130.72200000000001</v>
      </c>
      <c r="BM14" s="9">
        <f>SUMIFS('Base TU'!BN:BN,'Base TU'!$A:$A,$B14,'Base TU'!$B:$B,"NORTE")/1000</f>
        <v>127.553</v>
      </c>
      <c r="BN14" s="9">
        <f>SUMIFS('Base TU'!BO:BO,'Base TU'!$A:$A,$B14,'Base TU'!$B:$B,"NORTE")/1000</f>
        <v>142.40600000000001</v>
      </c>
      <c r="BO14" s="9">
        <f>SUMIFS('Base TU'!BP:BP,'Base TU'!$A:$A,$B14,'Base TU'!$B:$B,"NORTE")/1000</f>
        <v>134.876</v>
      </c>
      <c r="BQ14" s="9">
        <f>SUMIFS('Base TU'!BR:BR,'Base TU'!$A:$A,$B14,'Base TU'!$B:$B,"NORTE")/1000</f>
        <v>115.55200000000001</v>
      </c>
      <c r="BR14" s="9">
        <f>SUMIFS('Base TU'!BS:BS,'Base TU'!$A:$A,$B14,'Base TU'!$B:$B,"NORTE")/1000</f>
        <v>105.97</v>
      </c>
      <c r="BS14" s="9">
        <f>SUMIFS('Base TU'!BT:BT,'Base TU'!$A:$A,$B14,'Base TU'!$B:$B,"NORTE")/1000</f>
        <v>109.34699999999999</v>
      </c>
      <c r="BT14" s="9">
        <f>SUMIFS('Base TU'!BU:BU,'Base TU'!$A:$A,$B14,'Base TU'!$B:$B,"NORTE")/1000</f>
        <v>137.08699999999999</v>
      </c>
      <c r="BU14" s="9">
        <f>SUMIFS('Base TU'!BV:BV,'Base TU'!$A:$A,$B14,'Base TU'!$B:$B,"NORTE")/1000</f>
        <v>129.78399999999999</v>
      </c>
      <c r="BV14" s="9">
        <f>SUMIFS('Base TU'!BW:BW,'Base TU'!$A:$A,$B14,'Base TU'!$B:$B,"NORTE")/1000</f>
        <v>145.624</v>
      </c>
      <c r="BW14" s="9">
        <f>SUMIFS('Base TU'!BX:BX,'Base TU'!$A:$A,$B14,'Base TU'!$B:$B,"NORTE")/1000</f>
        <v>147.65299999999999</v>
      </c>
      <c r="BX14" s="9">
        <f>SUMIFS('Base TU'!BY:BY,'Base TU'!$A:$A,$B14,'Base TU'!$B:$B,"NORTE")/1000</f>
        <v>170.227</v>
      </c>
      <c r="BY14" s="9">
        <f>SUMIFS('Base TU'!BZ:BZ,'Base TU'!$A:$A,$B14,'Base TU'!$B:$B,"NORTE")/1000</f>
        <v>151.44300000000001</v>
      </c>
      <c r="BZ14" s="9">
        <f>SUMIFS('Base TU'!CA:CA,'Base TU'!$A:$A,$B14,'Base TU'!$B:$B,"NORTE")/1000</f>
        <v>144.08000000000001</v>
      </c>
      <c r="CA14" s="9">
        <f>SUMIFS('Base TU'!CB:CB,'Base TU'!$A:$A,$B14,'Base TU'!$B:$B,"NORTE")/1000</f>
        <v>138.501</v>
      </c>
      <c r="CB14" s="9">
        <f>SUMIFS('Base TU'!CC:CC,'Base TU'!$A:$A,$B14,'Base TU'!$B:$B,"NORTE")/1000</f>
        <v>153.38900000000001</v>
      </c>
      <c r="CD14" s="9">
        <f>SUMIFS('Base TU'!CE:CE,'Base TU'!$A:$A,$B14,'Base TU'!$B:$B,"NORTE")/1000</f>
        <v>127.402</v>
      </c>
      <c r="CE14" s="9">
        <f>SUMIFS('Base TU'!CF:CF,'Base TU'!$A:$A,$B14,'Base TU'!$B:$B,"NORTE")/1000</f>
        <v>143.00800000000001</v>
      </c>
      <c r="CF14" s="9">
        <f>SUMIFS('Base TU'!CG:CG,'Base TU'!$A:$A,$B14,'Base TU'!$B:$B,"NORTE")/1000</f>
        <v>156.55799999999999</v>
      </c>
      <c r="CG14" s="9">
        <f>SUMIFS('Base TU'!CH:CH,'Base TU'!$A:$A,$B14,'Base TU'!$B:$B,"NORTE")/1000</f>
        <v>147.452</v>
      </c>
      <c r="CH14" s="9">
        <f>SUMIFS('Base TU'!CI:CI,'Base TU'!$A:$A,$B14,'Base TU'!$B:$B,"NORTE")/1000</f>
        <v>152.41999999999999</v>
      </c>
      <c r="CI14" s="9">
        <f>SUMIFS('Base TU'!CJ:CJ,'Base TU'!$A:$A,$B14,'Base TU'!$B:$B,"NORTE")/1000</f>
        <v>131.97200000000001</v>
      </c>
      <c r="CJ14" s="9">
        <f>SUMIFS('Base TU'!CK:CK,'Base TU'!$A:$A,$B14,'Base TU'!$B:$B,"NORTE")/1000</f>
        <v>148.089</v>
      </c>
      <c r="CK14" s="9">
        <f>SUMIFS('Base TU'!CL:CL,'Base TU'!$A:$A,$B14,'Base TU'!$B:$B,"NORTE")/1000</f>
        <v>162.60300000000001</v>
      </c>
      <c r="CL14" s="9">
        <f>SUMIFS('Base TU'!CM:CM,'Base TU'!$A:$A,$B14,'Base TU'!$B:$B,"NORTE")/1000</f>
        <v>171.50200000000001</v>
      </c>
      <c r="CM14" s="9">
        <f>SUMIFS('Base TU'!CN:CN,'Base TU'!$A:$A,$B14,'Base TU'!$B:$B,"NORTE")/1000</f>
        <v>171.42500000000001</v>
      </c>
      <c r="CN14" s="9">
        <f>SUMIFS('Base TU'!CO:CO,'Base TU'!$A:$A,$B14,'Base TU'!$B:$B,"NORTE")/1000</f>
        <v>171.34100000000001</v>
      </c>
      <c r="CO14" s="9">
        <f>SUMIFS('Base TU'!CP:CP,'Base TU'!$A:$A,$B14,'Base TU'!$B:$B,"NORTE")/1000</f>
        <v>154.15299999999999</v>
      </c>
      <c r="CQ14" s="9">
        <f>SUMIFS('Base TU'!CR:CR,'Base TU'!$A:$A,$B14,'Base TU'!$B:$B,"NORTE")/1000</f>
        <v>108.988</v>
      </c>
      <c r="CR14" s="9">
        <f>SUMIFS('Base TU'!CS:CS,'Base TU'!$A:$A,$B14,'Base TU'!$B:$B,"NORTE")/1000</f>
        <v>143.392</v>
      </c>
      <c r="CS14" s="9">
        <f>SUMIFS('Base TU'!CT:CT,'Base TU'!$A:$A,$B14,'Base TU'!$B:$B,"NORTE")/1000</f>
        <v>0</v>
      </c>
      <c r="CT14" s="9">
        <f>SUMIFS('Base TU'!CU:CU,'Base TU'!$A:$A,$B14,'Base TU'!$B:$B,"NORTE")/1000</f>
        <v>0</v>
      </c>
      <c r="CU14" s="9">
        <f>SUMIFS('Base TU'!CV:CV,'Base TU'!$A:$A,$B14,'Base TU'!$B:$B,"NORTE")/1000</f>
        <v>0</v>
      </c>
      <c r="CV14" s="9">
        <f>SUMIFS('Base TU'!CW:CW,'Base TU'!$A:$A,$B14,'Base TU'!$B:$B,"NORTE")/1000</f>
        <v>0</v>
      </c>
      <c r="CW14" s="9">
        <f>SUMIFS('Base TU'!CX:CX,'Base TU'!$A:$A,$B14,'Base TU'!$B:$B,"NORTE")/1000</f>
        <v>0</v>
      </c>
      <c r="CX14" s="9">
        <f>SUMIFS('Base TU'!CY:CY,'Base TU'!$A:$A,$B14,'Base TU'!$B:$B,"NORTE")/1000</f>
        <v>0</v>
      </c>
      <c r="CY14" s="9">
        <f>SUMIFS('Base TU'!CZ:CZ,'Base TU'!$A:$A,$B14,'Base TU'!$B:$B,"NORTE")/1000</f>
        <v>0</v>
      </c>
      <c r="CZ14" s="9">
        <f>SUMIFS('Base TU'!DA:DA,'Base TU'!$A:$A,$B14,'Base TU'!$B:$B,"NORTE")/1000</f>
        <v>0</v>
      </c>
      <c r="DA14" s="9">
        <f>SUMIFS('Base TU'!DB:DB,'Base TU'!$A:$A,$B14,'Base TU'!$B:$B,"NORTE")/1000</f>
        <v>0</v>
      </c>
      <c r="DB14" s="9">
        <f>SUMIFS('Base TU'!DC:DC,'Base TU'!$A:$A,$B14,'Base TU'!$B:$B,"NORTE")/1000</f>
        <v>0</v>
      </c>
    </row>
    <row r="15" spans="1:106" ht="15.75" x14ac:dyDescent="0.25">
      <c r="B15" s="8" t="s">
        <v>94</v>
      </c>
      <c r="D15" s="9">
        <f>SUM(D16:D19)</f>
        <v>173.65600000000001</v>
      </c>
      <c r="E15" s="9">
        <f t="shared" ref="E15:BO15" si="16">SUM(E16:E19)</f>
        <v>166.828</v>
      </c>
      <c r="F15" s="9">
        <f t="shared" si="16"/>
        <v>179.77099999999999</v>
      </c>
      <c r="G15" s="9">
        <f t="shared" si="16"/>
        <v>172.79899999999998</v>
      </c>
      <c r="H15" s="9">
        <f t="shared" si="16"/>
        <v>176.709</v>
      </c>
      <c r="I15" s="9">
        <f t="shared" si="16"/>
        <v>193.08500000000001</v>
      </c>
      <c r="J15" s="9">
        <f t="shared" si="16"/>
        <v>185.52199999999999</v>
      </c>
      <c r="K15" s="9">
        <f t="shared" si="16"/>
        <v>203.11600000000001</v>
      </c>
      <c r="L15" s="9">
        <f t="shared" si="16"/>
        <v>222.98099999999999</v>
      </c>
      <c r="M15" s="9">
        <f t="shared" si="16"/>
        <v>221.51900000000001</v>
      </c>
      <c r="N15" s="9">
        <f t="shared" si="16"/>
        <v>181.97399999999999</v>
      </c>
      <c r="O15" s="9">
        <f t="shared" si="16"/>
        <v>184.07599999999999</v>
      </c>
      <c r="Q15" s="9">
        <f t="shared" si="16"/>
        <v>191.06899999999999</v>
      </c>
      <c r="R15" s="9">
        <f t="shared" si="16"/>
        <v>173.357</v>
      </c>
      <c r="S15" s="9">
        <f t="shared" si="16"/>
        <v>188.08600000000001</v>
      </c>
      <c r="T15" s="9">
        <f t="shared" si="16"/>
        <v>168.036</v>
      </c>
      <c r="U15" s="9">
        <f t="shared" si="16"/>
        <v>187.892</v>
      </c>
      <c r="V15" s="9">
        <f t="shared" si="16"/>
        <v>198.65100000000001</v>
      </c>
      <c r="W15" s="9">
        <f t="shared" si="16"/>
        <v>191.31299999999999</v>
      </c>
      <c r="X15" s="9">
        <f t="shared" si="16"/>
        <v>200.447</v>
      </c>
      <c r="Y15" s="9">
        <f t="shared" si="16"/>
        <v>175.084</v>
      </c>
      <c r="Z15" s="9">
        <f t="shared" si="16"/>
        <v>247.75700000000001</v>
      </c>
      <c r="AA15" s="9">
        <f t="shared" si="16"/>
        <v>234.35499999999999</v>
      </c>
      <c r="AB15" s="9">
        <f t="shared" si="16"/>
        <v>249.99299999999999</v>
      </c>
      <c r="AD15" s="9">
        <f t="shared" si="16"/>
        <v>244.53800000000001</v>
      </c>
      <c r="AE15" s="9">
        <f t="shared" si="16"/>
        <v>243.327</v>
      </c>
      <c r="AF15" s="9">
        <f t="shared" si="16"/>
        <v>281.45799999999997</v>
      </c>
      <c r="AG15" s="9">
        <f t="shared" si="16"/>
        <v>228.56899999999999</v>
      </c>
      <c r="AH15" s="9">
        <f t="shared" si="16"/>
        <v>267.52499999999998</v>
      </c>
      <c r="AI15" s="9">
        <f t="shared" si="16"/>
        <v>329.03499999999997</v>
      </c>
      <c r="AJ15" s="9">
        <f t="shared" si="16"/>
        <v>324.43899999999996</v>
      </c>
      <c r="AK15" s="9">
        <f t="shared" si="16"/>
        <v>327.78300000000002</v>
      </c>
      <c r="AL15" s="9">
        <f t="shared" si="16"/>
        <v>318.26400000000001</v>
      </c>
      <c r="AM15" s="9">
        <f t="shared" si="16"/>
        <v>317.71299999999997</v>
      </c>
      <c r="AN15" s="9">
        <f t="shared" si="16"/>
        <v>322.11199999999997</v>
      </c>
      <c r="AO15" s="9">
        <f t="shared" si="16"/>
        <v>320.45600000000002</v>
      </c>
      <c r="AQ15" s="9">
        <f t="shared" si="16"/>
        <v>314.79399999999998</v>
      </c>
      <c r="AR15" s="9">
        <f t="shared" si="16"/>
        <v>260.77699999999999</v>
      </c>
      <c r="AS15" s="9">
        <f t="shared" si="16"/>
        <v>299.12099999999998</v>
      </c>
      <c r="AT15" s="9">
        <f t="shared" si="16"/>
        <v>292.57499999999999</v>
      </c>
      <c r="AU15" s="9">
        <f t="shared" si="16"/>
        <v>315.89999999999998</v>
      </c>
      <c r="AV15" s="9">
        <f t="shared" si="16"/>
        <v>317.61400000000003</v>
      </c>
      <c r="AW15" s="9">
        <f t="shared" si="16"/>
        <v>328.82400000000001</v>
      </c>
      <c r="AX15" s="9">
        <f t="shared" si="16"/>
        <v>324.02800000000002</v>
      </c>
      <c r="AY15" s="9">
        <f t="shared" si="16"/>
        <v>334.363</v>
      </c>
      <c r="AZ15" s="9">
        <f t="shared" si="16"/>
        <v>352.44500000000005</v>
      </c>
      <c r="BA15" s="9">
        <f t="shared" si="16"/>
        <v>326.35299999999995</v>
      </c>
      <c r="BB15" s="9">
        <f t="shared" si="16"/>
        <v>320.15099999999995</v>
      </c>
      <c r="BD15" s="9">
        <f t="shared" si="16"/>
        <v>333.23699999999997</v>
      </c>
      <c r="BE15" s="9">
        <f t="shared" si="16"/>
        <v>334.279</v>
      </c>
      <c r="BF15" s="9">
        <f t="shared" si="16"/>
        <v>289.69600000000003</v>
      </c>
      <c r="BG15" s="9">
        <f t="shared" si="16"/>
        <v>248.988</v>
      </c>
      <c r="BH15" s="9">
        <f t="shared" si="16"/>
        <v>366.36599999999999</v>
      </c>
      <c r="BI15" s="9">
        <f t="shared" si="16"/>
        <v>342.77</v>
      </c>
      <c r="BJ15" s="9">
        <f t="shared" si="16"/>
        <v>371.92600000000004</v>
      </c>
      <c r="BK15" s="9">
        <f t="shared" si="16"/>
        <v>380.28999999999996</v>
      </c>
      <c r="BL15" s="9">
        <f t="shared" si="16"/>
        <v>406.81799999999998</v>
      </c>
      <c r="BM15" s="9">
        <f t="shared" si="16"/>
        <v>427.30500000000001</v>
      </c>
      <c r="BN15" s="9">
        <f t="shared" si="16"/>
        <v>415.26900000000001</v>
      </c>
      <c r="BO15" s="9">
        <f t="shared" si="16"/>
        <v>340.63499999999999</v>
      </c>
      <c r="BQ15" s="9">
        <f t="shared" ref="BQ15:CB15" si="17">SUM(BQ16:BQ19)</f>
        <v>363.517</v>
      </c>
      <c r="BR15" s="9">
        <f t="shared" si="17"/>
        <v>365.9</v>
      </c>
      <c r="BS15" s="9">
        <f t="shared" si="17"/>
        <v>383.923</v>
      </c>
      <c r="BT15" s="9">
        <f t="shared" si="17"/>
        <v>383.14800000000002</v>
      </c>
      <c r="BU15" s="9">
        <f t="shared" si="17"/>
        <v>400.57100000000003</v>
      </c>
      <c r="BV15" s="9">
        <f t="shared" si="17"/>
        <v>398.60199999999998</v>
      </c>
      <c r="BW15" s="9">
        <f t="shared" si="17"/>
        <v>423.53700000000003</v>
      </c>
      <c r="BX15" s="9">
        <f t="shared" si="17"/>
        <v>452.92399999999998</v>
      </c>
      <c r="BY15" s="9">
        <f t="shared" si="17"/>
        <v>428.47400000000005</v>
      </c>
      <c r="BZ15" s="9">
        <f t="shared" si="17"/>
        <v>451.74400000000003</v>
      </c>
      <c r="CA15" s="9">
        <f t="shared" si="17"/>
        <v>403.642</v>
      </c>
      <c r="CB15" s="9">
        <f t="shared" si="17"/>
        <v>412.86799999999999</v>
      </c>
      <c r="CD15" s="9">
        <f t="shared" ref="CD15:CO15" si="18">SUM(CD16:CD19)</f>
        <v>422.79300000000001</v>
      </c>
      <c r="CE15" s="9">
        <f t="shared" si="18"/>
        <v>450.56400000000002</v>
      </c>
      <c r="CF15" s="9">
        <f t="shared" si="18"/>
        <v>488.21800000000002</v>
      </c>
      <c r="CG15" s="9">
        <f t="shared" si="18"/>
        <v>447.63599999999997</v>
      </c>
      <c r="CH15" s="9">
        <f t="shared" si="18"/>
        <v>484.60500000000002</v>
      </c>
      <c r="CI15" s="9">
        <f t="shared" si="18"/>
        <v>507.81200000000001</v>
      </c>
      <c r="CJ15" s="9">
        <f t="shared" si="18"/>
        <v>528.45299999999997</v>
      </c>
      <c r="CK15" s="9">
        <f t="shared" si="18"/>
        <v>530.26199999999994</v>
      </c>
      <c r="CL15" s="9">
        <f t="shared" si="18"/>
        <v>501.363</v>
      </c>
      <c r="CM15" s="9">
        <f t="shared" si="18"/>
        <v>517.02</v>
      </c>
      <c r="CN15" s="9">
        <f t="shared" si="18"/>
        <v>476.28499999999997</v>
      </c>
      <c r="CO15" s="9">
        <f t="shared" si="18"/>
        <v>439.09400000000005</v>
      </c>
      <c r="CQ15" s="9">
        <f t="shared" ref="CQ15:DB15" si="19">SUM(CQ16:CQ19)</f>
        <v>327.233</v>
      </c>
      <c r="CR15" s="9">
        <f t="shared" si="19"/>
        <v>458.99900000000002</v>
      </c>
      <c r="CS15" s="9">
        <f t="shared" si="19"/>
        <v>0</v>
      </c>
      <c r="CT15" s="9">
        <f t="shared" si="19"/>
        <v>0</v>
      </c>
      <c r="CU15" s="9">
        <f t="shared" si="19"/>
        <v>0</v>
      </c>
      <c r="CV15" s="9">
        <f t="shared" si="19"/>
        <v>0</v>
      </c>
      <c r="CW15" s="9">
        <f t="shared" si="19"/>
        <v>0</v>
      </c>
      <c r="CX15" s="9">
        <f t="shared" si="19"/>
        <v>0</v>
      </c>
      <c r="CY15" s="9">
        <f t="shared" si="19"/>
        <v>0</v>
      </c>
      <c r="CZ15" s="9">
        <f t="shared" si="19"/>
        <v>0</v>
      </c>
      <c r="DA15" s="9">
        <f t="shared" si="19"/>
        <v>0</v>
      </c>
      <c r="DB15" s="9">
        <f t="shared" si="19"/>
        <v>0</v>
      </c>
    </row>
    <row r="16" spans="1:106" ht="15.75" x14ac:dyDescent="0.25">
      <c r="B16" s="10" t="s">
        <v>67</v>
      </c>
      <c r="D16" s="11">
        <f>SUMIFS('Base TU'!E:E,'Base TU'!$A:$A,$B16,'Base TU'!$B:$B,"NORTE")/1000</f>
        <v>158.60400000000001</v>
      </c>
      <c r="E16" s="11">
        <f>SUMIFS('Base TU'!F:F,'Base TU'!$A:$A,$B16,'Base TU'!$B:$B,"NORTE")/1000</f>
        <v>150.756</v>
      </c>
      <c r="F16" s="11">
        <f>SUMIFS('Base TU'!G:G,'Base TU'!$A:$A,$B16,'Base TU'!$B:$B,"NORTE")/1000</f>
        <v>178.14</v>
      </c>
      <c r="G16" s="11">
        <f>SUMIFS('Base TU'!H:H,'Base TU'!$A:$A,$B16,'Base TU'!$B:$B,"NORTE")/1000</f>
        <v>172.03899999999999</v>
      </c>
      <c r="H16" s="11">
        <f>SUMIFS('Base TU'!I:I,'Base TU'!$A:$A,$B16,'Base TU'!$B:$B,"NORTE")/1000</f>
        <v>176.709</v>
      </c>
      <c r="I16" s="11">
        <f>SUMIFS('Base TU'!J:J,'Base TU'!$A:$A,$B16,'Base TU'!$B:$B,"NORTE")/1000</f>
        <v>193.08500000000001</v>
      </c>
      <c r="J16" s="11">
        <f>SUMIFS('Base TU'!K:K,'Base TU'!$A:$A,$B16,'Base TU'!$B:$B,"NORTE")/1000</f>
        <v>185.52199999999999</v>
      </c>
      <c r="K16" s="11">
        <f>SUMIFS('Base TU'!L:L,'Base TU'!$A:$A,$B16,'Base TU'!$B:$B,"NORTE")/1000</f>
        <v>203.11600000000001</v>
      </c>
      <c r="L16" s="11">
        <f>SUMIFS('Base TU'!M:M,'Base TU'!$A:$A,$B16,'Base TU'!$B:$B,"NORTE")/1000</f>
        <v>222.98099999999999</v>
      </c>
      <c r="M16" s="11">
        <f>SUMIFS('Base TU'!N:N,'Base TU'!$A:$A,$B16,'Base TU'!$B:$B,"NORTE")/1000</f>
        <v>221.51900000000001</v>
      </c>
      <c r="N16" s="11">
        <f>SUMIFS('Base TU'!O:O,'Base TU'!$A:$A,$B16,'Base TU'!$B:$B,"NORTE")/1000</f>
        <v>181.97399999999999</v>
      </c>
      <c r="O16" s="11">
        <f>SUMIFS('Base TU'!P:P,'Base TU'!$A:$A,$B16,'Base TU'!$B:$B,"NORTE")/1000</f>
        <v>184.07599999999999</v>
      </c>
      <c r="Q16" s="11">
        <f>SUMIFS('Base TU'!R:R,'Base TU'!$A:$A,$B16,'Base TU'!$B:$B,"NORTE")/1000</f>
        <v>191.06899999999999</v>
      </c>
      <c r="R16" s="11">
        <f>SUMIFS('Base TU'!S:S,'Base TU'!$A:$A,$B16,'Base TU'!$B:$B,"NORTE")/1000</f>
        <v>173.357</v>
      </c>
      <c r="S16" s="11">
        <f>SUMIFS('Base TU'!T:T,'Base TU'!$A:$A,$B16,'Base TU'!$B:$B,"NORTE")/1000</f>
        <v>188.08600000000001</v>
      </c>
      <c r="T16" s="11">
        <f>SUMIFS('Base TU'!U:U,'Base TU'!$A:$A,$B16,'Base TU'!$B:$B,"NORTE")/1000</f>
        <v>168.036</v>
      </c>
      <c r="U16" s="11">
        <f>SUMIFS('Base TU'!V:V,'Base TU'!$A:$A,$B16,'Base TU'!$B:$B,"NORTE")/1000</f>
        <v>187.892</v>
      </c>
      <c r="V16" s="11">
        <f>SUMIFS('Base TU'!W:W,'Base TU'!$A:$A,$B16,'Base TU'!$B:$B,"NORTE")/1000</f>
        <v>198.65100000000001</v>
      </c>
      <c r="W16" s="11">
        <f>SUMIFS('Base TU'!X:X,'Base TU'!$A:$A,$B16,'Base TU'!$B:$B,"NORTE")/1000</f>
        <v>191.31299999999999</v>
      </c>
      <c r="X16" s="11">
        <f>SUMIFS('Base TU'!Y:Y,'Base TU'!$A:$A,$B16,'Base TU'!$B:$B,"NORTE")/1000</f>
        <v>200.447</v>
      </c>
      <c r="Y16" s="11">
        <f>SUMIFS('Base TU'!Z:Z,'Base TU'!$A:$A,$B16,'Base TU'!$B:$B,"NORTE")/1000</f>
        <v>175.084</v>
      </c>
      <c r="Z16" s="11">
        <f>SUMIFS('Base TU'!AA:AA,'Base TU'!$A:$A,$B16,'Base TU'!$B:$B,"NORTE")/1000</f>
        <v>216.517</v>
      </c>
      <c r="AA16" s="11">
        <f>SUMIFS('Base TU'!AB:AB,'Base TU'!$A:$A,$B16,'Base TU'!$B:$B,"NORTE")/1000</f>
        <v>165.09899999999999</v>
      </c>
      <c r="AB16" s="11">
        <f>SUMIFS('Base TU'!AC:AC,'Base TU'!$A:$A,$B16,'Base TU'!$B:$B,"NORTE")/1000</f>
        <v>165.07300000000001</v>
      </c>
      <c r="AD16" s="11">
        <f>SUMIFS('Base TU'!AE:AE,'Base TU'!$A:$A,$B16,'Base TU'!$B:$B,"NORTE")/1000</f>
        <v>169.298</v>
      </c>
      <c r="AE16" s="11">
        <f>SUMIFS('Base TU'!AF:AF,'Base TU'!$A:$A,$B16,'Base TU'!$B:$B,"NORTE")/1000</f>
        <v>168.43899999999999</v>
      </c>
      <c r="AF16" s="11">
        <f>SUMIFS('Base TU'!AG:AG,'Base TU'!$A:$A,$B16,'Base TU'!$B:$B,"NORTE")/1000</f>
        <v>177.26599999999999</v>
      </c>
      <c r="AG16" s="11">
        <f>SUMIFS('Base TU'!AH:AH,'Base TU'!$A:$A,$B16,'Base TU'!$B:$B,"NORTE")/1000</f>
        <v>158.87299999999999</v>
      </c>
      <c r="AH16" s="11">
        <f>SUMIFS('Base TU'!AI:AI,'Base TU'!$A:$A,$B16,'Base TU'!$B:$B,"NORTE")/1000</f>
        <v>175.565</v>
      </c>
      <c r="AI16" s="11">
        <f>SUMIFS('Base TU'!AJ:AJ,'Base TU'!$A:$A,$B16,'Base TU'!$B:$B,"NORTE")/1000</f>
        <v>225.63499999999999</v>
      </c>
      <c r="AJ16" s="11">
        <f>SUMIFS('Base TU'!AK:AK,'Base TU'!$A:$A,$B16,'Base TU'!$B:$B,"NORTE")/1000</f>
        <v>220.863</v>
      </c>
      <c r="AK16" s="11">
        <f>SUMIFS('Base TU'!AL:AL,'Base TU'!$A:$A,$B16,'Base TU'!$B:$B,"NORTE")/1000</f>
        <v>198.423</v>
      </c>
      <c r="AL16" s="11">
        <f>SUMIFS('Base TU'!AM:AM,'Base TU'!$A:$A,$B16,'Base TU'!$B:$B,"NORTE")/1000</f>
        <v>200.34399999999999</v>
      </c>
      <c r="AM16" s="11">
        <f>SUMIFS('Base TU'!AN:AN,'Base TU'!$A:$A,$B16,'Base TU'!$B:$B,"NORTE")/1000</f>
        <v>185.36099999999999</v>
      </c>
      <c r="AN16" s="11">
        <f>SUMIFS('Base TU'!AO:AO,'Base TU'!$A:$A,$B16,'Base TU'!$B:$B,"NORTE")/1000</f>
        <v>189.76</v>
      </c>
      <c r="AO16" s="11">
        <f>SUMIFS('Base TU'!AP:AP,'Base TU'!$A:$A,$B16,'Base TU'!$B:$B,"NORTE")/1000</f>
        <v>186.52</v>
      </c>
      <c r="AQ16" s="11">
        <f>SUMIFS('Base TU'!AR:AR,'Base TU'!$A:$A,$B16,'Base TU'!$B:$B,"NORTE")/1000</f>
        <v>185.96199999999999</v>
      </c>
      <c r="AR16" s="11">
        <f>SUMIFS('Base TU'!AS:AS,'Base TU'!$A:$A,$B16,'Base TU'!$B:$B,"NORTE")/1000</f>
        <v>164.94499999999999</v>
      </c>
      <c r="AS16" s="11">
        <f>SUMIFS('Base TU'!AT:AT,'Base TU'!$A:$A,$B16,'Base TU'!$B:$B,"NORTE")/1000</f>
        <v>167.82499999999999</v>
      </c>
      <c r="AT16" s="11">
        <f>SUMIFS('Base TU'!AU:AU,'Base TU'!$A:$A,$B16,'Base TU'!$B:$B,"NORTE")/1000</f>
        <v>153.18299999999999</v>
      </c>
      <c r="AU16" s="11">
        <f>SUMIFS('Base TU'!AV:AV,'Base TU'!$A:$A,$B16,'Base TU'!$B:$B,"NORTE")/1000</f>
        <v>181.34800000000001</v>
      </c>
      <c r="AV16" s="11">
        <f>SUMIFS('Base TU'!AW:AW,'Base TU'!$A:$A,$B16,'Base TU'!$B:$B,"NORTE")/1000</f>
        <v>196.08600000000001</v>
      </c>
      <c r="AW16" s="11">
        <f>SUMIFS('Base TU'!AX:AX,'Base TU'!$A:$A,$B16,'Base TU'!$B:$B,"NORTE")/1000</f>
        <v>200.87200000000001</v>
      </c>
      <c r="AX16" s="11">
        <f>SUMIFS('Base TU'!AY:AY,'Base TU'!$A:$A,$B16,'Base TU'!$B:$B,"NORTE")/1000</f>
        <v>202.32400000000001</v>
      </c>
      <c r="AY16" s="11">
        <f>SUMIFS('Base TU'!AZ:AZ,'Base TU'!$A:$A,$B16,'Base TU'!$B:$B,"NORTE")/1000</f>
        <v>195.58699999999999</v>
      </c>
      <c r="AZ16" s="11">
        <f>SUMIFS('Base TU'!BA:BA,'Base TU'!$A:$A,$B16,'Base TU'!$B:$B,"NORTE")/1000</f>
        <v>199.85300000000001</v>
      </c>
      <c r="BA16" s="11">
        <f>SUMIFS('Base TU'!BB:BB,'Base TU'!$A:$A,$B16,'Base TU'!$B:$B,"NORTE")/1000</f>
        <v>183.61699999999999</v>
      </c>
      <c r="BB16" s="11">
        <f>SUMIFS('Base TU'!BC:BC,'Base TU'!$A:$A,$B16,'Base TU'!$B:$B,"NORTE")/1000</f>
        <v>167.29499999999999</v>
      </c>
      <c r="BD16" s="11">
        <f>SUMIFS('Base TU'!BE:BE,'Base TU'!$A:$A,$B16,'Base TU'!$B:$B,"NORTE")/1000</f>
        <v>180.90899999999999</v>
      </c>
      <c r="BE16" s="11">
        <f>SUMIFS('Base TU'!BF:BF,'Base TU'!$A:$A,$B16,'Base TU'!$B:$B,"NORTE")/1000</f>
        <v>185.29499999999999</v>
      </c>
      <c r="BF16" s="11">
        <f>SUMIFS('Base TU'!BG:BG,'Base TU'!$A:$A,$B16,'Base TU'!$B:$B,"NORTE")/1000</f>
        <v>150.38200000000001</v>
      </c>
      <c r="BG16" s="11">
        <f>SUMIFS('Base TU'!BH:BH,'Base TU'!$A:$A,$B16,'Base TU'!$B:$B,"NORTE")/1000</f>
        <v>85.757999999999996</v>
      </c>
      <c r="BH16" s="11">
        <f>SUMIFS('Base TU'!BI:BI,'Base TU'!$A:$A,$B16,'Base TU'!$B:$B,"NORTE")/1000</f>
        <v>184.536</v>
      </c>
      <c r="BI16" s="11">
        <f>SUMIFS('Base TU'!BJ:BJ,'Base TU'!$A:$A,$B16,'Base TU'!$B:$B,"NORTE")/1000</f>
        <v>162.72200000000001</v>
      </c>
      <c r="BJ16" s="11">
        <f>SUMIFS('Base TU'!BK:BK,'Base TU'!$A:$A,$B16,'Base TU'!$B:$B,"NORTE")/1000</f>
        <v>200.02</v>
      </c>
      <c r="BK16" s="11">
        <f>SUMIFS('Base TU'!BL:BL,'Base TU'!$A:$A,$B16,'Base TU'!$B:$B,"NORTE")/1000</f>
        <v>210.41200000000001</v>
      </c>
      <c r="BL16" s="11">
        <f>SUMIFS('Base TU'!BM:BM,'Base TU'!$A:$A,$B16,'Base TU'!$B:$B,"NORTE")/1000</f>
        <v>229.96799999999999</v>
      </c>
      <c r="BM16" s="11">
        <f>SUMIFS('Base TU'!BN:BN,'Base TU'!$A:$A,$B16,'Base TU'!$B:$B,"NORTE")/1000</f>
        <v>243.87700000000001</v>
      </c>
      <c r="BN16" s="11">
        <f>SUMIFS('Base TU'!BO:BO,'Base TU'!$A:$A,$B16,'Base TU'!$B:$B,"NORTE")/1000</f>
        <v>226.04900000000001</v>
      </c>
      <c r="BO16" s="11">
        <f>SUMIFS('Base TU'!BP:BP,'Base TU'!$A:$A,$B16,'Base TU'!$B:$B,"NORTE")/1000</f>
        <v>216.727</v>
      </c>
      <c r="BQ16" s="11">
        <f>SUMIFS('Base TU'!BR:BR,'Base TU'!$A:$A,$B16,'Base TU'!$B:$B,"NORTE")/1000</f>
        <v>211.875</v>
      </c>
      <c r="BR16" s="11">
        <f>SUMIFS('Base TU'!BS:BS,'Base TU'!$A:$A,$B16,'Base TU'!$B:$B,"NORTE")/1000</f>
        <v>213.536</v>
      </c>
      <c r="BS16" s="11">
        <f>SUMIFS('Base TU'!BT:BT,'Base TU'!$A:$A,$B16,'Base TU'!$B:$B,"NORTE")/1000</f>
        <v>204.279</v>
      </c>
      <c r="BT16" s="11">
        <f>SUMIFS('Base TU'!BU:BU,'Base TU'!$A:$A,$B16,'Base TU'!$B:$B,"NORTE")/1000</f>
        <v>219.184</v>
      </c>
      <c r="BU16" s="11">
        <f>SUMIFS('Base TU'!BV:BV,'Base TU'!$A:$A,$B16,'Base TU'!$B:$B,"NORTE")/1000</f>
        <v>228.79300000000001</v>
      </c>
      <c r="BV16" s="11">
        <f>SUMIFS('Base TU'!BW:BW,'Base TU'!$A:$A,$B16,'Base TU'!$B:$B,"NORTE")/1000</f>
        <v>239.71</v>
      </c>
      <c r="BW16" s="11">
        <f>SUMIFS('Base TU'!BX:BX,'Base TU'!$A:$A,$B16,'Base TU'!$B:$B,"NORTE")/1000</f>
        <v>247.369</v>
      </c>
      <c r="BX16" s="11">
        <f>SUMIFS('Base TU'!BY:BY,'Base TU'!$A:$A,$B16,'Base TU'!$B:$B,"NORTE")/1000</f>
        <v>253.886</v>
      </c>
      <c r="BY16" s="11">
        <f>SUMIFS('Base TU'!BZ:BZ,'Base TU'!$A:$A,$B16,'Base TU'!$B:$B,"NORTE")/1000</f>
        <v>244.58</v>
      </c>
      <c r="BZ16" s="11">
        <f>SUMIFS('Base TU'!CA:CA,'Base TU'!$A:$A,$B16,'Base TU'!$B:$B,"NORTE")/1000</f>
        <v>253.846</v>
      </c>
      <c r="CA16" s="11">
        <f>SUMIFS('Base TU'!CB:CB,'Base TU'!$A:$A,$B16,'Base TU'!$B:$B,"NORTE")/1000</f>
        <v>219.03</v>
      </c>
      <c r="CB16" s="11">
        <f>SUMIFS('Base TU'!CC:CC,'Base TU'!$A:$A,$B16,'Base TU'!$B:$B,"NORTE")/1000</f>
        <v>235.18</v>
      </c>
      <c r="CD16" s="11">
        <f>SUMIFS('Base TU'!CE:CE,'Base TU'!$A:$A,$B16,'Base TU'!$B:$B,"NORTE")/1000</f>
        <v>244.857</v>
      </c>
      <c r="CE16" s="11">
        <f>SUMIFS('Base TU'!CF:CF,'Base TU'!$A:$A,$B16,'Base TU'!$B:$B,"NORTE")/1000</f>
        <v>256.18200000000002</v>
      </c>
      <c r="CF16" s="11">
        <f>SUMIFS('Base TU'!CG:CG,'Base TU'!$A:$A,$B16,'Base TU'!$B:$B,"NORTE")/1000</f>
        <v>255.27</v>
      </c>
      <c r="CG16" s="11">
        <f>SUMIFS('Base TU'!CH:CH,'Base TU'!$A:$A,$B16,'Base TU'!$B:$B,"NORTE")/1000</f>
        <v>243.238</v>
      </c>
      <c r="CH16" s="11">
        <f>SUMIFS('Base TU'!CI:CI,'Base TU'!$A:$A,$B16,'Base TU'!$B:$B,"NORTE")/1000</f>
        <v>268.58300000000003</v>
      </c>
      <c r="CI16" s="11">
        <f>SUMIFS('Base TU'!CJ:CJ,'Base TU'!$A:$A,$B16,'Base TU'!$B:$B,"NORTE")/1000</f>
        <v>268.91800000000001</v>
      </c>
      <c r="CJ16" s="11">
        <f>SUMIFS('Base TU'!CK:CK,'Base TU'!$A:$A,$B16,'Base TU'!$B:$B,"NORTE")/1000</f>
        <v>299.935</v>
      </c>
      <c r="CK16" s="11">
        <f>SUMIFS('Base TU'!CL:CL,'Base TU'!$A:$A,$B16,'Base TU'!$B:$B,"NORTE")/1000</f>
        <v>289.18599999999998</v>
      </c>
      <c r="CL16" s="11">
        <f>SUMIFS('Base TU'!CM:CM,'Base TU'!$A:$A,$B16,'Base TU'!$B:$B,"NORTE")/1000</f>
        <v>268.05500000000001</v>
      </c>
      <c r="CM16" s="11">
        <f>SUMIFS('Base TU'!CN:CN,'Base TU'!$A:$A,$B16,'Base TU'!$B:$B,"NORTE")/1000</f>
        <v>281.92599999999999</v>
      </c>
      <c r="CN16" s="11">
        <f>SUMIFS('Base TU'!CO:CO,'Base TU'!$A:$A,$B16,'Base TU'!$B:$B,"NORTE")/1000</f>
        <v>255.845</v>
      </c>
      <c r="CO16" s="11">
        <f>SUMIFS('Base TU'!CP:CP,'Base TU'!$A:$A,$B16,'Base TU'!$B:$B,"NORTE")/1000</f>
        <v>232.78800000000001</v>
      </c>
      <c r="CQ16" s="11">
        <f>SUMIFS('Base TU'!CR:CR,'Base TU'!$A:$A,$B16,'Base TU'!$B:$B,"NORTE")/1000</f>
        <v>170.55500000000001</v>
      </c>
      <c r="CR16" s="11">
        <f>SUMIFS('Base TU'!CS:CS,'Base TU'!$A:$A,$B16,'Base TU'!$B:$B,"NORTE")/1000</f>
        <v>258.36900000000003</v>
      </c>
      <c r="CS16" s="11">
        <f>SUMIFS('Base TU'!CT:CT,'Base TU'!$A:$A,$B16,'Base TU'!$B:$B,"NORTE")/1000</f>
        <v>0</v>
      </c>
      <c r="CT16" s="11">
        <f>SUMIFS('Base TU'!CU:CU,'Base TU'!$A:$A,$B16,'Base TU'!$B:$B,"NORTE")/1000</f>
        <v>0</v>
      </c>
      <c r="CU16" s="11">
        <f>SUMIFS('Base TU'!CV:CV,'Base TU'!$A:$A,$B16,'Base TU'!$B:$B,"NORTE")/1000</f>
        <v>0</v>
      </c>
      <c r="CV16" s="11">
        <f>SUMIFS('Base TU'!CW:CW,'Base TU'!$A:$A,$B16,'Base TU'!$B:$B,"NORTE")/1000</f>
        <v>0</v>
      </c>
      <c r="CW16" s="11">
        <f>SUMIFS('Base TU'!CX:CX,'Base TU'!$A:$A,$B16,'Base TU'!$B:$B,"NORTE")/1000</f>
        <v>0</v>
      </c>
      <c r="CX16" s="11">
        <f>SUMIFS('Base TU'!CY:CY,'Base TU'!$A:$A,$B16,'Base TU'!$B:$B,"NORTE")/1000</f>
        <v>0</v>
      </c>
      <c r="CY16" s="11">
        <f>SUMIFS('Base TU'!CZ:CZ,'Base TU'!$A:$A,$B16,'Base TU'!$B:$B,"NORTE")/1000</f>
        <v>0</v>
      </c>
      <c r="CZ16" s="11">
        <f>SUMIFS('Base TU'!DA:DA,'Base TU'!$A:$A,$B16,'Base TU'!$B:$B,"NORTE")/1000</f>
        <v>0</v>
      </c>
      <c r="DA16" s="11">
        <f>SUMIFS('Base TU'!DB:DB,'Base TU'!$A:$A,$B16,'Base TU'!$B:$B,"NORTE")/1000</f>
        <v>0</v>
      </c>
      <c r="DB16" s="11">
        <f>SUMIFS('Base TU'!DC:DC,'Base TU'!$A:$A,$B16,'Base TU'!$B:$B,"NORTE")/1000</f>
        <v>0</v>
      </c>
    </row>
    <row r="17" spans="1:106" ht="15.75" x14ac:dyDescent="0.25">
      <c r="B17" s="10" t="s">
        <v>54</v>
      </c>
      <c r="D17" s="11">
        <f>SUMIFS('Base TU'!E:E,'Base TU'!$A:$A,$B17,'Base TU'!$B:$B,"NORTE")/1000</f>
        <v>15.052</v>
      </c>
      <c r="E17" s="11">
        <f>SUMIFS('Base TU'!F:F,'Base TU'!$A:$A,$B17,'Base TU'!$B:$B,"NORTE")/1000</f>
        <v>15.132</v>
      </c>
      <c r="F17" s="11">
        <f>SUMIFS('Base TU'!G:G,'Base TU'!$A:$A,$B17,'Base TU'!$B:$B,"NORTE")/1000</f>
        <v>0</v>
      </c>
      <c r="G17" s="11">
        <f>SUMIFS('Base TU'!H:H,'Base TU'!$A:$A,$B17,'Base TU'!$B:$B,"NORTE")/1000</f>
        <v>0</v>
      </c>
      <c r="H17" s="11">
        <f>SUMIFS('Base TU'!I:I,'Base TU'!$A:$A,$B17,'Base TU'!$B:$B,"NORTE")/1000</f>
        <v>0</v>
      </c>
      <c r="I17" s="11">
        <f>SUMIFS('Base TU'!J:J,'Base TU'!$A:$A,$B17,'Base TU'!$B:$B,"NORTE")/1000</f>
        <v>0</v>
      </c>
      <c r="J17" s="11">
        <f>SUMIFS('Base TU'!K:K,'Base TU'!$A:$A,$B17,'Base TU'!$B:$B,"NORTE")/1000</f>
        <v>0</v>
      </c>
      <c r="K17" s="11">
        <f>SUMIFS('Base TU'!L:L,'Base TU'!$A:$A,$B17,'Base TU'!$B:$B,"NORTE")/1000</f>
        <v>0</v>
      </c>
      <c r="L17" s="11">
        <f>SUMIFS('Base TU'!M:M,'Base TU'!$A:$A,$B17,'Base TU'!$B:$B,"NORTE")/1000</f>
        <v>0</v>
      </c>
      <c r="M17" s="11">
        <f>SUMIFS('Base TU'!N:N,'Base TU'!$A:$A,$B17,'Base TU'!$B:$B,"NORTE")/1000</f>
        <v>0</v>
      </c>
      <c r="N17" s="11">
        <f>SUMIFS('Base TU'!O:O,'Base TU'!$A:$A,$B17,'Base TU'!$B:$B,"NORTE")/1000</f>
        <v>0</v>
      </c>
      <c r="O17" s="11">
        <f>SUMIFS('Base TU'!P:P,'Base TU'!$A:$A,$B17,'Base TU'!$B:$B,"NORTE")/1000</f>
        <v>0</v>
      </c>
      <c r="Q17" s="11">
        <f>SUMIFS('Base TU'!R:R,'Base TU'!$A:$A,$B17,'Base TU'!$B:$B,"NORTE")/1000</f>
        <v>0</v>
      </c>
      <c r="R17" s="11">
        <f>SUMIFS('Base TU'!S:S,'Base TU'!$A:$A,$B17,'Base TU'!$B:$B,"NORTE")/1000</f>
        <v>0</v>
      </c>
      <c r="S17" s="11">
        <f>SUMIFS('Base TU'!T:T,'Base TU'!$A:$A,$B17,'Base TU'!$B:$B,"NORTE")/1000</f>
        <v>0</v>
      </c>
      <c r="T17" s="11">
        <f>SUMIFS('Base TU'!U:U,'Base TU'!$A:$A,$B17,'Base TU'!$B:$B,"NORTE")/1000</f>
        <v>0</v>
      </c>
      <c r="U17" s="11">
        <f>SUMIFS('Base TU'!V:V,'Base TU'!$A:$A,$B17,'Base TU'!$B:$B,"NORTE")/1000</f>
        <v>0</v>
      </c>
      <c r="V17" s="11">
        <f>SUMIFS('Base TU'!W:W,'Base TU'!$A:$A,$B17,'Base TU'!$B:$B,"NORTE")/1000</f>
        <v>0</v>
      </c>
      <c r="W17" s="11">
        <f>SUMIFS('Base TU'!X:X,'Base TU'!$A:$A,$B17,'Base TU'!$B:$B,"NORTE")/1000</f>
        <v>0</v>
      </c>
      <c r="X17" s="11">
        <f>SUMIFS('Base TU'!Y:Y,'Base TU'!$A:$A,$B17,'Base TU'!$B:$B,"NORTE")/1000</f>
        <v>0</v>
      </c>
      <c r="Y17" s="11">
        <f>SUMIFS('Base TU'!Z:Z,'Base TU'!$A:$A,$B17,'Base TU'!$B:$B,"NORTE")/1000</f>
        <v>0</v>
      </c>
      <c r="Z17" s="11">
        <f>SUMIFS('Base TU'!AA:AA,'Base TU'!$A:$A,$B17,'Base TU'!$B:$B,"NORTE")/1000</f>
        <v>31.24</v>
      </c>
      <c r="AA17" s="11">
        <f>SUMIFS('Base TU'!AB:AB,'Base TU'!$A:$A,$B17,'Base TU'!$B:$B,"NORTE")/1000</f>
        <v>69.256</v>
      </c>
      <c r="AB17" s="11">
        <f>SUMIFS('Base TU'!AC:AC,'Base TU'!$A:$A,$B17,'Base TU'!$B:$B,"NORTE")/1000</f>
        <v>84.92</v>
      </c>
      <c r="AD17" s="11">
        <f>SUMIFS('Base TU'!AE:AE,'Base TU'!$A:$A,$B17,'Base TU'!$B:$B,"NORTE")/1000</f>
        <v>75.239999999999995</v>
      </c>
      <c r="AE17" s="11">
        <f>SUMIFS('Base TU'!AF:AF,'Base TU'!$A:$A,$B17,'Base TU'!$B:$B,"NORTE")/1000</f>
        <v>74.888000000000005</v>
      </c>
      <c r="AF17" s="11">
        <f>SUMIFS('Base TU'!AG:AG,'Base TU'!$A:$A,$B17,'Base TU'!$B:$B,"NORTE")/1000</f>
        <v>104.19199999999999</v>
      </c>
      <c r="AG17" s="11">
        <f>SUMIFS('Base TU'!AH:AH,'Base TU'!$A:$A,$B17,'Base TU'!$B:$B,"NORTE")/1000</f>
        <v>69.695999999999998</v>
      </c>
      <c r="AH17" s="11">
        <f>SUMIFS('Base TU'!AI:AI,'Base TU'!$A:$A,$B17,'Base TU'!$B:$B,"NORTE")/1000</f>
        <v>91.96</v>
      </c>
      <c r="AI17" s="11">
        <f>SUMIFS('Base TU'!AJ:AJ,'Base TU'!$A:$A,$B17,'Base TU'!$B:$B,"NORTE")/1000</f>
        <v>103.4</v>
      </c>
      <c r="AJ17" s="11">
        <f>SUMIFS('Base TU'!AK:AK,'Base TU'!$A:$A,$B17,'Base TU'!$B:$B,"NORTE")/1000</f>
        <v>103.57599999999999</v>
      </c>
      <c r="AK17" s="11">
        <f>SUMIFS('Base TU'!AL:AL,'Base TU'!$A:$A,$B17,'Base TU'!$B:$B,"NORTE")/1000</f>
        <v>129.36000000000001</v>
      </c>
      <c r="AL17" s="11">
        <f>SUMIFS('Base TU'!AM:AM,'Base TU'!$A:$A,$B17,'Base TU'!$B:$B,"NORTE")/1000</f>
        <v>117.92</v>
      </c>
      <c r="AM17" s="11">
        <f>SUMIFS('Base TU'!AN:AN,'Base TU'!$A:$A,$B17,'Base TU'!$B:$B,"NORTE")/1000</f>
        <v>132.352</v>
      </c>
      <c r="AN17" s="11">
        <f>SUMIFS('Base TU'!AO:AO,'Base TU'!$A:$A,$B17,'Base TU'!$B:$B,"NORTE")/1000</f>
        <v>132.352</v>
      </c>
      <c r="AO17" s="11">
        <f>SUMIFS('Base TU'!AP:AP,'Base TU'!$A:$A,$B17,'Base TU'!$B:$B,"NORTE")/1000</f>
        <v>133.93600000000001</v>
      </c>
      <c r="AQ17" s="11">
        <f>SUMIFS('Base TU'!AR:AR,'Base TU'!$A:$A,$B17,'Base TU'!$B:$B,"NORTE")/1000</f>
        <v>128.83199999999999</v>
      </c>
      <c r="AR17" s="11">
        <f>SUMIFS('Base TU'!AS:AS,'Base TU'!$A:$A,$B17,'Base TU'!$B:$B,"NORTE")/1000</f>
        <v>95.831999999999994</v>
      </c>
      <c r="AS17" s="11">
        <f>SUMIFS('Base TU'!AT:AT,'Base TU'!$A:$A,$B17,'Base TU'!$B:$B,"NORTE")/1000</f>
        <v>131.29599999999999</v>
      </c>
      <c r="AT17" s="11">
        <f>SUMIFS('Base TU'!AU:AU,'Base TU'!$A:$A,$B17,'Base TU'!$B:$B,"NORTE")/1000</f>
        <v>139.392</v>
      </c>
      <c r="AU17" s="11">
        <f>SUMIFS('Base TU'!AV:AV,'Base TU'!$A:$A,$B17,'Base TU'!$B:$B,"NORTE")/1000</f>
        <v>134.55199999999999</v>
      </c>
      <c r="AV17" s="11">
        <f>SUMIFS('Base TU'!AW:AW,'Base TU'!$A:$A,$B17,'Base TU'!$B:$B,"NORTE")/1000</f>
        <v>121.52800000000001</v>
      </c>
      <c r="AW17" s="11">
        <f>SUMIFS('Base TU'!AX:AX,'Base TU'!$A:$A,$B17,'Base TU'!$B:$B,"NORTE")/1000</f>
        <v>127.952</v>
      </c>
      <c r="AX17" s="11">
        <f>SUMIFS('Base TU'!AY:AY,'Base TU'!$A:$A,$B17,'Base TU'!$B:$B,"NORTE")/1000</f>
        <v>121.70399999999999</v>
      </c>
      <c r="AY17" s="11">
        <f>SUMIFS('Base TU'!AZ:AZ,'Base TU'!$A:$A,$B17,'Base TU'!$B:$B,"NORTE")/1000</f>
        <v>138.77600000000001</v>
      </c>
      <c r="AZ17" s="11">
        <f>SUMIFS('Base TU'!BA:BA,'Base TU'!$A:$A,$B17,'Base TU'!$B:$B,"NORTE")/1000</f>
        <v>152.59200000000001</v>
      </c>
      <c r="BA17" s="11">
        <f>SUMIFS('Base TU'!BB:BB,'Base TU'!$A:$A,$B17,'Base TU'!$B:$B,"NORTE")/1000</f>
        <v>142.73599999999999</v>
      </c>
      <c r="BB17" s="11">
        <f>SUMIFS('Base TU'!BC:BC,'Base TU'!$A:$A,$B17,'Base TU'!$B:$B,"NORTE")/1000</f>
        <v>152.85599999999999</v>
      </c>
      <c r="BD17" s="11">
        <f>SUMIFS('Base TU'!BE:BE,'Base TU'!$A:$A,$B17,'Base TU'!$B:$B,"NORTE")/1000</f>
        <v>152.328</v>
      </c>
      <c r="BE17" s="11">
        <f>SUMIFS('Base TU'!BF:BF,'Base TU'!$A:$A,$B17,'Base TU'!$B:$B,"NORTE")/1000</f>
        <v>148.98400000000001</v>
      </c>
      <c r="BF17" s="11">
        <f>SUMIFS('Base TU'!BG:BG,'Base TU'!$A:$A,$B17,'Base TU'!$B:$B,"NORTE")/1000</f>
        <v>139.31399999999999</v>
      </c>
      <c r="BG17" s="11">
        <f>SUMIFS('Base TU'!BH:BH,'Base TU'!$A:$A,$B17,'Base TU'!$B:$B,"NORTE")/1000</f>
        <v>163.22999999999999</v>
      </c>
      <c r="BH17" s="11">
        <f>SUMIFS('Base TU'!BI:BI,'Base TU'!$A:$A,$B17,'Base TU'!$B:$B,"NORTE")/1000</f>
        <v>181.83</v>
      </c>
      <c r="BI17" s="11">
        <f>SUMIFS('Base TU'!BJ:BJ,'Base TU'!$A:$A,$B17,'Base TU'!$B:$B,"NORTE")/1000</f>
        <v>180.048</v>
      </c>
      <c r="BJ17" s="11">
        <f>SUMIFS('Base TU'!BK:BK,'Base TU'!$A:$A,$B17,'Base TU'!$B:$B,"NORTE")/1000</f>
        <v>171.90600000000001</v>
      </c>
      <c r="BK17" s="11">
        <f>SUMIFS('Base TU'!BL:BL,'Base TU'!$A:$A,$B17,'Base TU'!$B:$B,"NORTE")/1000</f>
        <v>169.87799999999999</v>
      </c>
      <c r="BL17" s="11">
        <f>SUMIFS('Base TU'!BM:BM,'Base TU'!$A:$A,$B17,'Base TU'!$B:$B,"NORTE")/1000</f>
        <v>176.85</v>
      </c>
      <c r="BM17" s="11">
        <f>SUMIFS('Base TU'!BN:BN,'Base TU'!$A:$A,$B17,'Base TU'!$B:$B,"NORTE")/1000</f>
        <v>183.428</v>
      </c>
      <c r="BN17" s="11">
        <f>SUMIFS('Base TU'!BO:BO,'Base TU'!$A:$A,$B17,'Base TU'!$B:$B,"NORTE")/1000</f>
        <v>189.22</v>
      </c>
      <c r="BO17" s="11">
        <f>SUMIFS('Base TU'!BP:BP,'Base TU'!$A:$A,$B17,'Base TU'!$B:$B,"NORTE")/1000</f>
        <v>123.908</v>
      </c>
      <c r="BQ17" s="11">
        <f>SUMIFS('Base TU'!BR:BR,'Base TU'!$A:$A,$B17,'Base TU'!$B:$B,"NORTE")/1000</f>
        <v>151.642</v>
      </c>
      <c r="BR17" s="11">
        <f>SUMIFS('Base TU'!BS:BS,'Base TU'!$A:$A,$B17,'Base TU'!$B:$B,"NORTE")/1000</f>
        <v>152.364</v>
      </c>
      <c r="BS17" s="11">
        <f>SUMIFS('Base TU'!BT:BT,'Base TU'!$A:$A,$B17,'Base TU'!$B:$B,"NORTE")/1000</f>
        <v>179.64400000000001</v>
      </c>
      <c r="BT17" s="11">
        <f>SUMIFS('Base TU'!BU:BU,'Base TU'!$A:$A,$B17,'Base TU'!$B:$B,"NORTE")/1000</f>
        <v>163.964</v>
      </c>
      <c r="BU17" s="11">
        <f>SUMIFS('Base TU'!BV:BV,'Base TU'!$A:$A,$B17,'Base TU'!$B:$B,"NORTE")/1000</f>
        <v>171.77799999999999</v>
      </c>
      <c r="BV17" s="11">
        <f>SUMIFS('Base TU'!BW:BW,'Base TU'!$A:$A,$B17,'Base TU'!$B:$B,"NORTE")/1000</f>
        <v>158.892</v>
      </c>
      <c r="BW17" s="11">
        <f>SUMIFS('Base TU'!BX:BX,'Base TU'!$A:$A,$B17,'Base TU'!$B:$B,"NORTE")/1000</f>
        <v>176.16800000000001</v>
      </c>
      <c r="BX17" s="11">
        <f>SUMIFS('Base TU'!BY:BY,'Base TU'!$A:$A,$B17,'Base TU'!$B:$B,"NORTE")/1000</f>
        <v>199.03800000000001</v>
      </c>
      <c r="BY17" s="11">
        <f>SUMIFS('Base TU'!BZ:BZ,'Base TU'!$A:$A,$B17,'Base TU'!$B:$B,"NORTE")/1000</f>
        <v>183.89400000000001</v>
      </c>
      <c r="BZ17" s="11">
        <f>SUMIFS('Base TU'!CA:CA,'Base TU'!$A:$A,$B17,'Base TU'!$B:$B,"NORTE")/1000</f>
        <v>197.898</v>
      </c>
      <c r="CA17" s="11">
        <f>SUMIFS('Base TU'!CB:CB,'Base TU'!$A:$A,$B17,'Base TU'!$B:$B,"NORTE")/1000</f>
        <v>184.61199999999999</v>
      </c>
      <c r="CB17" s="11">
        <f>SUMIFS('Base TU'!CC:CC,'Base TU'!$A:$A,$B17,'Base TU'!$B:$B,"NORTE")/1000</f>
        <v>177.68799999999999</v>
      </c>
      <c r="CD17" s="11">
        <f>SUMIFS('Base TU'!CE:CE,'Base TU'!$A:$A,$B17,'Base TU'!$B:$B,"NORTE")/1000</f>
        <v>177.93600000000001</v>
      </c>
      <c r="CE17" s="11">
        <f>SUMIFS('Base TU'!CF:CF,'Base TU'!$A:$A,$B17,'Base TU'!$B:$B,"NORTE")/1000</f>
        <v>194.38200000000001</v>
      </c>
      <c r="CF17" s="11">
        <f>SUMIFS('Base TU'!CG:CG,'Base TU'!$A:$A,$B17,'Base TU'!$B:$B,"NORTE")/1000</f>
        <v>232.94800000000001</v>
      </c>
      <c r="CG17" s="11">
        <f>SUMIFS('Base TU'!CH:CH,'Base TU'!$A:$A,$B17,'Base TU'!$B:$B,"NORTE")/1000</f>
        <v>204.398</v>
      </c>
      <c r="CH17" s="11">
        <f>SUMIFS('Base TU'!CI:CI,'Base TU'!$A:$A,$B17,'Base TU'!$B:$B,"NORTE")/1000</f>
        <v>216.02199999999999</v>
      </c>
      <c r="CI17" s="11">
        <f>SUMIFS('Base TU'!CJ:CJ,'Base TU'!$A:$A,$B17,'Base TU'!$B:$B,"NORTE")/1000</f>
        <v>238.89400000000001</v>
      </c>
      <c r="CJ17" s="11">
        <f>SUMIFS('Base TU'!CK:CK,'Base TU'!$A:$A,$B17,'Base TU'!$B:$B,"NORTE")/1000</f>
        <v>228.518</v>
      </c>
      <c r="CK17" s="11">
        <f>SUMIFS('Base TU'!CL:CL,'Base TU'!$A:$A,$B17,'Base TU'!$B:$B,"NORTE")/1000</f>
        <v>241.07599999999999</v>
      </c>
      <c r="CL17" s="11">
        <f>SUMIFS('Base TU'!CM:CM,'Base TU'!$A:$A,$B17,'Base TU'!$B:$B,"NORTE")/1000</f>
        <v>233.30799999999999</v>
      </c>
      <c r="CM17" s="11">
        <f>SUMIFS('Base TU'!CN:CN,'Base TU'!$A:$A,$B17,'Base TU'!$B:$B,"NORTE")/1000</f>
        <v>235.09399999999999</v>
      </c>
      <c r="CN17" s="11">
        <f>SUMIFS('Base TU'!CO:CO,'Base TU'!$A:$A,$B17,'Base TU'!$B:$B,"NORTE")/1000</f>
        <v>220.44</v>
      </c>
      <c r="CO17" s="11">
        <f>SUMIFS('Base TU'!CP:CP,'Base TU'!$A:$A,$B17,'Base TU'!$B:$B,"NORTE")/1000</f>
        <v>206.30600000000001</v>
      </c>
      <c r="CQ17" s="11">
        <f>SUMIFS('Base TU'!CR:CR,'Base TU'!$A:$A,$B17,'Base TU'!$B:$B,"NORTE")/1000</f>
        <v>156.678</v>
      </c>
      <c r="CR17" s="11">
        <f>SUMIFS('Base TU'!CS:CS,'Base TU'!$A:$A,$B17,'Base TU'!$B:$B,"NORTE")/1000</f>
        <v>200.63</v>
      </c>
      <c r="CS17" s="11">
        <f>SUMIFS('Base TU'!CT:CT,'Base TU'!$A:$A,$B17,'Base TU'!$B:$B,"NORTE")/1000</f>
        <v>0</v>
      </c>
      <c r="CT17" s="11">
        <f>SUMIFS('Base TU'!CU:CU,'Base TU'!$A:$A,$B17,'Base TU'!$B:$B,"NORTE")/1000</f>
        <v>0</v>
      </c>
      <c r="CU17" s="11">
        <f>SUMIFS('Base TU'!CV:CV,'Base TU'!$A:$A,$B17,'Base TU'!$B:$B,"NORTE")/1000</f>
        <v>0</v>
      </c>
      <c r="CV17" s="11">
        <f>SUMIFS('Base TU'!CW:CW,'Base TU'!$A:$A,$B17,'Base TU'!$B:$B,"NORTE")/1000</f>
        <v>0</v>
      </c>
      <c r="CW17" s="11">
        <f>SUMIFS('Base TU'!CX:CX,'Base TU'!$A:$A,$B17,'Base TU'!$B:$B,"NORTE")/1000</f>
        <v>0</v>
      </c>
      <c r="CX17" s="11">
        <f>SUMIFS('Base TU'!CY:CY,'Base TU'!$A:$A,$B17,'Base TU'!$B:$B,"NORTE")/1000</f>
        <v>0</v>
      </c>
      <c r="CY17" s="11">
        <f>SUMIFS('Base TU'!CZ:CZ,'Base TU'!$A:$A,$B17,'Base TU'!$B:$B,"NORTE")/1000</f>
        <v>0</v>
      </c>
      <c r="CZ17" s="11">
        <f>SUMIFS('Base TU'!DA:DA,'Base TU'!$A:$A,$B17,'Base TU'!$B:$B,"NORTE")/1000</f>
        <v>0</v>
      </c>
      <c r="DA17" s="11">
        <f>SUMIFS('Base TU'!DB:DB,'Base TU'!$A:$A,$B17,'Base TU'!$B:$B,"NORTE")/1000</f>
        <v>0</v>
      </c>
      <c r="DB17" s="11">
        <f>SUMIFS('Base TU'!DC:DC,'Base TU'!$A:$A,$B17,'Base TU'!$B:$B,"NORTE")/1000</f>
        <v>0</v>
      </c>
    </row>
    <row r="18" spans="1:106" ht="15.75" hidden="1" x14ac:dyDescent="0.25">
      <c r="B18" s="10" t="s">
        <v>58</v>
      </c>
      <c r="D18" s="11">
        <f>SUMIFS('Base TU'!E:E,'Base TU'!$A:$A,$B18,'Base TU'!$B:$B,"NORTE")/1000</f>
        <v>0</v>
      </c>
      <c r="E18" s="11">
        <f>SUMIFS('Base TU'!F:F,'Base TU'!$A:$A,$B18,'Base TU'!$B:$B,"NORTE")/1000</f>
        <v>0</v>
      </c>
      <c r="F18" s="11">
        <f>SUMIFS('Base TU'!G:G,'Base TU'!$A:$A,$B18,'Base TU'!$B:$B,"NORTE")/1000</f>
        <v>0</v>
      </c>
      <c r="G18" s="11">
        <f>SUMIFS('Base TU'!H:H,'Base TU'!$A:$A,$B18,'Base TU'!$B:$B,"NORTE")/1000</f>
        <v>0</v>
      </c>
      <c r="H18" s="11">
        <f>SUMIFS('Base TU'!I:I,'Base TU'!$A:$A,$B18,'Base TU'!$B:$B,"NORTE")/1000</f>
        <v>0</v>
      </c>
      <c r="I18" s="11">
        <f>SUMIFS('Base TU'!J:J,'Base TU'!$A:$A,$B18,'Base TU'!$B:$B,"NORTE")/1000</f>
        <v>0</v>
      </c>
      <c r="J18" s="11">
        <f>SUMIFS('Base TU'!K:K,'Base TU'!$A:$A,$B18,'Base TU'!$B:$B,"NORTE")/1000</f>
        <v>0</v>
      </c>
      <c r="K18" s="11">
        <f>SUMIFS('Base TU'!L:L,'Base TU'!$A:$A,$B18,'Base TU'!$B:$B,"NORTE")/1000</f>
        <v>0</v>
      </c>
      <c r="L18" s="11">
        <f>SUMIFS('Base TU'!M:M,'Base TU'!$A:$A,$B18,'Base TU'!$B:$B,"NORTE")/1000</f>
        <v>0</v>
      </c>
      <c r="M18" s="11">
        <f>SUMIFS('Base TU'!N:N,'Base TU'!$A:$A,$B18,'Base TU'!$B:$B,"NORTE")/1000</f>
        <v>0</v>
      </c>
      <c r="N18" s="11">
        <f>SUMIFS('Base TU'!O:O,'Base TU'!$A:$A,$B18,'Base TU'!$B:$B,"NORTE")/1000</f>
        <v>0</v>
      </c>
      <c r="O18" s="11">
        <f>SUMIFS('Base TU'!P:P,'Base TU'!$A:$A,$B18,'Base TU'!$B:$B,"NORTE")/1000</f>
        <v>0</v>
      </c>
      <c r="Q18" s="11">
        <f>SUMIFS('Base TU'!R:R,'Base TU'!$A:$A,$B18,'Base TU'!$B:$B,"NORTE")/1000</f>
        <v>0</v>
      </c>
      <c r="R18" s="11">
        <f>SUMIFS('Base TU'!S:S,'Base TU'!$A:$A,$B18,'Base TU'!$B:$B,"NORTE")/1000</f>
        <v>0</v>
      </c>
      <c r="S18" s="11">
        <f>SUMIFS('Base TU'!T:T,'Base TU'!$A:$A,$B18,'Base TU'!$B:$B,"NORTE")/1000</f>
        <v>0</v>
      </c>
      <c r="T18" s="11">
        <f>SUMIFS('Base TU'!U:U,'Base TU'!$A:$A,$B18,'Base TU'!$B:$B,"NORTE")/1000</f>
        <v>0</v>
      </c>
      <c r="U18" s="11">
        <f>SUMIFS('Base TU'!V:V,'Base TU'!$A:$A,$B18,'Base TU'!$B:$B,"NORTE")/1000</f>
        <v>0</v>
      </c>
      <c r="V18" s="11">
        <f>SUMIFS('Base TU'!W:W,'Base TU'!$A:$A,$B18,'Base TU'!$B:$B,"NORTE")/1000</f>
        <v>0</v>
      </c>
      <c r="W18" s="11">
        <f>SUMIFS('Base TU'!X:X,'Base TU'!$A:$A,$B18,'Base TU'!$B:$B,"NORTE")/1000</f>
        <v>0</v>
      </c>
      <c r="X18" s="11">
        <f>SUMIFS('Base TU'!Y:Y,'Base TU'!$A:$A,$B18,'Base TU'!$B:$B,"NORTE")/1000</f>
        <v>0</v>
      </c>
      <c r="Y18" s="11">
        <f>SUMIFS('Base TU'!Z:Z,'Base TU'!$A:$A,$B18,'Base TU'!$B:$B,"NORTE")/1000</f>
        <v>0</v>
      </c>
      <c r="Z18" s="11">
        <f>SUMIFS('Base TU'!AA:AA,'Base TU'!$A:$A,$B18,'Base TU'!$B:$B,"NORTE")/1000</f>
        <v>0</v>
      </c>
      <c r="AA18" s="11">
        <f>SUMIFS('Base TU'!AB:AB,'Base TU'!$A:$A,$B18,'Base TU'!$B:$B,"NORTE")/1000</f>
        <v>0</v>
      </c>
      <c r="AB18" s="11">
        <f>SUMIFS('Base TU'!AC:AC,'Base TU'!$A:$A,$B18,'Base TU'!$B:$B,"NORTE")/1000</f>
        <v>0</v>
      </c>
      <c r="AD18" s="11">
        <f>SUMIFS('Base TU'!AE:AE,'Base TU'!$A:$A,$B18,'Base TU'!$B:$B,"NORTE")/1000</f>
        <v>0</v>
      </c>
      <c r="AE18" s="11">
        <f>SUMIFS('Base TU'!AF:AF,'Base TU'!$A:$A,$B18,'Base TU'!$B:$B,"NORTE")/1000</f>
        <v>0</v>
      </c>
      <c r="AF18" s="11">
        <f>SUMIFS('Base TU'!AG:AG,'Base TU'!$A:$A,$B18,'Base TU'!$B:$B,"NORTE")/1000</f>
        <v>0</v>
      </c>
      <c r="AG18" s="11">
        <f>SUMIFS('Base TU'!AH:AH,'Base TU'!$A:$A,$B18,'Base TU'!$B:$B,"NORTE")/1000</f>
        <v>0</v>
      </c>
      <c r="AH18" s="11">
        <f>SUMIFS('Base TU'!AI:AI,'Base TU'!$A:$A,$B18,'Base TU'!$B:$B,"NORTE")/1000</f>
        <v>0</v>
      </c>
      <c r="AI18" s="11">
        <f>SUMIFS('Base TU'!AJ:AJ,'Base TU'!$A:$A,$B18,'Base TU'!$B:$B,"NORTE")/1000</f>
        <v>0</v>
      </c>
      <c r="AJ18" s="11">
        <f>SUMIFS('Base TU'!AK:AK,'Base TU'!$A:$A,$B18,'Base TU'!$B:$B,"NORTE")/1000</f>
        <v>0</v>
      </c>
      <c r="AK18" s="11">
        <f>SUMIFS('Base TU'!AL:AL,'Base TU'!$A:$A,$B18,'Base TU'!$B:$B,"NORTE")/1000</f>
        <v>0</v>
      </c>
      <c r="AL18" s="11">
        <f>SUMIFS('Base TU'!AM:AM,'Base TU'!$A:$A,$B18,'Base TU'!$B:$B,"NORTE")/1000</f>
        <v>0</v>
      </c>
      <c r="AM18" s="11">
        <f>SUMIFS('Base TU'!AN:AN,'Base TU'!$A:$A,$B18,'Base TU'!$B:$B,"NORTE")/1000</f>
        <v>0</v>
      </c>
      <c r="AN18" s="11">
        <f>SUMIFS('Base TU'!AO:AO,'Base TU'!$A:$A,$B18,'Base TU'!$B:$B,"NORTE")/1000</f>
        <v>0</v>
      </c>
      <c r="AO18" s="11">
        <f>SUMIFS('Base TU'!AP:AP,'Base TU'!$A:$A,$B18,'Base TU'!$B:$B,"NORTE")/1000</f>
        <v>0</v>
      </c>
      <c r="AQ18" s="11">
        <f>SUMIFS('Base TU'!AR:AR,'Base TU'!$A:$A,$B18,'Base TU'!$B:$B,"NORTE")/1000</f>
        <v>0</v>
      </c>
      <c r="AR18" s="11">
        <f>SUMIFS('Base TU'!AS:AS,'Base TU'!$A:$A,$B18,'Base TU'!$B:$B,"NORTE")/1000</f>
        <v>0</v>
      </c>
      <c r="AS18" s="11">
        <f>SUMIFS('Base TU'!AT:AT,'Base TU'!$A:$A,$B18,'Base TU'!$B:$B,"NORTE")/1000</f>
        <v>0</v>
      </c>
      <c r="AT18" s="11">
        <f>SUMIFS('Base TU'!AU:AU,'Base TU'!$A:$A,$B18,'Base TU'!$B:$B,"NORTE")/1000</f>
        <v>0</v>
      </c>
      <c r="AU18" s="11">
        <f>SUMIFS('Base TU'!AV:AV,'Base TU'!$A:$A,$B18,'Base TU'!$B:$B,"NORTE")/1000</f>
        <v>0</v>
      </c>
      <c r="AV18" s="11">
        <f>SUMIFS('Base TU'!AW:AW,'Base TU'!$A:$A,$B18,'Base TU'!$B:$B,"NORTE")/1000</f>
        <v>0</v>
      </c>
      <c r="AW18" s="11">
        <f>SUMIFS('Base TU'!AX:AX,'Base TU'!$A:$A,$B18,'Base TU'!$B:$B,"NORTE")/1000</f>
        <v>0</v>
      </c>
      <c r="AX18" s="11">
        <f>SUMIFS('Base TU'!AY:AY,'Base TU'!$A:$A,$B18,'Base TU'!$B:$B,"NORTE")/1000</f>
        <v>0</v>
      </c>
      <c r="AY18" s="11">
        <f>SUMIFS('Base TU'!AZ:AZ,'Base TU'!$A:$A,$B18,'Base TU'!$B:$B,"NORTE")/1000</f>
        <v>0</v>
      </c>
      <c r="AZ18" s="11">
        <f>SUMIFS('Base TU'!BA:BA,'Base TU'!$A:$A,$B18,'Base TU'!$B:$B,"NORTE")/1000</f>
        <v>0</v>
      </c>
      <c r="BA18" s="11">
        <f>SUMIFS('Base TU'!BB:BB,'Base TU'!$A:$A,$B18,'Base TU'!$B:$B,"NORTE")/1000</f>
        <v>0</v>
      </c>
      <c r="BB18" s="11">
        <f>SUMIFS('Base TU'!BC:BC,'Base TU'!$A:$A,$B18,'Base TU'!$B:$B,"NORTE")/1000</f>
        <v>0</v>
      </c>
      <c r="BD18" s="11">
        <f>SUMIFS('Base TU'!BE:BE,'Base TU'!$A:$A,$B18,'Base TU'!$B:$B,"NORTE")/1000</f>
        <v>0</v>
      </c>
      <c r="BE18" s="11">
        <f>SUMIFS('Base TU'!BF:BF,'Base TU'!$A:$A,$B18,'Base TU'!$B:$B,"NORTE")/1000</f>
        <v>0</v>
      </c>
      <c r="BF18" s="11">
        <f>SUMIFS('Base TU'!BG:BG,'Base TU'!$A:$A,$B18,'Base TU'!$B:$B,"NORTE")/1000</f>
        <v>0</v>
      </c>
      <c r="BG18" s="11">
        <f>SUMIFS('Base TU'!BH:BH,'Base TU'!$A:$A,$B18,'Base TU'!$B:$B,"NORTE")/1000</f>
        <v>0</v>
      </c>
      <c r="BH18" s="11">
        <f>SUMIFS('Base TU'!BI:BI,'Base TU'!$A:$A,$B18,'Base TU'!$B:$B,"NORTE")/1000</f>
        <v>0</v>
      </c>
      <c r="BI18" s="11">
        <f>SUMIFS('Base TU'!BJ:BJ,'Base TU'!$A:$A,$B18,'Base TU'!$B:$B,"NORTE")/1000</f>
        <v>0</v>
      </c>
      <c r="BJ18" s="11">
        <f>SUMIFS('Base TU'!BK:BK,'Base TU'!$A:$A,$B18,'Base TU'!$B:$B,"NORTE")/1000</f>
        <v>0</v>
      </c>
      <c r="BK18" s="11">
        <f>SUMIFS('Base TU'!BL:BL,'Base TU'!$A:$A,$B18,'Base TU'!$B:$B,"NORTE")/1000</f>
        <v>0</v>
      </c>
      <c r="BL18" s="11">
        <f>SUMIFS('Base TU'!BM:BM,'Base TU'!$A:$A,$B18,'Base TU'!$B:$B,"NORTE")/1000</f>
        <v>0</v>
      </c>
      <c r="BM18" s="11">
        <f>SUMIFS('Base TU'!BN:BN,'Base TU'!$A:$A,$B18,'Base TU'!$B:$B,"NORTE")/1000</f>
        <v>0</v>
      </c>
      <c r="BN18" s="11">
        <f>SUMIFS('Base TU'!BO:BO,'Base TU'!$A:$A,$B18,'Base TU'!$B:$B,"NORTE")/1000</f>
        <v>0</v>
      </c>
      <c r="BO18" s="11">
        <f>SUMIFS('Base TU'!BP:BP,'Base TU'!$A:$A,$B18,'Base TU'!$B:$B,"NORTE")/1000</f>
        <v>0</v>
      </c>
      <c r="BQ18" s="11">
        <f>SUMIFS('Base TU'!BR:BR,'Base TU'!$A:$A,$B18,'Base TU'!$B:$B,"NORTE")/1000</f>
        <v>0</v>
      </c>
      <c r="BR18" s="11">
        <f>SUMIFS('Base TU'!BS:BS,'Base TU'!$A:$A,$B18,'Base TU'!$B:$B,"NORTE")/1000</f>
        <v>0</v>
      </c>
      <c r="BS18" s="11">
        <f>SUMIFS('Base TU'!BT:BT,'Base TU'!$A:$A,$B18,'Base TU'!$B:$B,"NORTE")/1000</f>
        <v>0</v>
      </c>
      <c r="BT18" s="11">
        <f>SUMIFS('Base TU'!BU:BU,'Base TU'!$A:$A,$B18,'Base TU'!$B:$B,"NORTE")/1000</f>
        <v>0</v>
      </c>
      <c r="BU18" s="11">
        <f>SUMIFS('Base TU'!BV:BV,'Base TU'!$A:$A,$B18,'Base TU'!$B:$B,"NORTE")/1000</f>
        <v>0</v>
      </c>
      <c r="BV18" s="11">
        <f>SUMIFS('Base TU'!BW:BW,'Base TU'!$A:$A,$B18,'Base TU'!$B:$B,"NORTE")/1000</f>
        <v>0</v>
      </c>
      <c r="BW18" s="11">
        <f>SUMIFS('Base TU'!BX:BX,'Base TU'!$A:$A,$B18,'Base TU'!$B:$B,"NORTE")/1000</f>
        <v>0</v>
      </c>
      <c r="BX18" s="11">
        <f>SUMIFS('Base TU'!BY:BY,'Base TU'!$A:$A,$B18,'Base TU'!$B:$B,"NORTE")/1000</f>
        <v>0</v>
      </c>
      <c r="BY18" s="11">
        <f>SUMIFS('Base TU'!BZ:BZ,'Base TU'!$A:$A,$B18,'Base TU'!$B:$B,"NORTE")/1000</f>
        <v>0</v>
      </c>
      <c r="BZ18" s="11">
        <f>SUMIFS('Base TU'!CA:CA,'Base TU'!$A:$A,$B18,'Base TU'!$B:$B,"NORTE")/1000</f>
        <v>0</v>
      </c>
      <c r="CA18" s="11">
        <f>SUMIFS('Base TU'!CB:CB,'Base TU'!$A:$A,$B18,'Base TU'!$B:$B,"NORTE")/1000</f>
        <v>0</v>
      </c>
      <c r="CB18" s="11">
        <f>SUMIFS('Base TU'!CC:CC,'Base TU'!$A:$A,$B18,'Base TU'!$B:$B,"NORTE")/1000</f>
        <v>0</v>
      </c>
      <c r="CD18" s="11">
        <f>SUMIFS('Base TU'!CE:CE,'Base TU'!$A:$A,$B18,'Base TU'!$B:$B,"NORTE")/1000</f>
        <v>0</v>
      </c>
      <c r="CE18" s="11">
        <f>SUMIFS('Base TU'!CF:CF,'Base TU'!$A:$A,$B18,'Base TU'!$B:$B,"NORTE")/1000</f>
        <v>0</v>
      </c>
      <c r="CF18" s="11">
        <f>SUMIFS('Base TU'!CG:CG,'Base TU'!$A:$A,$B18,'Base TU'!$B:$B,"NORTE")/1000</f>
        <v>0</v>
      </c>
      <c r="CG18" s="11">
        <f>SUMIFS('Base TU'!CH:CH,'Base TU'!$A:$A,$B18,'Base TU'!$B:$B,"NORTE")/1000</f>
        <v>0</v>
      </c>
      <c r="CH18" s="11">
        <f>SUMIFS('Base TU'!CI:CI,'Base TU'!$A:$A,$B18,'Base TU'!$B:$B,"NORTE")/1000</f>
        <v>0</v>
      </c>
      <c r="CI18" s="11">
        <f>SUMIFS('Base TU'!CJ:CJ,'Base TU'!$A:$A,$B18,'Base TU'!$B:$B,"NORTE")/1000</f>
        <v>0</v>
      </c>
      <c r="CJ18" s="11">
        <f>SUMIFS('Base TU'!CK:CK,'Base TU'!$A:$A,$B18,'Base TU'!$B:$B,"NORTE")/1000</f>
        <v>0</v>
      </c>
      <c r="CK18" s="11">
        <f>SUMIFS('Base TU'!CL:CL,'Base TU'!$A:$A,$B18,'Base TU'!$B:$B,"NORTE")/1000</f>
        <v>0</v>
      </c>
      <c r="CL18" s="11">
        <f>SUMIFS('Base TU'!CM:CM,'Base TU'!$A:$A,$B18,'Base TU'!$B:$B,"NORTE")/1000</f>
        <v>0</v>
      </c>
      <c r="CM18" s="11">
        <f>SUMIFS('Base TU'!CN:CN,'Base TU'!$A:$A,$B18,'Base TU'!$B:$B,"NORTE")/1000</f>
        <v>0</v>
      </c>
      <c r="CN18" s="11">
        <f>SUMIFS('Base TU'!CO:CO,'Base TU'!$A:$A,$B18,'Base TU'!$B:$B,"NORTE")/1000</f>
        <v>0</v>
      </c>
      <c r="CO18" s="11">
        <f>SUMIFS('Base TU'!CP:CP,'Base TU'!$A:$A,$B18,'Base TU'!$B:$B,"NORTE")/1000</f>
        <v>0</v>
      </c>
      <c r="CQ18" s="11">
        <f>SUMIFS('Base TU'!CR:CR,'Base TU'!$A:$A,$B18,'Base TU'!$B:$B,"NORTE")/1000</f>
        <v>0</v>
      </c>
      <c r="CR18" s="11">
        <f>SUMIFS('Base TU'!CS:CS,'Base TU'!$A:$A,$B18,'Base TU'!$B:$B,"NORTE")/1000</f>
        <v>0</v>
      </c>
      <c r="CS18" s="11">
        <f>SUMIFS('Base TU'!CT:CT,'Base TU'!$A:$A,$B18,'Base TU'!$B:$B,"NORTE")/1000</f>
        <v>0</v>
      </c>
      <c r="CT18" s="11">
        <f>SUMIFS('Base TU'!CU:CU,'Base TU'!$A:$A,$B18,'Base TU'!$B:$B,"NORTE")/1000</f>
        <v>0</v>
      </c>
      <c r="CU18" s="11">
        <f>SUMIFS('Base TU'!CV:CV,'Base TU'!$A:$A,$B18,'Base TU'!$B:$B,"NORTE")/1000</f>
        <v>0</v>
      </c>
      <c r="CV18" s="11">
        <f>SUMIFS('Base TU'!CW:CW,'Base TU'!$A:$A,$B18,'Base TU'!$B:$B,"NORTE")/1000</f>
        <v>0</v>
      </c>
      <c r="CW18" s="11">
        <f>SUMIFS('Base TU'!CX:CX,'Base TU'!$A:$A,$B18,'Base TU'!$B:$B,"NORTE")/1000</f>
        <v>0</v>
      </c>
      <c r="CX18" s="11">
        <f>SUMIFS('Base TU'!CY:CY,'Base TU'!$A:$A,$B18,'Base TU'!$B:$B,"NORTE")/1000</f>
        <v>0</v>
      </c>
      <c r="CY18" s="11">
        <f>SUMIFS('Base TU'!CZ:CZ,'Base TU'!$A:$A,$B18,'Base TU'!$B:$B,"NORTE")/1000</f>
        <v>0</v>
      </c>
      <c r="CZ18" s="11">
        <f>SUMIFS('Base TU'!DA:DA,'Base TU'!$A:$A,$B18,'Base TU'!$B:$B,"NORTE")/1000</f>
        <v>0</v>
      </c>
      <c r="DA18" s="11">
        <f>SUMIFS('Base TU'!DB:DB,'Base TU'!$A:$A,$B18,'Base TU'!$B:$B,"NORTE")/1000</f>
        <v>0</v>
      </c>
      <c r="DB18" s="11">
        <f>SUMIFS('Base TU'!DC:DC,'Base TU'!$A:$A,$B18,'Base TU'!$B:$B,"NORTE")/1000</f>
        <v>0</v>
      </c>
    </row>
    <row r="19" spans="1:106" ht="15.75" x14ac:dyDescent="0.25">
      <c r="B19" s="10" t="s">
        <v>62</v>
      </c>
      <c r="D19" s="11">
        <f>SUMIFS('Base TU'!E:E,'Base TU'!$A:$A,$B19,'Base TU'!$B:$B,"NORTE")/1000</f>
        <v>0</v>
      </c>
      <c r="E19" s="11">
        <f>SUMIFS('Base TU'!F:F,'Base TU'!$A:$A,$B19,'Base TU'!$B:$B,"NORTE")/1000</f>
        <v>0.94</v>
      </c>
      <c r="F19" s="11">
        <f>SUMIFS('Base TU'!G:G,'Base TU'!$A:$A,$B19,'Base TU'!$B:$B,"NORTE")/1000</f>
        <v>1.631</v>
      </c>
      <c r="G19" s="11">
        <f>SUMIFS('Base TU'!H:H,'Base TU'!$A:$A,$B19,'Base TU'!$B:$B,"NORTE")/1000</f>
        <v>0.76</v>
      </c>
      <c r="H19" s="11">
        <f>SUMIFS('Base TU'!I:I,'Base TU'!$A:$A,$B19,'Base TU'!$B:$B,"NORTE")/1000</f>
        <v>0</v>
      </c>
      <c r="I19" s="11">
        <f>SUMIFS('Base TU'!J:J,'Base TU'!$A:$A,$B19,'Base TU'!$B:$B,"NORTE")/1000</f>
        <v>0</v>
      </c>
      <c r="J19" s="11">
        <f>SUMIFS('Base TU'!K:K,'Base TU'!$A:$A,$B19,'Base TU'!$B:$B,"NORTE")/1000</f>
        <v>0</v>
      </c>
      <c r="K19" s="11">
        <f>SUMIFS('Base TU'!L:L,'Base TU'!$A:$A,$B19,'Base TU'!$B:$B,"NORTE")/1000</f>
        <v>0</v>
      </c>
      <c r="L19" s="11">
        <f>SUMIFS('Base TU'!M:M,'Base TU'!$A:$A,$B19,'Base TU'!$B:$B,"NORTE")/1000</f>
        <v>0</v>
      </c>
      <c r="M19" s="11">
        <f>SUMIFS('Base TU'!N:N,'Base TU'!$A:$A,$B19,'Base TU'!$B:$B,"NORTE")/1000</f>
        <v>0</v>
      </c>
      <c r="N19" s="11">
        <f>SUMIFS('Base TU'!O:O,'Base TU'!$A:$A,$B19,'Base TU'!$B:$B,"NORTE")/1000</f>
        <v>0</v>
      </c>
      <c r="O19" s="11">
        <f>SUMIFS('Base TU'!P:P,'Base TU'!$A:$A,$B19,'Base TU'!$B:$B,"NORTE")/1000</f>
        <v>0</v>
      </c>
      <c r="Q19" s="11">
        <f>SUMIFS('Base TU'!R:R,'Base TU'!$A:$A,$B19,'Base TU'!$B:$B,"NORTE")/1000</f>
        <v>0</v>
      </c>
      <c r="R19" s="11">
        <f>SUMIFS('Base TU'!S:S,'Base TU'!$A:$A,$B19,'Base TU'!$B:$B,"NORTE")/1000</f>
        <v>0</v>
      </c>
      <c r="S19" s="11">
        <f>SUMIFS('Base TU'!T:T,'Base TU'!$A:$A,$B19,'Base TU'!$B:$B,"NORTE")/1000</f>
        <v>0</v>
      </c>
      <c r="T19" s="11">
        <f>SUMIFS('Base TU'!U:U,'Base TU'!$A:$A,$B19,'Base TU'!$B:$B,"NORTE")/1000</f>
        <v>0</v>
      </c>
      <c r="U19" s="11">
        <f>SUMIFS('Base TU'!V:V,'Base TU'!$A:$A,$B19,'Base TU'!$B:$B,"NORTE")/1000</f>
        <v>0</v>
      </c>
      <c r="V19" s="11">
        <f>SUMIFS('Base TU'!W:W,'Base TU'!$A:$A,$B19,'Base TU'!$B:$B,"NORTE")/1000</f>
        <v>0</v>
      </c>
      <c r="W19" s="11">
        <f>SUMIFS('Base TU'!X:X,'Base TU'!$A:$A,$B19,'Base TU'!$B:$B,"NORTE")/1000</f>
        <v>0</v>
      </c>
      <c r="X19" s="11">
        <f>SUMIFS('Base TU'!Y:Y,'Base TU'!$A:$A,$B19,'Base TU'!$B:$B,"NORTE")/1000</f>
        <v>0</v>
      </c>
      <c r="Y19" s="11">
        <f>SUMIFS('Base TU'!Z:Z,'Base TU'!$A:$A,$B19,'Base TU'!$B:$B,"NORTE")/1000</f>
        <v>0</v>
      </c>
      <c r="Z19" s="11">
        <f>SUMIFS('Base TU'!AA:AA,'Base TU'!$A:$A,$B19,'Base TU'!$B:$B,"NORTE")/1000</f>
        <v>0</v>
      </c>
      <c r="AA19" s="11">
        <f>SUMIFS('Base TU'!AB:AB,'Base TU'!$A:$A,$B19,'Base TU'!$B:$B,"NORTE")/1000</f>
        <v>0</v>
      </c>
      <c r="AB19" s="11">
        <f>SUMIFS('Base TU'!AC:AC,'Base TU'!$A:$A,$B19,'Base TU'!$B:$B,"NORTE")/1000</f>
        <v>0</v>
      </c>
      <c r="AD19" s="11">
        <f>SUMIFS('Base TU'!AE:AE,'Base TU'!$A:$A,$B19,'Base TU'!$B:$B,"NORTE")/1000</f>
        <v>0</v>
      </c>
      <c r="AE19" s="11">
        <f>SUMIFS('Base TU'!AF:AF,'Base TU'!$A:$A,$B19,'Base TU'!$B:$B,"NORTE")/1000</f>
        <v>0</v>
      </c>
      <c r="AF19" s="11">
        <f>SUMIFS('Base TU'!AG:AG,'Base TU'!$A:$A,$B19,'Base TU'!$B:$B,"NORTE")/1000</f>
        <v>0</v>
      </c>
      <c r="AG19" s="11">
        <f>SUMIFS('Base TU'!AH:AH,'Base TU'!$A:$A,$B19,'Base TU'!$B:$B,"NORTE")/1000</f>
        <v>0</v>
      </c>
      <c r="AH19" s="11">
        <f>SUMIFS('Base TU'!AI:AI,'Base TU'!$A:$A,$B19,'Base TU'!$B:$B,"NORTE")/1000</f>
        <v>0</v>
      </c>
      <c r="AI19" s="11">
        <f>SUMIFS('Base TU'!AJ:AJ,'Base TU'!$A:$A,$B19,'Base TU'!$B:$B,"NORTE")/1000</f>
        <v>0</v>
      </c>
      <c r="AJ19" s="11">
        <f>SUMIFS('Base TU'!AK:AK,'Base TU'!$A:$A,$B19,'Base TU'!$B:$B,"NORTE")/1000</f>
        <v>0</v>
      </c>
      <c r="AK19" s="11">
        <f>SUMIFS('Base TU'!AL:AL,'Base TU'!$A:$A,$B19,'Base TU'!$B:$B,"NORTE")/1000</f>
        <v>0</v>
      </c>
      <c r="AL19" s="11">
        <f>SUMIFS('Base TU'!AM:AM,'Base TU'!$A:$A,$B19,'Base TU'!$B:$B,"NORTE")/1000</f>
        <v>0</v>
      </c>
      <c r="AM19" s="11">
        <f>SUMIFS('Base TU'!AN:AN,'Base TU'!$A:$A,$B19,'Base TU'!$B:$B,"NORTE")/1000</f>
        <v>0</v>
      </c>
      <c r="AN19" s="11">
        <f>SUMIFS('Base TU'!AO:AO,'Base TU'!$A:$A,$B19,'Base TU'!$B:$B,"NORTE")/1000</f>
        <v>0</v>
      </c>
      <c r="AO19" s="11">
        <f>SUMIFS('Base TU'!AP:AP,'Base TU'!$A:$A,$B19,'Base TU'!$B:$B,"NORTE")/1000</f>
        <v>0</v>
      </c>
      <c r="AQ19" s="11">
        <f>SUMIFS('Base TU'!AR:AR,'Base TU'!$A:$A,$B19,'Base TU'!$B:$B,"NORTE")/1000</f>
        <v>0</v>
      </c>
      <c r="AR19" s="11">
        <f>SUMIFS('Base TU'!AS:AS,'Base TU'!$A:$A,$B19,'Base TU'!$B:$B,"NORTE")/1000</f>
        <v>0</v>
      </c>
      <c r="AS19" s="11">
        <f>SUMIFS('Base TU'!AT:AT,'Base TU'!$A:$A,$B19,'Base TU'!$B:$B,"NORTE")/1000</f>
        <v>0</v>
      </c>
      <c r="AT19" s="11">
        <f>SUMIFS('Base TU'!AU:AU,'Base TU'!$A:$A,$B19,'Base TU'!$B:$B,"NORTE")/1000</f>
        <v>0</v>
      </c>
      <c r="AU19" s="11">
        <f>SUMIFS('Base TU'!AV:AV,'Base TU'!$A:$A,$B19,'Base TU'!$B:$B,"NORTE")/1000</f>
        <v>0</v>
      </c>
      <c r="AV19" s="11">
        <f>SUMIFS('Base TU'!AW:AW,'Base TU'!$A:$A,$B19,'Base TU'!$B:$B,"NORTE")/1000</f>
        <v>0</v>
      </c>
      <c r="AW19" s="11">
        <f>SUMIFS('Base TU'!AX:AX,'Base TU'!$A:$A,$B19,'Base TU'!$B:$B,"NORTE")/1000</f>
        <v>0</v>
      </c>
      <c r="AX19" s="11">
        <f>SUMIFS('Base TU'!AY:AY,'Base TU'!$A:$A,$B19,'Base TU'!$B:$B,"NORTE")/1000</f>
        <v>0</v>
      </c>
      <c r="AY19" s="11">
        <f>SUMIFS('Base TU'!AZ:AZ,'Base TU'!$A:$A,$B19,'Base TU'!$B:$B,"NORTE")/1000</f>
        <v>0</v>
      </c>
      <c r="AZ19" s="11">
        <f>SUMIFS('Base TU'!BA:BA,'Base TU'!$A:$A,$B19,'Base TU'!$B:$B,"NORTE")/1000</f>
        <v>0</v>
      </c>
      <c r="BA19" s="11">
        <f>SUMIFS('Base TU'!BB:BB,'Base TU'!$A:$A,$B19,'Base TU'!$B:$B,"NORTE")/1000</f>
        <v>0</v>
      </c>
      <c r="BB19" s="11">
        <f>SUMIFS('Base TU'!BC:BC,'Base TU'!$A:$A,$B19,'Base TU'!$B:$B,"NORTE")/1000</f>
        <v>0</v>
      </c>
      <c r="BD19" s="11">
        <f>SUMIFS('Base TU'!BE:BE,'Base TU'!$A:$A,$B19,'Base TU'!$B:$B,"NORTE")/1000</f>
        <v>0</v>
      </c>
      <c r="BE19" s="11">
        <f>SUMIFS('Base TU'!BF:BF,'Base TU'!$A:$A,$B19,'Base TU'!$B:$B,"NORTE")/1000</f>
        <v>0</v>
      </c>
      <c r="BF19" s="11">
        <f>SUMIFS('Base TU'!BG:BG,'Base TU'!$A:$A,$B19,'Base TU'!$B:$B,"NORTE")/1000</f>
        <v>0</v>
      </c>
      <c r="BG19" s="11">
        <f>SUMIFS('Base TU'!BH:BH,'Base TU'!$A:$A,$B19,'Base TU'!$B:$B,"NORTE")/1000</f>
        <v>0</v>
      </c>
      <c r="BH19" s="11">
        <f>SUMIFS('Base TU'!BI:BI,'Base TU'!$A:$A,$B19,'Base TU'!$B:$B,"NORTE")/1000</f>
        <v>0</v>
      </c>
      <c r="BI19" s="11">
        <f>SUMIFS('Base TU'!BJ:BJ,'Base TU'!$A:$A,$B19,'Base TU'!$B:$B,"NORTE")/1000</f>
        <v>0</v>
      </c>
      <c r="BJ19" s="11">
        <f>SUMIFS('Base TU'!BK:BK,'Base TU'!$A:$A,$B19,'Base TU'!$B:$B,"NORTE")/1000</f>
        <v>0</v>
      </c>
      <c r="BK19" s="11">
        <f>SUMIFS('Base TU'!BL:BL,'Base TU'!$A:$A,$B19,'Base TU'!$B:$B,"NORTE")/1000</f>
        <v>0</v>
      </c>
      <c r="BL19" s="11">
        <f>SUMIFS('Base TU'!BM:BM,'Base TU'!$A:$A,$B19,'Base TU'!$B:$B,"NORTE")/1000</f>
        <v>0</v>
      </c>
      <c r="BM19" s="11">
        <f>SUMIFS('Base TU'!BN:BN,'Base TU'!$A:$A,$B19,'Base TU'!$B:$B,"NORTE")/1000</f>
        <v>0</v>
      </c>
      <c r="BN19" s="11">
        <f>SUMIFS('Base TU'!BO:BO,'Base TU'!$A:$A,$B19,'Base TU'!$B:$B,"NORTE")/1000</f>
        <v>0</v>
      </c>
      <c r="BO19" s="11">
        <f>SUMIFS('Base TU'!BP:BP,'Base TU'!$A:$A,$B19,'Base TU'!$B:$B,"NORTE")/1000</f>
        <v>0</v>
      </c>
      <c r="BQ19" s="11">
        <f>SUMIFS('Base TU'!BR:BR,'Base TU'!$A:$A,$B19,'Base TU'!$B:$B,"NORTE")/1000</f>
        <v>0</v>
      </c>
      <c r="BR19" s="11">
        <f>SUMIFS('Base TU'!BS:BS,'Base TU'!$A:$A,$B19,'Base TU'!$B:$B,"NORTE")/1000</f>
        <v>0</v>
      </c>
      <c r="BS19" s="11">
        <f>SUMIFS('Base TU'!BT:BT,'Base TU'!$A:$A,$B19,'Base TU'!$B:$B,"NORTE")/1000</f>
        <v>0</v>
      </c>
      <c r="BT19" s="11">
        <f>SUMIFS('Base TU'!BU:BU,'Base TU'!$A:$A,$B19,'Base TU'!$B:$B,"NORTE")/1000</f>
        <v>0</v>
      </c>
      <c r="BU19" s="11">
        <f>SUMIFS('Base TU'!BV:BV,'Base TU'!$A:$A,$B19,'Base TU'!$B:$B,"NORTE")/1000</f>
        <v>0</v>
      </c>
      <c r="BV19" s="11">
        <f>SUMIFS('Base TU'!BW:BW,'Base TU'!$A:$A,$B19,'Base TU'!$B:$B,"NORTE")/1000</f>
        <v>0</v>
      </c>
      <c r="BW19" s="11">
        <f>SUMIFS('Base TU'!BX:BX,'Base TU'!$A:$A,$B19,'Base TU'!$B:$B,"NORTE")/1000</f>
        <v>0</v>
      </c>
      <c r="BX19" s="11">
        <f>SUMIFS('Base TU'!BY:BY,'Base TU'!$A:$A,$B19,'Base TU'!$B:$B,"NORTE")/1000</f>
        <v>0</v>
      </c>
      <c r="BY19" s="11">
        <f>SUMIFS('Base TU'!BZ:BZ,'Base TU'!$A:$A,$B19,'Base TU'!$B:$B,"NORTE")/1000</f>
        <v>0</v>
      </c>
      <c r="BZ19" s="11">
        <f>SUMIFS('Base TU'!CA:CA,'Base TU'!$A:$A,$B19,'Base TU'!$B:$B,"NORTE")/1000</f>
        <v>0</v>
      </c>
      <c r="CA19" s="11">
        <f>SUMIFS('Base TU'!CB:CB,'Base TU'!$A:$A,$B19,'Base TU'!$B:$B,"NORTE")/1000</f>
        <v>0</v>
      </c>
      <c r="CB19" s="11">
        <f>SUMIFS('Base TU'!CC:CC,'Base TU'!$A:$A,$B19,'Base TU'!$B:$B,"NORTE")/1000</f>
        <v>0</v>
      </c>
      <c r="CD19" s="11">
        <f>SUMIFS('Base TU'!CE:CE,'Base TU'!$A:$A,$B19,'Base TU'!$B:$B,"NORTE")/1000</f>
        <v>0</v>
      </c>
      <c r="CE19" s="11">
        <f>SUMIFS('Base TU'!CF:CF,'Base TU'!$A:$A,$B19,'Base TU'!$B:$B,"NORTE")/1000</f>
        <v>0</v>
      </c>
      <c r="CF19" s="11">
        <f>SUMIFS('Base TU'!CG:CG,'Base TU'!$A:$A,$B19,'Base TU'!$B:$B,"NORTE")/1000</f>
        <v>0</v>
      </c>
      <c r="CG19" s="11">
        <f>SUMIFS('Base TU'!CH:CH,'Base TU'!$A:$A,$B19,'Base TU'!$B:$B,"NORTE")/1000</f>
        <v>0</v>
      </c>
      <c r="CH19" s="11">
        <f>SUMIFS('Base TU'!CI:CI,'Base TU'!$A:$A,$B19,'Base TU'!$B:$B,"NORTE")/1000</f>
        <v>0</v>
      </c>
      <c r="CI19" s="11">
        <f>SUMIFS('Base TU'!CJ:CJ,'Base TU'!$A:$A,$B19,'Base TU'!$B:$B,"NORTE")/1000</f>
        <v>0</v>
      </c>
      <c r="CJ19" s="11">
        <f>SUMIFS('Base TU'!CK:CK,'Base TU'!$A:$A,$B19,'Base TU'!$B:$B,"NORTE")/1000</f>
        <v>0</v>
      </c>
      <c r="CK19" s="11">
        <f>SUMIFS('Base TU'!CL:CL,'Base TU'!$A:$A,$B19,'Base TU'!$B:$B,"NORTE")/1000</f>
        <v>0</v>
      </c>
      <c r="CL19" s="11">
        <f>SUMIFS('Base TU'!CM:CM,'Base TU'!$A:$A,$B19,'Base TU'!$B:$B,"NORTE")/1000</f>
        <v>0</v>
      </c>
      <c r="CM19" s="11">
        <f>SUMIFS('Base TU'!CN:CN,'Base TU'!$A:$A,$B19,'Base TU'!$B:$B,"NORTE")/1000</f>
        <v>0</v>
      </c>
      <c r="CN19" s="11">
        <f>SUMIFS('Base TU'!CO:CO,'Base TU'!$A:$A,$B19,'Base TU'!$B:$B,"NORTE")/1000</f>
        <v>0</v>
      </c>
      <c r="CO19" s="11">
        <f>SUMIFS('Base TU'!CP:CP,'Base TU'!$A:$A,$B19,'Base TU'!$B:$B,"NORTE")/1000</f>
        <v>0</v>
      </c>
      <c r="CQ19" s="11">
        <f>SUMIFS('Base TU'!CR:CR,'Base TU'!$A:$A,$B19,'Base TU'!$B:$B,"NORTE")/1000</f>
        <v>0</v>
      </c>
      <c r="CR19" s="11">
        <f>SUMIFS('Base TU'!CS:CS,'Base TU'!$A:$A,$B19,'Base TU'!$B:$B,"NORTE")/1000</f>
        <v>0</v>
      </c>
      <c r="CS19" s="11">
        <f>SUMIFS('Base TU'!CT:CT,'Base TU'!$A:$A,$B19,'Base TU'!$B:$B,"NORTE")/1000</f>
        <v>0</v>
      </c>
      <c r="CT19" s="11">
        <f>SUMIFS('Base TU'!CU:CU,'Base TU'!$A:$A,$B19,'Base TU'!$B:$B,"NORTE")/1000</f>
        <v>0</v>
      </c>
      <c r="CU19" s="11">
        <f>SUMIFS('Base TU'!CV:CV,'Base TU'!$A:$A,$B19,'Base TU'!$B:$B,"NORTE")/1000</f>
        <v>0</v>
      </c>
      <c r="CV19" s="11">
        <f>SUMIFS('Base TU'!CW:CW,'Base TU'!$A:$A,$B19,'Base TU'!$B:$B,"NORTE")/1000</f>
        <v>0</v>
      </c>
      <c r="CW19" s="11">
        <f>SUMIFS('Base TU'!CX:CX,'Base TU'!$A:$A,$B19,'Base TU'!$B:$B,"NORTE")/1000</f>
        <v>0</v>
      </c>
      <c r="CX19" s="11">
        <f>SUMIFS('Base TU'!CY:CY,'Base TU'!$A:$A,$B19,'Base TU'!$B:$B,"NORTE")/1000</f>
        <v>0</v>
      </c>
      <c r="CY19" s="11">
        <f>SUMIFS('Base TU'!CZ:CZ,'Base TU'!$A:$A,$B19,'Base TU'!$B:$B,"NORTE")/1000</f>
        <v>0</v>
      </c>
      <c r="CZ19" s="11">
        <f>SUMIFS('Base TU'!DA:DA,'Base TU'!$A:$A,$B19,'Base TU'!$B:$B,"NORTE")/1000</f>
        <v>0</v>
      </c>
      <c r="DA19" s="11">
        <f>SUMIFS('Base TU'!DB:DB,'Base TU'!$A:$A,$B19,'Base TU'!$B:$B,"NORTE")/1000</f>
        <v>0</v>
      </c>
      <c r="DB19" s="11">
        <f>SUMIFS('Base TU'!DC:DC,'Base TU'!$A:$A,$B19,'Base TU'!$B:$B,"NORTE")/1000</f>
        <v>0</v>
      </c>
    </row>
    <row r="21" spans="1:106" ht="15.75" x14ac:dyDescent="0.25">
      <c r="A21" s="5"/>
      <c r="B21" s="6" t="s">
        <v>99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1:106" ht="15.75" x14ac:dyDescent="0.25">
      <c r="A22" s="5"/>
      <c r="B22" s="12" t="s">
        <v>86</v>
      </c>
      <c r="D22" s="11">
        <f>'Rumo BD'!C16/1000</f>
        <v>563.94399999999996</v>
      </c>
      <c r="E22" s="11">
        <f>'Rumo BD'!D16/1000</f>
        <v>1034.725146</v>
      </c>
      <c r="F22" s="11">
        <f>'Rumo BD'!E16/1000</f>
        <v>1256.2875680000002</v>
      </c>
      <c r="G22" s="11">
        <f>'Rumo BD'!F16/1000</f>
        <v>790.29090199999996</v>
      </c>
      <c r="H22" s="11">
        <f>'Rumo BD'!G16/1000</f>
        <v>1385.839786</v>
      </c>
      <c r="I22" s="11">
        <f>'Rumo BD'!H16/1000</f>
        <v>1337.2284069999998</v>
      </c>
      <c r="J22" s="11">
        <f>'Rumo BD'!I16/1000</f>
        <v>1446.5915230000001</v>
      </c>
      <c r="K22" s="11">
        <f>'Rumo BD'!J16/1000</f>
        <v>1370.670883</v>
      </c>
      <c r="L22" s="11">
        <f>'Rumo BD'!K16/1000</f>
        <v>1335.4415190000002</v>
      </c>
      <c r="M22" s="11">
        <f>'Rumo BD'!L16/1000</f>
        <v>1002.999902</v>
      </c>
      <c r="N22" s="11">
        <f>'Rumo BD'!M16/1000</f>
        <v>991.27300100000002</v>
      </c>
      <c r="O22" s="11">
        <f>'Rumo BD'!N16/1000</f>
        <v>598.403908</v>
      </c>
      <c r="Q22" s="11">
        <f>'Rumo BD'!P16/1000</f>
        <v>448.69178600000004</v>
      </c>
      <c r="R22" s="11">
        <f>'Rumo BD'!Q16/1000</f>
        <v>990.33767399999999</v>
      </c>
      <c r="S22" s="11">
        <f>'Rumo BD'!R16/1000</f>
        <v>1062.339528</v>
      </c>
      <c r="T22" s="11">
        <f>'Rumo BD'!S16/1000</f>
        <v>728.49934499999995</v>
      </c>
      <c r="U22" s="11">
        <f>'Rumo BD'!T16/1000</f>
        <v>1386.04321</v>
      </c>
      <c r="V22" s="11">
        <f>'Rumo BD'!U16/1000</f>
        <v>1177.1301960000001</v>
      </c>
      <c r="W22" s="11">
        <f>'Rumo BD'!V16/1000</f>
        <v>1198.89724</v>
      </c>
      <c r="X22" s="11">
        <f>'Rumo BD'!W16/1000</f>
        <v>1305.7225740000001</v>
      </c>
      <c r="Y22" s="11">
        <f>'Rumo BD'!X16/1000</f>
        <v>1462.392844</v>
      </c>
      <c r="Z22" s="11">
        <f>'Rumo BD'!Y16/1000</f>
        <v>1422.8486189999999</v>
      </c>
      <c r="AA22" s="11">
        <f>'Rumo BD'!Z16/1000</f>
        <v>1202.030622</v>
      </c>
      <c r="AB22" s="11">
        <f>'Rumo BD'!AA16/1000</f>
        <v>748.33121099999994</v>
      </c>
      <c r="AD22" s="11">
        <f>'Rumo BD'!AC16/1000</f>
        <v>575.25229800000011</v>
      </c>
      <c r="AE22" s="11">
        <f>'Rumo BD'!AD16/1000</f>
        <v>894.19707600000004</v>
      </c>
      <c r="AF22" s="11">
        <f>'Rumo BD'!AE16/1000</f>
        <v>1004.462753</v>
      </c>
      <c r="AG22" s="11">
        <f>'Rumo BD'!AF16/1000</f>
        <v>770.34461599999997</v>
      </c>
      <c r="AH22" s="11">
        <f>'Rumo BD'!AG16/1000</f>
        <v>860.54832499999998</v>
      </c>
      <c r="AI22" s="11">
        <f>'Rumo BD'!AH16/1000</f>
        <v>1041.4643060000001</v>
      </c>
      <c r="AJ22" s="11">
        <f>'Rumo BD'!AI16/1000</f>
        <v>1139.3327389999999</v>
      </c>
      <c r="AK22" s="11">
        <f>'Rumo BD'!AJ16/1000</f>
        <v>1028.6506129999998</v>
      </c>
      <c r="AL22" s="11">
        <f>'Rumo BD'!AK16/1000</f>
        <v>1300.371042</v>
      </c>
      <c r="AM22" s="11">
        <f>'Rumo BD'!AL16/1000</f>
        <v>578.96342099999993</v>
      </c>
      <c r="AN22" s="11">
        <f>'Rumo BD'!AM16/1000</f>
        <v>1127.2850169999999</v>
      </c>
      <c r="AO22" s="11">
        <f>'Rumo BD'!AN16/1000</f>
        <v>1079.664777</v>
      </c>
      <c r="AQ22" s="11">
        <f>'Rumo BD'!AP16/1000</f>
        <v>849.24155000000007</v>
      </c>
      <c r="AR22" s="11">
        <f>'Rumo BD'!AQ16/1000</f>
        <v>848.43707999999992</v>
      </c>
      <c r="AS22" s="11">
        <f>'Rumo BD'!AR16/1000</f>
        <v>1122.6431399999999</v>
      </c>
      <c r="AT22" s="11">
        <f>'Rumo BD'!AS16/1000</f>
        <v>820.90233000000001</v>
      </c>
      <c r="AU22" s="11">
        <f>'Rumo BD'!AT16/1000</f>
        <v>683.43934000000002</v>
      </c>
      <c r="AV22" s="11">
        <f>'Rumo BD'!AU16/1000</f>
        <v>1123.12553</v>
      </c>
      <c r="AW22" s="11">
        <f>'Rumo BD'!AV16/1000</f>
        <v>1175.6769299999999</v>
      </c>
      <c r="AX22" s="11">
        <f>'Rumo BD'!AW16/1000</f>
        <v>971.10751000000005</v>
      </c>
      <c r="AY22" s="11">
        <f>'Rumo BD'!AX16/1000</f>
        <v>953.16534000000001</v>
      </c>
      <c r="AZ22" s="11">
        <f>'Rumo BD'!AY16/1000</f>
        <v>1148.33692</v>
      </c>
      <c r="BA22" s="11">
        <f>'Rumo BD'!AZ16/1000</f>
        <v>766.63091000000009</v>
      </c>
      <c r="BB22" s="11">
        <f>'Rumo BD'!BA16/1000</f>
        <v>750.42047000000002</v>
      </c>
      <c r="BD22" s="11">
        <f>'Rumo BD'!BC16/1000</f>
        <v>593.45799</v>
      </c>
      <c r="BE22" s="11">
        <f>'Rumo BD'!BD16/1000</f>
        <v>844.55329000000006</v>
      </c>
      <c r="BF22" s="11">
        <f>'Rumo BD'!BE16/1000</f>
        <v>1106.75332</v>
      </c>
      <c r="BG22" s="11">
        <f>'Rumo BD'!BF16/1000</f>
        <v>1257.8714399999999</v>
      </c>
      <c r="BH22" s="11">
        <f>'Rumo BD'!BG16/1000</f>
        <v>1654.9123300000001</v>
      </c>
      <c r="BI22" s="11">
        <f>'Rumo BD'!BH16/1000</f>
        <v>1210.7697599999999</v>
      </c>
      <c r="BJ22" s="11">
        <f>'Rumo BD'!BI16/1000</f>
        <v>1452.7168700000002</v>
      </c>
      <c r="BK22" s="11">
        <f>'Rumo BD'!BJ16/1000</f>
        <v>1502.8918899999999</v>
      </c>
      <c r="BL22" s="11">
        <f>'Rumo BD'!BK16/1000</f>
        <v>1289.8112900000001</v>
      </c>
      <c r="BM22" s="11">
        <f>'Rumo BD'!BL16/1000</f>
        <v>1181.0653300000001</v>
      </c>
      <c r="BN22" s="11">
        <f>'Rumo BD'!BM16/1000</f>
        <v>1208.73676</v>
      </c>
      <c r="BO22" s="11">
        <f>'Rumo BD'!BN16/1000</f>
        <v>1143.1041399999999</v>
      </c>
      <c r="BQ22" s="11">
        <f>'Rumo BD'!BP16/1000</f>
        <v>644.08199999999999</v>
      </c>
      <c r="BR22" s="11">
        <f>'Rumo BD'!BQ16/1000</f>
        <v>845.28908999999999</v>
      </c>
      <c r="BS22" s="11">
        <f>'Rumo BD'!BR16/1000</f>
        <v>1374.48848</v>
      </c>
      <c r="BT22" s="11">
        <f>'Rumo BD'!BS16/1000</f>
        <v>1178.8648700000001</v>
      </c>
      <c r="BU22" s="11">
        <f>'Rumo BD'!BT16/1000</f>
        <v>1286.0656000000001</v>
      </c>
      <c r="BV22" s="11">
        <f>'Rumo BD'!BU16/1000</f>
        <v>1171.8168780000001</v>
      </c>
      <c r="BW22" s="11">
        <f>'Rumo BD'!BV16/1000</f>
        <v>922.17348200000004</v>
      </c>
      <c r="BX22" s="11">
        <f>'Rumo BD'!BW16/1000</f>
        <v>1053.56447</v>
      </c>
      <c r="BY22" s="11">
        <f>'Rumo BD'!BX16/1000</f>
        <v>1119.7368570000001</v>
      </c>
      <c r="BZ22" s="11">
        <f>'Rumo BD'!BY16/1000</f>
        <v>781.59292500000004</v>
      </c>
      <c r="CA22" s="11">
        <f>'Rumo BD'!BZ16/1000</f>
        <v>1165.4997529999998</v>
      </c>
      <c r="CB22" s="11">
        <f>'Rumo BD'!CA16/1000</f>
        <v>950.15667699999995</v>
      </c>
      <c r="CD22" s="11">
        <f>'Rumo BD'!CC16/1000</f>
        <v>745.6966480000001</v>
      </c>
      <c r="CE22" s="11">
        <f>'Rumo BD'!CD16/1000</f>
        <v>1119.7388880000001</v>
      </c>
      <c r="CF22" s="11">
        <f>'Rumo BD'!CE16/1000</f>
        <v>1051.8928740000001</v>
      </c>
      <c r="CG22" s="11">
        <f>'Rumo BD'!CF16/1000</f>
        <v>665.72074599999996</v>
      </c>
      <c r="CH22" s="11">
        <f>'Rumo BD'!CG16/1000</f>
        <v>1178.2898660000001</v>
      </c>
      <c r="CI22" s="11">
        <f>'Rumo BD'!CH16/1000</f>
        <v>1121.686991</v>
      </c>
      <c r="CJ22" s="11">
        <f>'Rumo BD'!CI16/1000</f>
        <v>1319.772003</v>
      </c>
      <c r="CK22" s="11">
        <f>'Rumo BD'!CJ16/1000</f>
        <v>1271.3715179999999</v>
      </c>
      <c r="CL22" s="11">
        <f>'Rumo BD'!CK16/1000</f>
        <v>1035.7590459999999</v>
      </c>
      <c r="CM22" s="11">
        <f>'Rumo BD'!CL16/1000</f>
        <v>1307.4578759999999</v>
      </c>
      <c r="CN22" s="11">
        <f>'Rumo BD'!CM16/1000</f>
        <v>1094.4801699999998</v>
      </c>
      <c r="CO22" s="11">
        <f>'Rumo BD'!CN16/1000</f>
        <v>950.06508799999995</v>
      </c>
      <c r="CQ22" s="53" t="s">
        <v>152</v>
      </c>
      <c r="CR22" s="53" t="s">
        <v>152</v>
      </c>
      <c r="CS22" s="11">
        <f>'Rumo BD'!CR16/1000</f>
        <v>0</v>
      </c>
      <c r="CT22" s="11">
        <f>'Rumo BD'!CS16/1000</f>
        <v>0</v>
      </c>
      <c r="CU22" s="11">
        <f>'Rumo BD'!CT16/1000</f>
        <v>0</v>
      </c>
      <c r="CV22" s="11">
        <f>'Rumo BD'!CU16/1000</f>
        <v>0</v>
      </c>
      <c r="CW22" s="11">
        <f>'Rumo BD'!CV16/1000</f>
        <v>0</v>
      </c>
      <c r="CX22" s="11">
        <f>'Rumo BD'!CW16/1000</f>
        <v>0</v>
      </c>
      <c r="CY22" s="11">
        <f>'Rumo BD'!CX16/1000</f>
        <v>0</v>
      </c>
      <c r="CZ22" s="11">
        <f>'Rumo BD'!CY16/1000</f>
        <v>0</v>
      </c>
      <c r="DA22" s="11">
        <f>'Rumo BD'!CZ16/1000</f>
        <v>0</v>
      </c>
      <c r="DB22" s="11">
        <f>'Rumo BD'!DA16/1000</f>
        <v>0</v>
      </c>
    </row>
    <row r="23" spans="1:106" ht="15.75" x14ac:dyDescent="0.25">
      <c r="A23" s="5"/>
      <c r="B23" s="12" t="s">
        <v>100</v>
      </c>
      <c r="D23" s="11">
        <f>'Rumo BD'!C17/1000</f>
        <v>729.09867399999996</v>
      </c>
      <c r="E23" s="11">
        <f>'Rumo BD'!D17/1000</f>
        <v>1067.7981090000001</v>
      </c>
      <c r="F23" s="11">
        <f>'Rumo BD'!E17/1000</f>
        <v>886.89300000000003</v>
      </c>
      <c r="G23" s="11">
        <f>'Rumo BD'!F17/1000</f>
        <v>179.87980999999999</v>
      </c>
      <c r="H23" s="11">
        <f>'Rumo BD'!G17/1000</f>
        <v>429.34505999999999</v>
      </c>
      <c r="I23" s="11">
        <f>'Rumo BD'!H17/1000</f>
        <v>573.34385999999995</v>
      </c>
      <c r="J23" s="11">
        <f>'Rumo BD'!I17/1000</f>
        <v>466.91241899999977</v>
      </c>
      <c r="K23" s="11">
        <f>'Rumo BD'!J17/1000</f>
        <v>531.46580699999981</v>
      </c>
      <c r="L23" s="11">
        <f>'Rumo BD'!K17/1000</f>
        <v>496.56652200000002</v>
      </c>
      <c r="M23" s="11">
        <f>'Rumo BD'!L17/1000</f>
        <v>561.48228700000004</v>
      </c>
      <c r="N23" s="11">
        <f>'Rumo BD'!M17/1000</f>
        <v>420.73100800000026</v>
      </c>
      <c r="O23" s="11">
        <f>'Rumo BD'!N17/1000</f>
        <v>254.09882099999996</v>
      </c>
      <c r="Q23" s="11">
        <f>'Rumo BD'!P17/1000</f>
        <v>213.88675000000001</v>
      </c>
      <c r="R23" s="11">
        <f>'Rumo BD'!Q17/1000</f>
        <v>340.74869999999993</v>
      </c>
      <c r="S23" s="11">
        <f>'Rumo BD'!R17/1000</f>
        <v>306.41654399999999</v>
      </c>
      <c r="T23" s="11">
        <f>'Rumo BD'!S17/1000</f>
        <v>241.59591900000007</v>
      </c>
      <c r="U23" s="11">
        <f>'Rumo BD'!T17/1000</f>
        <v>533.24844799999994</v>
      </c>
      <c r="V23" s="11">
        <f>'Rumo BD'!U17/1000</f>
        <v>538.28774500000009</v>
      </c>
      <c r="W23" s="11">
        <f>'Rumo BD'!V17/1000</f>
        <v>399.64013400000022</v>
      </c>
      <c r="X23" s="11">
        <f>'Rumo BD'!W17/1000</f>
        <v>433.39075900000006</v>
      </c>
      <c r="Y23" s="11">
        <f>'Rumo BD'!X17/1000</f>
        <v>475.42910099999983</v>
      </c>
      <c r="Z23" s="11">
        <f>'Rumo BD'!Y17/1000</f>
        <v>451.94466299999971</v>
      </c>
      <c r="AA23" s="11">
        <f>'Rumo BD'!Z17/1000</f>
        <v>371.50363100000015</v>
      </c>
      <c r="AB23" s="11">
        <f>'Rumo BD'!AA17/1000</f>
        <v>218.29270100000005</v>
      </c>
      <c r="AD23" s="11">
        <f>'Rumo BD'!AC17/1000</f>
        <v>284.31497499999989</v>
      </c>
      <c r="AE23" s="11">
        <f>'Rumo BD'!AD17/1000</f>
        <v>312.54101500000002</v>
      </c>
      <c r="AF23" s="11">
        <f>'Rumo BD'!AE17/1000</f>
        <v>509.32677500000011</v>
      </c>
      <c r="AG23" s="11">
        <f>'Rumo BD'!AF17/1000</f>
        <v>240.08712500000007</v>
      </c>
      <c r="AH23" s="11">
        <f>'Rumo BD'!AG17/1000</f>
        <v>540.74277899999959</v>
      </c>
      <c r="AI23" s="11">
        <f>'Rumo BD'!AH17/1000</f>
        <v>683.71264600000018</v>
      </c>
      <c r="AJ23" s="11">
        <f>'Rumo BD'!AI17/1000</f>
        <v>440.17774200000008</v>
      </c>
      <c r="AK23" s="11">
        <f>'Rumo BD'!AJ17/1000</f>
        <v>337.17517199999992</v>
      </c>
      <c r="AL23" s="11">
        <f>'Rumo BD'!AK17/1000</f>
        <v>457.1985699999999</v>
      </c>
      <c r="AM23" s="11">
        <f>'Rumo BD'!AL17/1000</f>
        <v>356.70425999999998</v>
      </c>
      <c r="AN23" s="11">
        <f>'Rumo BD'!AM17/1000</f>
        <v>262.02019400000012</v>
      </c>
      <c r="AO23" s="11">
        <f>'Rumo BD'!AN17/1000</f>
        <v>250.21187899999998</v>
      </c>
      <c r="AQ23" s="11">
        <f>'Rumo BD'!AP17/1000</f>
        <v>366.34309999999999</v>
      </c>
      <c r="AR23" s="11">
        <f>'Rumo BD'!AQ17/1000</f>
        <v>414.35300999999998</v>
      </c>
      <c r="AS23" s="11">
        <f>'Rumo BD'!AR17/1000</f>
        <v>466.17480999999998</v>
      </c>
      <c r="AT23" s="11">
        <f>'Rumo BD'!AS17/1000</f>
        <v>274.82718</v>
      </c>
      <c r="AU23" s="11">
        <f>'Rumo BD'!AT17/1000</f>
        <v>427.63938999999999</v>
      </c>
      <c r="AV23" s="11">
        <f>'Rumo BD'!AU17/1000</f>
        <v>383.77843999999999</v>
      </c>
      <c r="AW23" s="11">
        <f>'Rumo BD'!AV17/1000</f>
        <v>266.76515999999998</v>
      </c>
      <c r="AX23" s="11">
        <f>'Rumo BD'!AW17/1000</f>
        <v>366.02146000000005</v>
      </c>
      <c r="AY23" s="11">
        <f>'Rumo BD'!AX17/1000</f>
        <v>365.69380999999998</v>
      </c>
      <c r="AZ23" s="11">
        <f>'Rumo BD'!AY17/1000</f>
        <v>353.07976000000002</v>
      </c>
      <c r="BA23" s="11">
        <f>'Rumo BD'!AZ17/1000</f>
        <v>287.01044000000002</v>
      </c>
      <c r="BB23" s="11">
        <f>'Rumo BD'!BA17/1000</f>
        <v>363.54597999999999</v>
      </c>
      <c r="BD23" s="11">
        <f>'Rumo BD'!BC17/1000</f>
        <v>389.62268</v>
      </c>
      <c r="BE23" s="11">
        <f>'Rumo BD'!BD17/1000</f>
        <v>440.34727000000004</v>
      </c>
      <c r="BF23" s="11">
        <f>'Rumo BD'!BE17/1000</f>
        <v>316.39077000000003</v>
      </c>
      <c r="BG23" s="11">
        <f>'Rumo BD'!BF17/1000</f>
        <v>472.88797</v>
      </c>
      <c r="BH23" s="11">
        <f>'Rumo BD'!BG17/1000</f>
        <v>562.33517000000006</v>
      </c>
      <c r="BI23" s="11">
        <f>'Rumo BD'!BH17/1000</f>
        <v>561.16909999999996</v>
      </c>
      <c r="BJ23" s="11">
        <f>'Rumo BD'!BI17/1000</f>
        <v>581.30233999999996</v>
      </c>
      <c r="BK23" s="11">
        <f>'Rumo BD'!BJ17/1000</f>
        <v>725.88894999999991</v>
      </c>
      <c r="BL23" s="11">
        <f>'Rumo BD'!BK17/1000</f>
        <v>722.61734000000001</v>
      </c>
      <c r="BM23" s="11">
        <f>'Rumo BD'!BL17/1000</f>
        <v>839.41719999999998</v>
      </c>
      <c r="BN23" s="11">
        <f>'Rumo BD'!BM17/1000</f>
        <v>863.48901999999998</v>
      </c>
      <c r="BO23" s="11">
        <f>'Rumo BD'!BN17/1000</f>
        <v>557.85689000000002</v>
      </c>
      <c r="BQ23" s="11">
        <f>'Rumo BD'!BP17/1000</f>
        <v>441.35472999999996</v>
      </c>
      <c r="BR23" s="11">
        <f>'Rumo BD'!BQ17/1000</f>
        <v>268.37684999999999</v>
      </c>
      <c r="BS23" s="11">
        <f>'Rumo BD'!BR17/1000</f>
        <v>368.16843999999998</v>
      </c>
      <c r="BT23" s="11">
        <f>'Rumo BD'!BS17/1000</f>
        <v>309.18083000000001</v>
      </c>
      <c r="BU23" s="11">
        <f>'Rumo BD'!BT17/1000</f>
        <v>596.12175000000002</v>
      </c>
      <c r="BV23" s="11">
        <f>'Rumo BD'!BU17/1000</f>
        <v>631.75253999999984</v>
      </c>
      <c r="BW23" s="11">
        <f>'Rumo BD'!BV17/1000</f>
        <v>397.22642399999989</v>
      </c>
      <c r="BX23" s="11">
        <f>'Rumo BD'!BW17/1000</f>
        <v>427.41404099999983</v>
      </c>
      <c r="BY23" s="11">
        <f>'Rumo BD'!BX17/1000</f>
        <v>525.42056900000011</v>
      </c>
      <c r="BZ23" s="11">
        <f>'Rumo BD'!BY17/1000</f>
        <v>527.21682200000021</v>
      </c>
      <c r="CA23" s="11">
        <f>'Rumo BD'!BZ17/1000</f>
        <v>630.47036800000024</v>
      </c>
      <c r="CB23" s="11">
        <f>'Rumo BD'!CA17/1000</f>
        <v>403.60899799999993</v>
      </c>
      <c r="CD23" s="11">
        <f>'Rumo BD'!CC17/1000</f>
        <v>427.66120900000004</v>
      </c>
      <c r="CE23" s="11">
        <f>'Rumo BD'!CD17/1000</f>
        <v>386.42065599999989</v>
      </c>
      <c r="CF23" s="11">
        <f>'Rumo BD'!CE17/1000</f>
        <v>422.76660400000003</v>
      </c>
      <c r="CG23" s="11">
        <f>'Rumo BD'!CF17/1000</f>
        <v>119.77323500000001</v>
      </c>
      <c r="CH23" s="11">
        <f>'Rumo BD'!CG17/1000</f>
        <v>530.50815599999987</v>
      </c>
      <c r="CI23" s="11">
        <f>'Rumo BD'!CH17/1000</f>
        <v>644.5426895600001</v>
      </c>
      <c r="CJ23" s="11">
        <f>'Rumo BD'!CI17/1000</f>
        <v>637.52337600000021</v>
      </c>
      <c r="CK23" s="11">
        <f>'Rumo BD'!CJ17/1000</f>
        <v>602.77722800000015</v>
      </c>
      <c r="CL23" s="11">
        <f>'Rumo BD'!CK17/1000</f>
        <v>484.29530799999998</v>
      </c>
      <c r="CM23" s="11">
        <f>'Rumo BD'!CL17/1000</f>
        <v>456.49329800000015</v>
      </c>
      <c r="CN23" s="11">
        <f>'Rumo BD'!CM17/1000</f>
        <v>534.15639800000008</v>
      </c>
      <c r="CO23" s="11">
        <f>'Rumo BD'!CN17/1000</f>
        <v>220.906147</v>
      </c>
      <c r="CQ23" s="11">
        <f>'Rumo BD'!CP17/1000</f>
        <v>232.92247100000014</v>
      </c>
      <c r="CR23" s="11">
        <f>'Rumo BD'!CQ17/1000</f>
        <v>282.78759000000002</v>
      </c>
      <c r="CS23" s="11">
        <f>'Rumo BD'!CR17/1000</f>
        <v>0</v>
      </c>
      <c r="CT23" s="11">
        <f>'Rumo BD'!CS17/1000</f>
        <v>0</v>
      </c>
      <c r="CU23" s="11">
        <f>'Rumo BD'!CT17/1000</f>
        <v>0</v>
      </c>
      <c r="CV23" s="11">
        <f>'Rumo BD'!CU17/1000</f>
        <v>0</v>
      </c>
      <c r="CW23" s="11">
        <f>'Rumo BD'!CV17/1000</f>
        <v>0</v>
      </c>
      <c r="CX23" s="11">
        <f>'Rumo BD'!CW17/1000</f>
        <v>0</v>
      </c>
      <c r="CY23" s="11">
        <f>'Rumo BD'!CX17/1000</f>
        <v>0</v>
      </c>
      <c r="CZ23" s="11">
        <f>'Rumo BD'!CY17/1000</f>
        <v>0</v>
      </c>
      <c r="DA23" s="11">
        <f>'Rumo BD'!CZ17/1000</f>
        <v>0</v>
      </c>
      <c r="DB23" s="11">
        <f>'Rumo BD'!DA17/1000</f>
        <v>0</v>
      </c>
    </row>
    <row r="25" spans="1:106" ht="23.25" x14ac:dyDescent="0.35">
      <c r="B25" s="34" t="s">
        <v>154</v>
      </c>
      <c r="D25" s="2"/>
      <c r="E25" s="2"/>
      <c r="F25" s="4"/>
      <c r="G25" s="4"/>
      <c r="H25" s="2"/>
      <c r="I25" s="2"/>
      <c r="J25" s="3"/>
      <c r="K25" s="2"/>
      <c r="L25" s="2"/>
      <c r="M25" s="4"/>
      <c r="N25" s="4"/>
      <c r="O25" s="2"/>
      <c r="Q25" s="2"/>
      <c r="R25" s="2"/>
      <c r="S25" s="4"/>
      <c r="T25" s="4"/>
      <c r="U25" s="2"/>
      <c r="V25" s="2"/>
      <c r="W25" s="3"/>
      <c r="X25" s="2"/>
      <c r="Y25" s="2"/>
      <c r="Z25" s="4"/>
      <c r="AA25" s="4"/>
      <c r="AB25" s="2"/>
      <c r="AD25" s="3"/>
      <c r="AE25" s="2"/>
      <c r="AF25" s="2"/>
      <c r="AG25" s="4"/>
      <c r="AH25" s="4"/>
      <c r="AI25" s="2"/>
      <c r="AJ25" s="2"/>
      <c r="AK25" s="2"/>
      <c r="AL25" s="2"/>
      <c r="AM25" s="2"/>
      <c r="AN25" s="2"/>
      <c r="AO25" s="2"/>
      <c r="AQ25" s="2"/>
      <c r="AR25" s="2"/>
      <c r="AS25" s="2"/>
      <c r="AT25" s="4"/>
      <c r="AU25" s="4"/>
      <c r="AV25" s="2"/>
      <c r="AW25" s="2"/>
      <c r="AX25" s="2"/>
      <c r="AY25" s="2"/>
      <c r="AZ25" s="2"/>
      <c r="BA25" s="2"/>
      <c r="BB25" s="32"/>
      <c r="BD25" s="2"/>
      <c r="BE25" s="2"/>
      <c r="BF25" s="2"/>
      <c r="BG25" s="4"/>
      <c r="BH25" s="4"/>
      <c r="BI25" s="2"/>
      <c r="BJ25" s="2"/>
      <c r="BK25" s="2"/>
      <c r="BL25" s="2"/>
      <c r="BM25" s="2"/>
      <c r="BN25" s="2"/>
      <c r="BO25" s="32"/>
      <c r="BQ25" s="2"/>
      <c r="BR25" s="2"/>
      <c r="BS25" s="2"/>
      <c r="BT25" s="4"/>
      <c r="BU25" s="4"/>
      <c r="BV25" s="2"/>
      <c r="BW25" s="2"/>
      <c r="BX25" s="2"/>
      <c r="BY25" s="2"/>
      <c r="BZ25" s="2"/>
      <c r="CA25" s="2"/>
      <c r="CB25" s="32"/>
      <c r="CD25" s="2"/>
      <c r="CE25" s="2"/>
      <c r="CF25" s="2"/>
      <c r="CG25" s="4"/>
      <c r="CH25" s="4"/>
      <c r="CI25" s="2"/>
      <c r="CJ25" s="2"/>
      <c r="CK25" s="2"/>
      <c r="CL25" s="2"/>
      <c r="CM25" s="2"/>
      <c r="CN25" s="2"/>
      <c r="CO25" s="32"/>
      <c r="CQ25" s="2"/>
      <c r="CR25" s="2"/>
      <c r="CS25" s="2"/>
      <c r="CT25" s="4"/>
      <c r="CU25" s="4"/>
      <c r="CV25" s="2"/>
      <c r="CW25" s="2"/>
      <c r="CX25" s="2"/>
      <c r="CY25" s="2"/>
      <c r="CZ25" s="2"/>
      <c r="DA25" s="2"/>
      <c r="DB25" s="32"/>
    </row>
    <row r="26" spans="1:106" ht="15.75" x14ac:dyDescent="0.25">
      <c r="B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D26" s="5"/>
      <c r="AE26" s="5"/>
      <c r="AF26" s="5"/>
      <c r="AG26" s="5"/>
      <c r="AH26" s="5"/>
      <c r="AI26" s="5"/>
      <c r="AJ26" s="5"/>
      <c r="AQ26" s="5"/>
      <c r="AR26" s="5"/>
      <c r="AS26" s="5"/>
      <c r="AT26" s="5"/>
      <c r="AU26" s="5"/>
      <c r="AV26" s="5"/>
      <c r="AW26" s="5"/>
      <c r="BD26" s="5"/>
      <c r="BE26" s="5"/>
      <c r="BF26" s="5"/>
      <c r="BG26" s="5"/>
      <c r="BH26" s="5"/>
      <c r="BI26" s="5"/>
      <c r="BJ26" s="5"/>
      <c r="BQ26" s="5"/>
      <c r="BR26" s="5"/>
      <c r="BS26" s="5"/>
      <c r="BT26" s="5"/>
      <c r="BU26" s="5"/>
      <c r="BV26" s="5"/>
      <c r="BW26" s="5"/>
      <c r="CD26" s="5"/>
      <c r="CE26" s="5"/>
      <c r="CF26" s="5"/>
      <c r="CG26" s="5"/>
      <c r="CH26" s="5"/>
      <c r="CI26" s="5"/>
      <c r="CJ26" s="5"/>
      <c r="CQ26" s="5"/>
      <c r="CR26" s="5"/>
      <c r="CS26" s="5"/>
      <c r="CT26" s="5"/>
      <c r="CU26" s="5"/>
      <c r="CV26" s="5"/>
      <c r="CW26" s="5"/>
    </row>
    <row r="27" spans="1:106" ht="15" customHeight="1" x14ac:dyDescent="0.25">
      <c r="B27" s="59"/>
      <c r="D27" s="58">
        <v>42370</v>
      </c>
      <c r="E27" s="58">
        <v>42401</v>
      </c>
      <c r="F27" s="58">
        <v>42430</v>
      </c>
      <c r="G27" s="58">
        <v>42461</v>
      </c>
      <c r="H27" s="58">
        <v>42491</v>
      </c>
      <c r="I27" s="58">
        <v>42522</v>
      </c>
      <c r="J27" s="58">
        <v>42552</v>
      </c>
      <c r="K27" s="58">
        <v>42583</v>
      </c>
      <c r="L27" s="58">
        <v>42614</v>
      </c>
      <c r="M27" s="58">
        <v>42644</v>
      </c>
      <c r="N27" s="58">
        <v>42675</v>
      </c>
      <c r="O27" s="58">
        <v>42705</v>
      </c>
      <c r="Q27" s="58">
        <v>42736</v>
      </c>
      <c r="R27" s="58">
        <v>42767</v>
      </c>
      <c r="S27" s="58">
        <v>42795</v>
      </c>
      <c r="T27" s="58">
        <v>42826</v>
      </c>
      <c r="U27" s="58">
        <v>42856</v>
      </c>
      <c r="V27" s="58">
        <v>42887</v>
      </c>
      <c r="W27" s="58">
        <v>42917</v>
      </c>
      <c r="X27" s="58">
        <v>42948</v>
      </c>
      <c r="Y27" s="58">
        <v>42979</v>
      </c>
      <c r="Z27" s="58">
        <v>43009</v>
      </c>
      <c r="AA27" s="58">
        <v>43040</v>
      </c>
      <c r="AB27" s="58">
        <v>43070</v>
      </c>
      <c r="AD27" s="58">
        <v>43101</v>
      </c>
      <c r="AE27" s="58">
        <v>43132</v>
      </c>
      <c r="AF27" s="58">
        <v>43160</v>
      </c>
      <c r="AG27" s="58">
        <v>43191</v>
      </c>
      <c r="AH27" s="58">
        <v>43221</v>
      </c>
      <c r="AI27" s="58">
        <v>43252</v>
      </c>
      <c r="AJ27" s="58">
        <v>43282</v>
      </c>
      <c r="AK27" s="58">
        <v>43313</v>
      </c>
      <c r="AL27" s="58">
        <v>43344</v>
      </c>
      <c r="AM27" s="58">
        <v>43374</v>
      </c>
      <c r="AN27" s="58">
        <v>43405</v>
      </c>
      <c r="AO27" s="58">
        <v>43435</v>
      </c>
      <c r="AQ27" s="58">
        <v>43466</v>
      </c>
      <c r="AR27" s="58">
        <v>43497</v>
      </c>
      <c r="AS27" s="58">
        <v>43525</v>
      </c>
      <c r="AT27" s="58">
        <v>43556</v>
      </c>
      <c r="AU27" s="58">
        <v>43586</v>
      </c>
      <c r="AV27" s="58">
        <v>43617</v>
      </c>
      <c r="AW27" s="58">
        <v>43647</v>
      </c>
      <c r="AX27" s="58">
        <v>43678</v>
      </c>
      <c r="AY27" s="58">
        <v>43709</v>
      </c>
      <c r="AZ27" s="58">
        <v>43739</v>
      </c>
      <c r="BA27" s="58">
        <v>43770</v>
      </c>
      <c r="BB27" s="58">
        <v>43800</v>
      </c>
      <c r="BD27" s="58">
        <v>43831</v>
      </c>
      <c r="BE27" s="58">
        <v>43862</v>
      </c>
      <c r="BF27" s="58">
        <v>43891</v>
      </c>
      <c r="BG27" s="58">
        <v>43922</v>
      </c>
      <c r="BH27" s="58">
        <v>43952</v>
      </c>
      <c r="BI27" s="58">
        <v>43983</v>
      </c>
      <c r="BJ27" s="58">
        <v>44013</v>
      </c>
      <c r="BK27" s="58">
        <v>44044</v>
      </c>
      <c r="BL27" s="58">
        <v>44075</v>
      </c>
      <c r="BM27" s="58">
        <v>44105</v>
      </c>
      <c r="BN27" s="58">
        <v>44136</v>
      </c>
      <c r="BO27" s="58">
        <v>44166</v>
      </c>
      <c r="BQ27" s="58">
        <v>44197</v>
      </c>
      <c r="BR27" s="58">
        <v>44228</v>
      </c>
      <c r="BS27" s="58">
        <v>44256</v>
      </c>
      <c r="BT27" s="58">
        <v>44287</v>
      </c>
      <c r="BU27" s="58">
        <v>44317</v>
      </c>
      <c r="BV27" s="58">
        <v>44348</v>
      </c>
      <c r="BW27" s="58">
        <v>44378</v>
      </c>
      <c r="BX27" s="58">
        <v>44409</v>
      </c>
      <c r="BY27" s="58">
        <v>44440</v>
      </c>
      <c r="BZ27" s="58">
        <v>44470</v>
      </c>
      <c r="CA27" s="58">
        <v>44501</v>
      </c>
      <c r="CB27" s="58">
        <v>44531</v>
      </c>
      <c r="CD27" s="58">
        <v>44562</v>
      </c>
      <c r="CE27" s="58">
        <v>44593</v>
      </c>
      <c r="CF27" s="58">
        <v>44621</v>
      </c>
      <c r="CG27" s="58">
        <v>44652</v>
      </c>
      <c r="CH27" s="58">
        <v>44682</v>
      </c>
      <c r="CI27" s="58">
        <v>44713</v>
      </c>
      <c r="CJ27" s="58">
        <v>44743</v>
      </c>
      <c r="CK27" s="58">
        <v>44774</v>
      </c>
      <c r="CL27" s="58">
        <v>44805</v>
      </c>
      <c r="CM27" s="58">
        <v>44835</v>
      </c>
      <c r="CN27" s="58">
        <v>44866</v>
      </c>
      <c r="CO27" s="58">
        <v>44896</v>
      </c>
      <c r="CQ27" s="58">
        <v>44927</v>
      </c>
      <c r="CR27" s="58">
        <v>44958</v>
      </c>
      <c r="CS27" s="58">
        <v>44986</v>
      </c>
      <c r="CT27" s="58">
        <v>45017</v>
      </c>
      <c r="CU27" s="58">
        <v>45047</v>
      </c>
      <c r="CV27" s="58">
        <v>45078</v>
      </c>
      <c r="CW27" s="58">
        <v>45108</v>
      </c>
      <c r="CX27" s="58">
        <v>45139</v>
      </c>
      <c r="CY27" s="58">
        <v>45170</v>
      </c>
      <c r="CZ27" s="58">
        <v>45200</v>
      </c>
      <c r="DA27" s="58">
        <v>45231</v>
      </c>
      <c r="DB27" s="58">
        <v>45261</v>
      </c>
    </row>
    <row r="28" spans="1:106" ht="15" customHeight="1" x14ac:dyDescent="0.25">
      <c r="B28" s="59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</row>
    <row r="29" spans="1:106" ht="15.75" x14ac:dyDescent="0.25">
      <c r="A29" s="5"/>
      <c r="B29" s="6" t="s">
        <v>98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Q29" s="7">
        <v>0</v>
      </c>
      <c r="BR29" s="7">
        <v>79.855999999999995</v>
      </c>
      <c r="BS29" s="7">
        <v>253.863</v>
      </c>
      <c r="BT29" s="7">
        <v>445.54300000000001</v>
      </c>
      <c r="BU29" s="7">
        <f>BU30</f>
        <v>339.08199999999999</v>
      </c>
      <c r="BV29" s="7">
        <f>BV30</f>
        <v>414.66900000000004</v>
      </c>
      <c r="BW29" s="7">
        <f>BW30</f>
        <v>375.20699999999999</v>
      </c>
      <c r="BX29" s="7">
        <f>BX30</f>
        <v>443.08100000000002</v>
      </c>
      <c r="BY29" s="7">
        <f t="shared" ref="BY29" si="20">BY30</f>
        <v>275.25299999999999</v>
      </c>
      <c r="BZ29" s="7">
        <f>BZ30</f>
        <v>260.39699999999999</v>
      </c>
      <c r="CA29" s="7">
        <f>CA30</f>
        <v>215.37700000000001</v>
      </c>
      <c r="CB29" s="7">
        <f>CB30</f>
        <v>355.565</v>
      </c>
      <c r="CD29" s="7">
        <f t="shared" ref="CD29:CO29" si="21">SUM(CD30,CD38,CD37)</f>
        <v>261.2</v>
      </c>
      <c r="CE29" s="7">
        <f t="shared" si="21"/>
        <v>714.63699999999994</v>
      </c>
      <c r="CF29" s="7">
        <f t="shared" si="21"/>
        <v>796.36099999999999</v>
      </c>
      <c r="CG29" s="7">
        <f t="shared" si="21"/>
        <v>630.62100000000009</v>
      </c>
      <c r="CH29" s="7">
        <f t="shared" si="21"/>
        <v>671.80200000000002</v>
      </c>
      <c r="CI29" s="7">
        <f t="shared" si="21"/>
        <v>662.577</v>
      </c>
      <c r="CJ29" s="7">
        <f t="shared" si="21"/>
        <v>894.09700000000009</v>
      </c>
      <c r="CK29" s="7">
        <f t="shared" si="21"/>
        <v>914.25799999999992</v>
      </c>
      <c r="CL29" s="7">
        <f t="shared" si="21"/>
        <v>759.11299999999994</v>
      </c>
      <c r="CM29" s="7">
        <f t="shared" si="21"/>
        <v>640.15899999999999</v>
      </c>
      <c r="CN29" s="7">
        <f t="shared" si="21"/>
        <v>582.66800000000001</v>
      </c>
      <c r="CO29" s="7">
        <f t="shared" si="21"/>
        <v>431.59700000000004</v>
      </c>
      <c r="CQ29" s="7">
        <f t="shared" ref="CQ29:CZ29" si="22">SUM(CQ30,CQ38,CQ37)</f>
        <v>197.304</v>
      </c>
      <c r="CR29" s="7">
        <f t="shared" si="22"/>
        <v>653.08100000000002</v>
      </c>
      <c r="CS29" s="7">
        <f t="shared" si="22"/>
        <v>0</v>
      </c>
      <c r="CT29" s="7">
        <f t="shared" si="22"/>
        <v>0</v>
      </c>
      <c r="CU29" s="7">
        <f t="shared" si="22"/>
        <v>0</v>
      </c>
      <c r="CV29" s="7">
        <f t="shared" si="22"/>
        <v>0</v>
      </c>
      <c r="CW29" s="7">
        <f t="shared" si="22"/>
        <v>0</v>
      </c>
      <c r="CX29" s="7">
        <f t="shared" si="22"/>
        <v>0</v>
      </c>
      <c r="CY29" s="7">
        <f t="shared" si="22"/>
        <v>0</v>
      </c>
      <c r="CZ29" s="7">
        <f t="shared" si="22"/>
        <v>0</v>
      </c>
      <c r="DA29" s="7">
        <f t="shared" ref="DA29" si="23">SUM(DA30,DA38,DA37)</f>
        <v>0</v>
      </c>
      <c r="DB29" s="7">
        <f t="shared" ref="DB29" si="24">SUM(DB30,DB38,DB37)</f>
        <v>0</v>
      </c>
    </row>
    <row r="30" spans="1:106" ht="15.75" x14ac:dyDescent="0.25">
      <c r="B30" s="8" t="s">
        <v>93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Q30" s="9">
        <v>0</v>
      </c>
      <c r="BR30" s="9">
        <v>79.855999999999995</v>
      </c>
      <c r="BS30" s="9">
        <v>253.863</v>
      </c>
      <c r="BT30" s="9">
        <v>445.54300000000001</v>
      </c>
      <c r="BU30" s="9">
        <f>BU31</f>
        <v>339.08199999999999</v>
      </c>
      <c r="BV30" s="9">
        <f>SUM(BV31:BV33)</f>
        <v>414.66900000000004</v>
      </c>
      <c r="BW30" s="9">
        <f>SUM(BW31:BW33)</f>
        <v>375.20699999999999</v>
      </c>
      <c r="BX30" s="9">
        <f>SUM(BX31:BX33)</f>
        <v>443.08100000000002</v>
      </c>
      <c r="BY30" s="9">
        <f t="shared" ref="BY30" si="25">SUM(BY31:BY33)</f>
        <v>275.25299999999999</v>
      </c>
      <c r="BZ30" s="9">
        <f>SUM(BZ31:BZ33)</f>
        <v>260.39699999999999</v>
      </c>
      <c r="CA30" s="9">
        <f>SUM(CA31:CA33)</f>
        <v>215.37700000000001</v>
      </c>
      <c r="CB30" s="9">
        <f>SUM(CB31:CB33)</f>
        <v>355.565</v>
      </c>
      <c r="CD30" s="9">
        <f t="shared" ref="CD30:CO30" si="26">SUM(CD31:CD36)</f>
        <v>261.2</v>
      </c>
      <c r="CE30" s="36">
        <f t="shared" si="26"/>
        <v>714.63699999999994</v>
      </c>
      <c r="CF30" s="36">
        <f t="shared" si="26"/>
        <v>796.36099999999999</v>
      </c>
      <c r="CG30" s="36">
        <f t="shared" si="26"/>
        <v>630.62100000000009</v>
      </c>
      <c r="CH30" s="9">
        <f t="shared" si="26"/>
        <v>671.80200000000002</v>
      </c>
      <c r="CI30" s="9">
        <f t="shared" si="26"/>
        <v>662.577</v>
      </c>
      <c r="CJ30" s="9">
        <f t="shared" si="26"/>
        <v>894.09700000000009</v>
      </c>
      <c r="CK30" s="9">
        <f t="shared" si="26"/>
        <v>914.25799999999992</v>
      </c>
      <c r="CL30" s="9">
        <f t="shared" si="26"/>
        <v>759.11299999999994</v>
      </c>
      <c r="CM30" s="9">
        <f t="shared" si="26"/>
        <v>640.15899999999999</v>
      </c>
      <c r="CN30" s="9">
        <f t="shared" si="26"/>
        <v>582.66800000000001</v>
      </c>
      <c r="CO30" s="9">
        <f t="shared" si="26"/>
        <v>431.59700000000004</v>
      </c>
      <c r="CQ30" s="9">
        <f t="shared" ref="CQ30:CZ30" si="27">SUM(CQ31:CQ36)</f>
        <v>197.304</v>
      </c>
      <c r="CR30" s="36">
        <f t="shared" si="27"/>
        <v>653.08100000000002</v>
      </c>
      <c r="CS30" s="36">
        <f t="shared" si="27"/>
        <v>0</v>
      </c>
      <c r="CT30" s="36">
        <f t="shared" si="27"/>
        <v>0</v>
      </c>
      <c r="CU30" s="9">
        <f t="shared" si="27"/>
        <v>0</v>
      </c>
      <c r="CV30" s="9">
        <f t="shared" si="27"/>
        <v>0</v>
      </c>
      <c r="CW30" s="9">
        <f t="shared" si="27"/>
        <v>0</v>
      </c>
      <c r="CX30" s="9">
        <f t="shared" si="27"/>
        <v>0</v>
      </c>
      <c r="CY30" s="9">
        <f t="shared" si="27"/>
        <v>0</v>
      </c>
      <c r="CZ30" s="9">
        <f t="shared" si="27"/>
        <v>0</v>
      </c>
      <c r="DA30" s="9">
        <f t="shared" ref="DA30" si="28">SUM(DA31:DA36)</f>
        <v>0</v>
      </c>
      <c r="DB30" s="9">
        <f t="shared" ref="DB30" si="29">SUM(DB31:DB36)</f>
        <v>0</v>
      </c>
    </row>
    <row r="31" spans="1:106" ht="15.75" x14ac:dyDescent="0.25">
      <c r="B31" s="10" t="s">
        <v>49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Q31" s="11">
        <v>0</v>
      </c>
      <c r="BR31" s="11">
        <v>79.855999999999995</v>
      </c>
      <c r="BS31" s="11">
        <v>253.863</v>
      </c>
      <c r="BT31" s="11">
        <v>445.54300000000001</v>
      </c>
      <c r="BU31" s="11">
        <f>339082/10^3</f>
        <v>339.08199999999999</v>
      </c>
      <c r="BV31" s="11">
        <f>372694/10^3</f>
        <v>372.69400000000002</v>
      </c>
      <c r="BW31" s="11">
        <v>58.710999999999999</v>
      </c>
      <c r="BX31" s="11">
        <v>36.665999999999997</v>
      </c>
      <c r="BY31" s="11">
        <v>20.378</v>
      </c>
      <c r="BZ31" s="11">
        <v>68.893000000000001</v>
      </c>
      <c r="CA31" s="11">
        <v>89.055000000000007</v>
      </c>
      <c r="CB31" s="11">
        <v>76.241</v>
      </c>
      <c r="CD31" s="11">
        <v>115.68899999999999</v>
      </c>
      <c r="CE31" s="35">
        <v>677.47699999999998</v>
      </c>
      <c r="CF31" s="35">
        <v>735.56</v>
      </c>
      <c r="CG31" s="11">
        <v>544.05600000000004</v>
      </c>
      <c r="CH31" s="11">
        <v>552.44600000000003</v>
      </c>
      <c r="CI31" s="11">
        <v>447.505</v>
      </c>
      <c r="CJ31" s="11">
        <v>126.68300000000001</v>
      </c>
      <c r="CK31" s="11">
        <v>52.213000000000001</v>
      </c>
      <c r="CL31" s="11">
        <v>26.143999999999998</v>
      </c>
      <c r="CM31" s="11">
        <v>8.9629999999999992</v>
      </c>
      <c r="CN31" s="11">
        <f>SUMIFS('Base TU'!CO:CO,'Base TU'!$A:$A,$B31,'Base TU'!$B:$B,"CENTRAL")/1000</f>
        <v>0</v>
      </c>
      <c r="CO31" s="11">
        <f>SUMIFS('Base TU'!CP:CP,'Base TU'!$A:$A,$B31,'Base TU'!$B:$B,"CENTRAL")/1000</f>
        <v>0</v>
      </c>
      <c r="CQ31" s="11">
        <f>SUMIFS('Base TU'!CR:CR,'Base TU'!$A:$A,$B31,'Base TU'!$B:$B,"CENTRAL")/1000</f>
        <v>54.515000000000001</v>
      </c>
      <c r="CR31" s="35">
        <f>SUMIFS('Base TU'!CS:CS,'Base TU'!$A:$A,$B31,'Base TU'!$B:$B,"CENTRAL")/1000</f>
        <v>526.30600000000004</v>
      </c>
      <c r="CS31" s="35">
        <f>SUMIFS('Base TU'!CT:CT,'Base TU'!$A:$A,$B31,'Base TU'!$B:$B,"CENTRAL")/1000</f>
        <v>0</v>
      </c>
      <c r="CT31" s="11">
        <f>SUMIFS('Base TU'!CU:CU,'Base TU'!$A:$A,$B31,'Base TU'!$B:$B,"CENTRAL")/1000</f>
        <v>0</v>
      </c>
      <c r="CU31" s="11">
        <f>SUMIFS('Base TU'!CV:CV,'Base TU'!$A:$A,$B31,'Base TU'!$B:$B,"CENTRAL")/1000</f>
        <v>0</v>
      </c>
      <c r="CV31" s="11">
        <f>SUMIFS('Base TU'!CW:CW,'Base TU'!$A:$A,$B31,'Base TU'!$B:$B,"CENTRAL")/1000</f>
        <v>0</v>
      </c>
      <c r="CW31" s="11">
        <f>SUMIFS('Base TU'!CX:CX,'Base TU'!$A:$A,$B31,'Base TU'!$B:$B,"CENTRAL")/1000</f>
        <v>0</v>
      </c>
      <c r="CX31" s="11">
        <f>SUMIFS('Base TU'!CY:CY,'Base TU'!$A:$A,$B31,'Base TU'!$B:$B,"CENTRAL")/1000</f>
        <v>0</v>
      </c>
      <c r="CY31" s="11">
        <f>SUMIFS('Base TU'!CZ:CZ,'Base TU'!$A:$A,$B31,'Base TU'!$B:$B,"CENTRAL")/1000</f>
        <v>0</v>
      </c>
      <c r="CZ31" s="11">
        <f>SUMIFS('Base TU'!DA:DA,'Base TU'!$A:$A,$B31,'Base TU'!$B:$B,"CENTRAL")/1000</f>
        <v>0</v>
      </c>
      <c r="DA31" s="11">
        <f>SUMIFS('Base TU'!DB:DB,'Base TU'!$A:$A,$B31,'Base TU'!$B:$B,"CENTRAL")/1000</f>
        <v>0</v>
      </c>
      <c r="DB31" s="11">
        <f>SUMIFS('Base TU'!DC:DC,'Base TU'!$A:$A,$B31,'Base TU'!$B:$B,"CENTRAL")/1000</f>
        <v>0</v>
      </c>
    </row>
    <row r="32" spans="1:106" ht="15.75" x14ac:dyDescent="0.25">
      <c r="B32" s="10" t="s">
        <v>43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42.258000000000003</v>
      </c>
      <c r="BX32" s="11">
        <v>79.596000000000004</v>
      </c>
      <c r="BY32" s="11">
        <v>50.484999999999999</v>
      </c>
      <c r="BZ32" s="11">
        <v>50.171999999999997</v>
      </c>
      <c r="CA32" s="11">
        <v>77.042000000000002</v>
      </c>
      <c r="CB32" s="11">
        <v>62.621000000000002</v>
      </c>
      <c r="CD32" s="11">
        <v>7.1719999999999997</v>
      </c>
      <c r="CE32" s="35">
        <v>33.274000000000001</v>
      </c>
      <c r="CF32" s="35">
        <v>60.801000000000002</v>
      </c>
      <c r="CG32" s="11">
        <v>82.793000000000006</v>
      </c>
      <c r="CH32" s="11">
        <v>81.438000000000002</v>
      </c>
      <c r="CI32" s="11">
        <v>72.793999999999997</v>
      </c>
      <c r="CJ32" s="11">
        <v>60.58</v>
      </c>
      <c r="CK32" s="11">
        <v>80.793000000000006</v>
      </c>
      <c r="CL32" s="11">
        <v>83.221000000000004</v>
      </c>
      <c r="CM32" s="11">
        <v>87.316999999999993</v>
      </c>
      <c r="CN32" s="11">
        <f>SUMIFS('Base TU'!CO:CO,'Base TU'!$A:$A,$B32,'Base TU'!$B:$B,"CENTRAL")/1000</f>
        <v>77.665999999999997</v>
      </c>
      <c r="CO32" s="11">
        <f>SUMIFS('Base TU'!CP:CP,'Base TU'!$A:$A,$B32,'Base TU'!$B:$B,"CENTRAL")/1000</f>
        <v>26.036000000000001</v>
      </c>
      <c r="CQ32" s="11">
        <f>SUMIFS('Base TU'!CR:CR,'Base TU'!$A:$A,$B32,'Base TU'!$B:$B,"CENTRAL")/1000</f>
        <v>13.132999999999999</v>
      </c>
      <c r="CR32" s="35">
        <f>SUMIFS('Base TU'!CS:CS,'Base TU'!$A:$A,$B32,'Base TU'!$B:$B,"CENTRAL")/1000</f>
        <v>31.370999999999999</v>
      </c>
      <c r="CS32" s="35">
        <f>SUMIFS('Base TU'!CT:CT,'Base TU'!$A:$A,$B32,'Base TU'!$B:$B,"CENTRAL")/1000</f>
        <v>0</v>
      </c>
      <c r="CT32" s="11">
        <f>SUMIFS('Base TU'!CU:CU,'Base TU'!$A:$A,$B32,'Base TU'!$B:$B,"CENTRAL")/1000</f>
        <v>0</v>
      </c>
      <c r="CU32" s="11">
        <f>SUMIFS('Base TU'!CV:CV,'Base TU'!$A:$A,$B32,'Base TU'!$B:$B,"CENTRAL")/1000</f>
        <v>0</v>
      </c>
      <c r="CV32" s="11">
        <f>SUMIFS('Base TU'!CW:CW,'Base TU'!$A:$A,$B32,'Base TU'!$B:$B,"CENTRAL")/1000</f>
        <v>0</v>
      </c>
      <c r="CW32" s="11">
        <f>SUMIFS('Base TU'!CX:CX,'Base TU'!$A:$A,$B32,'Base TU'!$B:$B,"CENTRAL")/1000</f>
        <v>0</v>
      </c>
      <c r="CX32" s="11">
        <f>SUMIFS('Base TU'!CY:CY,'Base TU'!$A:$A,$B32,'Base TU'!$B:$B,"CENTRAL")/1000</f>
        <v>0</v>
      </c>
      <c r="CY32" s="11">
        <f>SUMIFS('Base TU'!CZ:CZ,'Base TU'!$A:$A,$B32,'Base TU'!$B:$B,"CENTRAL")/1000</f>
        <v>0</v>
      </c>
      <c r="CZ32" s="11">
        <f>SUMIFS('Base TU'!DA:DA,'Base TU'!$A:$A,$B32,'Base TU'!$B:$B,"CENTRAL")/1000</f>
        <v>0</v>
      </c>
      <c r="DA32" s="11">
        <f>SUMIFS('Base TU'!DB:DB,'Base TU'!$A:$A,$B32,'Base TU'!$B:$B,"CENTRAL")/1000</f>
        <v>0</v>
      </c>
      <c r="DB32" s="11">
        <f>SUMIFS('Base TU'!DC:DC,'Base TU'!$A:$A,$B32,'Base TU'!$B:$B,"CENTRAL")/1000</f>
        <v>0</v>
      </c>
    </row>
    <row r="33" spans="2:106" ht="15.75" x14ac:dyDescent="0.25">
      <c r="B33" s="10" t="s">
        <v>47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f>41975/10^3</f>
        <v>41.975000000000001</v>
      </c>
      <c r="BW33" s="11">
        <v>274.238</v>
      </c>
      <c r="BX33" s="11">
        <v>326.81900000000002</v>
      </c>
      <c r="BY33" s="11">
        <v>204.39</v>
      </c>
      <c r="BZ33" s="11">
        <v>141.33199999999999</v>
      </c>
      <c r="CA33" s="11">
        <v>49.28</v>
      </c>
      <c r="CB33" s="11">
        <v>216.703</v>
      </c>
      <c r="CC33">
        <v>1000</v>
      </c>
      <c r="CD33" s="11">
        <v>138.339</v>
      </c>
      <c r="CE33" s="35">
        <v>3.8860000000000001</v>
      </c>
      <c r="CF33" s="35">
        <v>0</v>
      </c>
      <c r="CG33" s="11">
        <v>0</v>
      </c>
      <c r="CH33" s="11">
        <v>0</v>
      </c>
      <c r="CI33" s="11">
        <v>68.98</v>
      </c>
      <c r="CJ33" s="11">
        <v>597.09400000000005</v>
      </c>
      <c r="CK33" s="11">
        <v>629.24199999999996</v>
      </c>
      <c r="CL33" s="11">
        <v>502.65600000000001</v>
      </c>
      <c r="CM33" s="11">
        <v>391.21499999999997</v>
      </c>
      <c r="CN33" s="11">
        <f>SUMIFS('Base TU'!CO:CO,'Base TU'!$A:$A,$B33,'Base TU'!$B:$B,"CENTRAL")/1000</f>
        <v>343.53500000000003</v>
      </c>
      <c r="CO33" s="11">
        <f>SUMIFS('Base TU'!CP:CP,'Base TU'!$A:$A,$B33,'Base TU'!$B:$B,"CENTRAL")/1000</f>
        <v>298.988</v>
      </c>
      <c r="CQ33" s="11">
        <f>SUMIFS('Base TU'!CR:CR,'Base TU'!$A:$A,$B33,'Base TU'!$B:$B,"CENTRAL")/1000</f>
        <v>63.948</v>
      </c>
      <c r="CR33" s="35">
        <f>SUMIFS('Base TU'!CS:CS,'Base TU'!$A:$A,$B33,'Base TU'!$B:$B,"CENTRAL")/1000</f>
        <v>0</v>
      </c>
      <c r="CS33" s="35">
        <f>SUMIFS('Base TU'!CT:CT,'Base TU'!$A:$A,$B33,'Base TU'!$B:$B,"CENTRAL")/1000</f>
        <v>0</v>
      </c>
      <c r="CT33" s="11">
        <f>SUMIFS('Base TU'!CU:CU,'Base TU'!$A:$A,$B33,'Base TU'!$B:$B,"CENTRAL")/1000</f>
        <v>0</v>
      </c>
      <c r="CU33" s="11">
        <f>SUMIFS('Base TU'!CV:CV,'Base TU'!$A:$A,$B33,'Base TU'!$B:$B,"CENTRAL")/1000</f>
        <v>0</v>
      </c>
      <c r="CV33" s="11">
        <f>SUMIFS('Base TU'!CW:CW,'Base TU'!$A:$A,$B33,'Base TU'!$B:$B,"CENTRAL")/1000</f>
        <v>0</v>
      </c>
      <c r="CW33" s="11">
        <f>SUMIFS('Base TU'!CX:CX,'Base TU'!$A:$A,$B33,'Base TU'!$B:$B,"CENTRAL")/1000</f>
        <v>0</v>
      </c>
      <c r="CX33" s="11">
        <f>SUMIFS('Base TU'!CY:CY,'Base TU'!$A:$A,$B33,'Base TU'!$B:$B,"CENTRAL")/1000</f>
        <v>0</v>
      </c>
      <c r="CY33" s="11">
        <f>SUMIFS('Base TU'!CZ:CZ,'Base TU'!$A:$A,$B33,'Base TU'!$B:$B,"CENTRAL")/1000</f>
        <v>0</v>
      </c>
      <c r="CZ33" s="11">
        <f>SUMIFS('Base TU'!DA:DA,'Base TU'!$A:$A,$B33,'Base TU'!$B:$B,"CENTRAL")/1000</f>
        <v>0</v>
      </c>
      <c r="DA33" s="11">
        <f>SUMIFS('Base TU'!DB:DB,'Base TU'!$A:$A,$B33,'Base TU'!$B:$B,"CENTRAL")/1000</f>
        <v>0</v>
      </c>
      <c r="DB33" s="11">
        <f>SUMIFS('Base TU'!DC:DC,'Base TU'!$A:$A,$B33,'Base TU'!$B:$B,"CENTRAL")/1000</f>
        <v>0</v>
      </c>
    </row>
    <row r="34" spans="2:106" ht="15.75" x14ac:dyDescent="0.25">
      <c r="B34" s="10" t="s">
        <v>34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D34" s="11">
        <v>0</v>
      </c>
      <c r="CE34" s="11">
        <v>0</v>
      </c>
      <c r="CF34" s="11">
        <v>0</v>
      </c>
      <c r="CG34" s="11">
        <v>0</v>
      </c>
      <c r="CH34" s="11">
        <v>0</v>
      </c>
      <c r="CI34" s="11">
        <v>37.670999999999999</v>
      </c>
      <c r="CJ34" s="11">
        <v>72.581999999999994</v>
      </c>
      <c r="CK34" s="11">
        <v>109.789</v>
      </c>
      <c r="CL34" s="11">
        <v>123.149</v>
      </c>
      <c r="CM34" s="11">
        <v>91.799000000000007</v>
      </c>
      <c r="CN34" s="11">
        <f>SUMIFS('Base TU'!CO:CO,'Base TU'!$A:$A,$B34,'Base TU'!$B:$B,"CENTRAL")/1000</f>
        <v>136.524</v>
      </c>
      <c r="CO34" s="11">
        <f>SUMIFS('Base TU'!CP:CP,'Base TU'!$A:$A,$B34,'Base TU'!$B:$B,"CENTRAL")/1000</f>
        <v>68.287000000000006</v>
      </c>
      <c r="CQ34" s="11">
        <f>SUMIFS('Base TU'!CR:CR,'Base TU'!$A:$A,$B34,'Base TU'!$B:$B,"CENTRAL")/1000</f>
        <v>37.520000000000003</v>
      </c>
      <c r="CR34" s="11">
        <f>SUMIFS('Base TU'!CS:CS,'Base TU'!$A:$A,$B34,'Base TU'!$B:$B,"CENTRAL")/1000</f>
        <v>34.048000000000002</v>
      </c>
      <c r="CS34" s="11">
        <f>SUMIFS('Base TU'!CT:CT,'Base TU'!$A:$A,$B34,'Base TU'!$B:$B,"CENTRAL")/1000</f>
        <v>0</v>
      </c>
      <c r="CT34" s="11">
        <f>SUMIFS('Base TU'!CU:CU,'Base TU'!$A:$A,$B34,'Base TU'!$B:$B,"CENTRAL")/1000</f>
        <v>0</v>
      </c>
      <c r="CU34" s="11">
        <f>SUMIFS('Base TU'!CV:CV,'Base TU'!$A:$A,$B34,'Base TU'!$B:$B,"CENTRAL")/1000</f>
        <v>0</v>
      </c>
      <c r="CV34" s="11">
        <f>SUMIFS('Base TU'!CW:CW,'Base TU'!$A:$A,$B34,'Base TU'!$B:$B,"CENTRAL")/1000</f>
        <v>0</v>
      </c>
      <c r="CW34" s="11">
        <f>SUMIFS('Base TU'!CX:CX,'Base TU'!$A:$A,$B34,'Base TU'!$B:$B,"CENTRAL")/1000</f>
        <v>0</v>
      </c>
      <c r="CX34" s="11">
        <f>SUMIFS('Base TU'!CY:CY,'Base TU'!$A:$A,$B34,'Base TU'!$B:$B,"CENTRAL")/1000</f>
        <v>0</v>
      </c>
      <c r="CY34" s="11">
        <f>SUMIFS('Base TU'!CZ:CZ,'Base TU'!$A:$A,$B34,'Base TU'!$B:$B,"CENTRAL")/1000</f>
        <v>0</v>
      </c>
      <c r="CZ34" s="11">
        <f>SUMIFS('Base TU'!DA:DA,'Base TU'!$A:$A,$B34,'Base TU'!$B:$B,"CENTRAL")/1000</f>
        <v>0</v>
      </c>
      <c r="DA34" s="11">
        <f>SUMIFS('Base TU'!DB:DB,'Base TU'!$A:$A,$B34,'Base TU'!$B:$B,"CENTRAL")/1000</f>
        <v>0</v>
      </c>
      <c r="DB34" s="11">
        <f>SUMIFS('Base TU'!DC:DC,'Base TU'!$A:$A,$B34,'Base TU'!$B:$B,"CENTRAL")/1000</f>
        <v>0</v>
      </c>
    </row>
    <row r="35" spans="2:106" ht="15.75" x14ac:dyDescent="0.25">
      <c r="B35" s="10" t="s">
        <v>38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D35" s="11">
        <v>0</v>
      </c>
      <c r="CE35" s="11">
        <v>0</v>
      </c>
      <c r="CF35" s="11">
        <v>0</v>
      </c>
      <c r="CG35" s="11">
        <v>3.7719999999999998</v>
      </c>
      <c r="CH35" s="11">
        <v>37.917999999999999</v>
      </c>
      <c r="CI35" s="11">
        <v>35.627000000000002</v>
      </c>
      <c r="CJ35" s="11">
        <v>37.158000000000001</v>
      </c>
      <c r="CK35" s="11">
        <v>42.220999999999997</v>
      </c>
      <c r="CL35" s="11">
        <v>23.943000000000001</v>
      </c>
      <c r="CM35" s="11">
        <v>60.865000000000002</v>
      </c>
      <c r="CN35" s="11">
        <f>SUMIFS('Base TU'!CO:CO,'Base TU'!$A:$A,$B35,'Base TU'!$B:$B,"CENTRAL")/1000</f>
        <v>24.943000000000001</v>
      </c>
      <c r="CO35" s="11">
        <f>SUMIFS('Base TU'!CP:CP,'Base TU'!$A:$A,$B35,'Base TU'!$B:$B,"CENTRAL")/1000</f>
        <v>38.286000000000001</v>
      </c>
      <c r="CQ35" s="11">
        <f>SUMIFS('Base TU'!CR:CR,'Base TU'!$A:$A,$B35,'Base TU'!$B:$B,"CENTRAL")/1000</f>
        <v>28.187999999999999</v>
      </c>
      <c r="CR35" s="11">
        <f>SUMIFS('Base TU'!CS:CS,'Base TU'!$A:$A,$B35,'Base TU'!$B:$B,"CENTRAL")/1000</f>
        <v>61.356000000000002</v>
      </c>
      <c r="CS35" s="11">
        <f>SUMIFS('Base TU'!CT:CT,'Base TU'!$A:$A,$B35,'Base TU'!$B:$B,"CENTRAL")/1000</f>
        <v>0</v>
      </c>
      <c r="CT35" s="11">
        <f>SUMIFS('Base TU'!CU:CU,'Base TU'!$A:$A,$B35,'Base TU'!$B:$B,"CENTRAL")/1000</f>
        <v>0</v>
      </c>
      <c r="CU35" s="11">
        <f>SUMIFS('Base TU'!CV:CV,'Base TU'!$A:$A,$B35,'Base TU'!$B:$B,"CENTRAL")/1000</f>
        <v>0</v>
      </c>
      <c r="CV35" s="11">
        <f>SUMIFS('Base TU'!CW:CW,'Base TU'!$A:$A,$B35,'Base TU'!$B:$B,"CENTRAL")/1000</f>
        <v>0</v>
      </c>
      <c r="CW35" s="11">
        <f>SUMIFS('Base TU'!CX:CX,'Base TU'!$A:$A,$B35,'Base TU'!$B:$B,"CENTRAL")/1000</f>
        <v>0</v>
      </c>
      <c r="CX35" s="11">
        <f>SUMIFS('Base TU'!CY:CY,'Base TU'!$A:$A,$B35,'Base TU'!$B:$B,"CENTRAL")/1000</f>
        <v>0</v>
      </c>
      <c r="CY35" s="11">
        <f>SUMIFS('Base TU'!CZ:CZ,'Base TU'!$A:$A,$B35,'Base TU'!$B:$B,"CENTRAL")/1000</f>
        <v>0</v>
      </c>
      <c r="CZ35" s="11">
        <f>SUMIFS('Base TU'!DA:DA,'Base TU'!$A:$A,$B35,'Base TU'!$B:$B,"CENTRAL")/1000</f>
        <v>0</v>
      </c>
      <c r="DA35" s="11">
        <f>SUMIFS('Base TU'!DB:DB,'Base TU'!$A:$A,$B35,'Base TU'!$B:$B,"CENTRAL")/1000</f>
        <v>0</v>
      </c>
      <c r="DB35" s="11">
        <f>SUMIFS('Base TU'!DC:DC,'Base TU'!$A:$A,$B35,'Base TU'!$B:$B,"CENTRAL")/1000</f>
        <v>0</v>
      </c>
    </row>
    <row r="36" spans="2:106" ht="15.75" x14ac:dyDescent="0.25">
      <c r="B36" s="10" t="s">
        <v>209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D36" s="11">
        <v>0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f>SUMIFS('Base TU'!CO:CO,'Base TU'!$A:$A,$B36,'Base TU'!$B:$B,"CENTRAL")/1000</f>
        <v>0</v>
      </c>
      <c r="CO36" s="11">
        <f>SUMIFS('Base TU'!CP:CP,'Base TU'!$A:$A,$B36,'Base TU'!$B:$B,"CENTRAL")/1000</f>
        <v>0</v>
      </c>
      <c r="CQ36" s="11">
        <f>SUMIFS('Base TU'!CR:CR,'Base TU'!$A:$A,$B36,'Base TU'!$B:$B,"CENTRAL")/1000</f>
        <v>0</v>
      </c>
      <c r="CR36" s="11">
        <f>SUMIFS('Base TU'!CS:CS,'Base TU'!$A:$A,$B36,'Base TU'!$B:$B,"CENTRAL")/1000</f>
        <v>0</v>
      </c>
      <c r="CS36" s="11">
        <f>SUMIFS('Base TU'!CT:CT,'Base TU'!$A:$A,$B36,'Base TU'!$B:$B,"CENTRAL")/1000</f>
        <v>0</v>
      </c>
      <c r="CT36" s="11">
        <f>SUMIFS('Base TU'!CU:CU,'Base TU'!$A:$A,$B36,'Base TU'!$B:$B,"CENTRAL")/1000</f>
        <v>0</v>
      </c>
      <c r="CU36" s="11">
        <f>SUMIFS('Base TU'!CV:CV,'Base TU'!$A:$A,$B36,'Base TU'!$B:$B,"CENTRAL")/1000</f>
        <v>0</v>
      </c>
      <c r="CV36" s="11">
        <f>SUMIFS('Base TU'!CW:CW,'Base TU'!$A:$A,$B36,'Base TU'!$B:$B,"CENTRAL")/1000</f>
        <v>0</v>
      </c>
      <c r="CW36" s="11">
        <f>SUMIFS('Base TU'!CX:CX,'Base TU'!$A:$A,$B36,'Base TU'!$B:$B,"CENTRAL")/1000</f>
        <v>0</v>
      </c>
      <c r="CX36" s="11">
        <f>SUMIFS('Base TU'!CY:CY,'Base TU'!$A:$A,$B36,'Base TU'!$B:$B,"CENTRAL")/1000</f>
        <v>0</v>
      </c>
      <c r="CY36" s="11">
        <f>SUMIFS('Base TU'!CZ:CZ,'Base TU'!$A:$A,$B36,'Base TU'!$B:$B,"CENTRAL")/1000</f>
        <v>0</v>
      </c>
      <c r="CZ36" s="11">
        <f>SUMIFS('Base TU'!DA:DA,'Base TU'!$A:$A,$B36,'Base TU'!$B:$B,"CENTRAL")/1000</f>
        <v>0</v>
      </c>
      <c r="DA36" s="11">
        <f>SUMIFS('Base TU'!DB:DB,'Base TU'!$A:$A,$B36,'Base TU'!$B:$B,"CENTRAL")/1000</f>
        <v>0</v>
      </c>
      <c r="DB36" s="11">
        <f>SUMIFS('Base TU'!DC:DC,'Base TU'!$A:$A,$B36,'Base TU'!$B:$B,"CENTRAL")/1000</f>
        <v>0</v>
      </c>
    </row>
    <row r="37" spans="2:106" ht="15.75" x14ac:dyDescent="0.25">
      <c r="B37" s="8" t="s">
        <v>36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f>SUMIFS('Base TU'!CO:CO,'Base TU'!$A:$A,$B37,'Base TU'!$B:$B,"CENTRAL")/1000</f>
        <v>0</v>
      </c>
      <c r="CO37" s="9">
        <f>SUMIFS('Base TU'!CP:CP,'Base TU'!$A:$A,$B37,'Base TU'!$B:$B,"CENTRAL")/1000</f>
        <v>0</v>
      </c>
      <c r="CQ37" s="9">
        <f>SUMIFS('Base TU'!CR:CR,'Base TU'!$A:$A,$B37,'Base TU'!$B:$B,"CENTRAL")/1000</f>
        <v>0</v>
      </c>
      <c r="CR37" s="9">
        <f>SUMIFS('Base TU'!CS:CS,'Base TU'!$A:$A,$B37,'Base TU'!$B:$B,"CENTRAL")/1000</f>
        <v>0</v>
      </c>
      <c r="CS37" s="9">
        <f>SUMIFS('Base TU'!CT:CT,'Base TU'!$A:$A,$B37,'Base TU'!$B:$B,"CENTRAL")/1000</f>
        <v>0</v>
      </c>
      <c r="CT37" s="9">
        <f>SUMIFS('Base TU'!CU:CU,'Base TU'!$A:$A,$B37,'Base TU'!$B:$B,"CENTRAL")/1000</f>
        <v>0</v>
      </c>
      <c r="CU37" s="9">
        <f>SUMIFS('Base TU'!CV:CV,'Base TU'!$A:$A,$B37,'Base TU'!$B:$B,"CENTRAL")/1000</f>
        <v>0</v>
      </c>
      <c r="CV37" s="9">
        <f>SUMIFS('Base TU'!CW:CW,'Base TU'!$A:$A,$B37,'Base TU'!$B:$B,"CENTRAL")/1000</f>
        <v>0</v>
      </c>
      <c r="CW37" s="9">
        <f>SUMIFS('Base TU'!CX:CX,'Base TU'!$A:$A,$B37,'Base TU'!$B:$B,"CENTRAL")/1000</f>
        <v>0</v>
      </c>
      <c r="CX37" s="9">
        <f>SUMIFS('Base TU'!CY:CY,'Base TU'!$A:$A,$B37,'Base TU'!$B:$B,"CENTRAL")/1000</f>
        <v>0</v>
      </c>
      <c r="CY37" s="9">
        <f>SUMIFS('Base TU'!CZ:CZ,'Base TU'!$A:$A,$B37,'Base TU'!$B:$B,"CENTRAL")/1000</f>
        <v>0</v>
      </c>
      <c r="CZ37" s="9">
        <f>SUMIFS('Base TU'!DA:DA,'Base TU'!$A:$A,$B37,'Base TU'!$B:$B,"CENTRAL")/1000</f>
        <v>0</v>
      </c>
      <c r="DA37" s="9">
        <f>SUMIFS('Base TU'!DB:DB,'Base TU'!$A:$A,$B37,'Base TU'!$B:$B,"CENTRAL")/1000</f>
        <v>0</v>
      </c>
      <c r="DB37" s="9">
        <f>SUMIFS('Base TU'!DC:DC,'Base TU'!$A:$A,$B37,'Base TU'!$B:$B,"CENTRAL")/1000</f>
        <v>0</v>
      </c>
    </row>
    <row r="38" spans="2:106" ht="15.75" x14ac:dyDescent="0.25">
      <c r="B38" s="8" t="s">
        <v>94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f>SUM(CN39:CN42)</f>
        <v>0</v>
      </c>
      <c r="CO38" s="9">
        <f>SUM(CO39:CO42)</f>
        <v>0</v>
      </c>
      <c r="CQ38" s="9">
        <f t="shared" ref="CQ38:CZ38" si="30">SUM(CQ39:CQ42)</f>
        <v>0</v>
      </c>
      <c r="CR38" s="9">
        <f t="shared" si="30"/>
        <v>0</v>
      </c>
      <c r="CS38" s="9">
        <f t="shared" si="30"/>
        <v>0</v>
      </c>
      <c r="CT38" s="9">
        <f t="shared" si="30"/>
        <v>0</v>
      </c>
      <c r="CU38" s="9">
        <f t="shared" si="30"/>
        <v>0</v>
      </c>
      <c r="CV38" s="9">
        <f t="shared" si="30"/>
        <v>0</v>
      </c>
      <c r="CW38" s="9">
        <f t="shared" si="30"/>
        <v>0</v>
      </c>
      <c r="CX38" s="9">
        <f t="shared" si="30"/>
        <v>0</v>
      </c>
      <c r="CY38" s="9">
        <f t="shared" si="30"/>
        <v>0</v>
      </c>
      <c r="CZ38" s="9">
        <f t="shared" si="30"/>
        <v>0</v>
      </c>
      <c r="DA38" s="9">
        <f>SUM(DA39:DA42)</f>
        <v>0</v>
      </c>
      <c r="DB38" s="9">
        <f t="shared" ref="DB38" si="31">SUM(DB39:DB42)</f>
        <v>0</v>
      </c>
    </row>
    <row r="39" spans="2:106" ht="15.75" x14ac:dyDescent="0.25">
      <c r="B39" s="10" t="s">
        <v>67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0</v>
      </c>
      <c r="CB39" s="11">
        <v>0</v>
      </c>
      <c r="CD39" s="11">
        <v>0</v>
      </c>
      <c r="CE39" s="11">
        <v>0</v>
      </c>
      <c r="CF39" s="11">
        <v>0</v>
      </c>
      <c r="CG39" s="11">
        <v>0</v>
      </c>
      <c r="CH39" s="11">
        <v>0</v>
      </c>
      <c r="CI39" s="11">
        <v>0</v>
      </c>
      <c r="CJ39" s="11">
        <v>0</v>
      </c>
      <c r="CK39" s="11">
        <v>0</v>
      </c>
      <c r="CL39" s="11">
        <v>0</v>
      </c>
      <c r="CM39" s="11">
        <v>0</v>
      </c>
      <c r="CN39" s="11">
        <f>SUMIFS('Base TU'!CO:CO,'Base TU'!$A:$A,$B39,'Base TU'!$B:$B,"CENTRAL")/1000</f>
        <v>0</v>
      </c>
      <c r="CO39" s="11">
        <f>SUMIFS('Base TU'!CP:CP,'Base TU'!$A:$A,$B39,'Base TU'!$B:$B,"CENTRAL")/1000</f>
        <v>0</v>
      </c>
      <c r="CQ39" s="11">
        <f>SUMIFS('Base TU'!CR:CR,'Base TU'!$A:$A,$B39,'Base TU'!$B:$B,"CENTRAL")/1000</f>
        <v>0</v>
      </c>
      <c r="CR39" s="11">
        <f>SUMIFS('Base TU'!CS:CS,'Base TU'!$A:$A,$B39,'Base TU'!$B:$B,"CENTRAL")/1000</f>
        <v>0</v>
      </c>
      <c r="CS39" s="11">
        <f>SUMIFS('Base TU'!CT:CT,'Base TU'!$A:$A,$B39,'Base TU'!$B:$B,"CENTRAL")/1000</f>
        <v>0</v>
      </c>
      <c r="CT39" s="11">
        <f>SUMIFS('Base TU'!CU:CU,'Base TU'!$A:$A,$B39,'Base TU'!$B:$B,"CENTRAL")/1000</f>
        <v>0</v>
      </c>
      <c r="CU39" s="11">
        <f>SUMIFS('Base TU'!CV:CV,'Base TU'!$A:$A,$B39,'Base TU'!$B:$B,"CENTRAL")/1000</f>
        <v>0</v>
      </c>
      <c r="CV39" s="11">
        <f>SUMIFS('Base TU'!CW:CW,'Base TU'!$A:$A,$B39,'Base TU'!$B:$B,"CENTRAL")/1000</f>
        <v>0</v>
      </c>
      <c r="CW39" s="11">
        <f>SUMIFS('Base TU'!CX:CX,'Base TU'!$A:$A,$B39,'Base TU'!$B:$B,"CENTRAL")/1000</f>
        <v>0</v>
      </c>
      <c r="CX39" s="11">
        <f>SUMIFS('Base TU'!CY:CY,'Base TU'!$A:$A,$B39,'Base TU'!$B:$B,"CENTRAL")/1000</f>
        <v>0</v>
      </c>
      <c r="CY39" s="11">
        <f>SUMIFS('Base TU'!CZ:CZ,'Base TU'!$A:$A,$B39,'Base TU'!$B:$B,"CENTRAL")/1000</f>
        <v>0</v>
      </c>
      <c r="CZ39" s="11">
        <f>SUMIFS('Base TU'!DA:DA,'Base TU'!$A:$A,$B39,'Base TU'!$B:$B,"CENTRAL")/1000</f>
        <v>0</v>
      </c>
      <c r="DA39" s="11">
        <f>SUMIFS('Base TU'!DB:DB,'Base TU'!$A:$A,$B39,'Base TU'!$B:$B,"CENTRAL")/1000</f>
        <v>0</v>
      </c>
      <c r="DB39" s="11">
        <f>SUMIFS('Base TU'!DC:DC,'Base TU'!$A:$A,$B39,'Base TU'!$B:$B,"CENTRAL")/1000</f>
        <v>0</v>
      </c>
    </row>
    <row r="40" spans="2:106" ht="15.75" x14ac:dyDescent="0.25">
      <c r="B40" s="10" t="s">
        <v>54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0</v>
      </c>
      <c r="CB40" s="11">
        <v>0</v>
      </c>
      <c r="CD40" s="11">
        <v>0</v>
      </c>
      <c r="CE40" s="11">
        <v>0</v>
      </c>
      <c r="CF40" s="11">
        <v>0</v>
      </c>
      <c r="CG40" s="11">
        <v>0</v>
      </c>
      <c r="CH40" s="11"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>
        <f>SUMIFS('Base TU'!CO:CO,'Base TU'!$A:$A,$B40,'Base TU'!$B:$B,"CENTRAL")/1000</f>
        <v>0</v>
      </c>
      <c r="CO40" s="11">
        <f>SUMIFS('Base TU'!CP:CP,'Base TU'!$A:$A,$B40,'Base TU'!$B:$B,"CENTRAL")/1000</f>
        <v>0</v>
      </c>
      <c r="CQ40" s="11">
        <f>SUMIFS('Base TU'!CR:CR,'Base TU'!$A:$A,$B40,'Base TU'!$B:$B,"CENTRAL")/1000</f>
        <v>0</v>
      </c>
      <c r="CR40" s="11">
        <f>SUMIFS('Base TU'!CS:CS,'Base TU'!$A:$A,$B40,'Base TU'!$B:$B,"CENTRAL")/1000</f>
        <v>0</v>
      </c>
      <c r="CS40" s="11">
        <f>SUMIFS('Base TU'!CT:CT,'Base TU'!$A:$A,$B40,'Base TU'!$B:$B,"CENTRAL")/1000</f>
        <v>0</v>
      </c>
      <c r="CT40" s="11">
        <f>SUMIFS('Base TU'!CU:CU,'Base TU'!$A:$A,$B40,'Base TU'!$B:$B,"CENTRAL")/1000</f>
        <v>0</v>
      </c>
      <c r="CU40" s="11">
        <f>SUMIFS('Base TU'!CV:CV,'Base TU'!$A:$A,$B40,'Base TU'!$B:$B,"CENTRAL")/1000</f>
        <v>0</v>
      </c>
      <c r="CV40" s="11">
        <f>SUMIFS('Base TU'!CW:CW,'Base TU'!$A:$A,$B40,'Base TU'!$B:$B,"CENTRAL")/1000</f>
        <v>0</v>
      </c>
      <c r="CW40" s="11">
        <f>SUMIFS('Base TU'!CX:CX,'Base TU'!$A:$A,$B40,'Base TU'!$B:$B,"CENTRAL")/1000</f>
        <v>0</v>
      </c>
      <c r="CX40" s="11">
        <f>SUMIFS('Base TU'!CY:CY,'Base TU'!$A:$A,$B40,'Base TU'!$B:$B,"CENTRAL")/1000</f>
        <v>0</v>
      </c>
      <c r="CY40" s="11">
        <f>SUMIFS('Base TU'!CZ:CZ,'Base TU'!$A:$A,$B40,'Base TU'!$B:$B,"CENTRAL")/1000</f>
        <v>0</v>
      </c>
      <c r="CZ40" s="11">
        <f>SUMIFS('Base TU'!DA:DA,'Base TU'!$A:$A,$B40,'Base TU'!$B:$B,"CENTRAL")/1000</f>
        <v>0</v>
      </c>
      <c r="DA40" s="11">
        <f>SUMIFS('Base TU'!DB:DB,'Base TU'!$A:$A,$B40,'Base TU'!$B:$B,"CENTRAL")/1000</f>
        <v>0</v>
      </c>
      <c r="DB40" s="11">
        <f>SUMIFS('Base TU'!DC:DC,'Base TU'!$A:$A,$B40,'Base TU'!$B:$B,"CENTRAL")/1000</f>
        <v>0</v>
      </c>
    </row>
    <row r="41" spans="2:106" ht="15.75" x14ac:dyDescent="0.25">
      <c r="B41" s="10" t="s">
        <v>58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f>SUMIFS('Base TU'!CO:CO,'Base TU'!$A:$A,$B41,'Base TU'!$B:$B,"CENTRAL")/1000</f>
        <v>0</v>
      </c>
      <c r="CO41" s="11">
        <f>SUMIFS('Base TU'!CP:CP,'Base TU'!$A:$A,$B41,'Base TU'!$B:$B,"CENTRAL")/1000</f>
        <v>0</v>
      </c>
      <c r="CQ41" s="11">
        <f>SUMIFS('Base TU'!CR:CR,'Base TU'!$A:$A,$B41,'Base TU'!$B:$B,"CENTRAL")/1000</f>
        <v>0</v>
      </c>
      <c r="CR41" s="11">
        <f>SUMIFS('Base TU'!CS:CS,'Base TU'!$A:$A,$B41,'Base TU'!$B:$B,"CENTRAL")/1000</f>
        <v>0</v>
      </c>
      <c r="CS41" s="11">
        <f>SUMIFS('Base TU'!CT:CT,'Base TU'!$A:$A,$B41,'Base TU'!$B:$B,"CENTRAL")/1000</f>
        <v>0</v>
      </c>
      <c r="CT41" s="11">
        <f>SUMIFS('Base TU'!CU:CU,'Base TU'!$A:$A,$B41,'Base TU'!$B:$B,"CENTRAL")/1000</f>
        <v>0</v>
      </c>
      <c r="CU41" s="11">
        <f>SUMIFS('Base TU'!CV:CV,'Base TU'!$A:$A,$B41,'Base TU'!$B:$B,"CENTRAL")/1000</f>
        <v>0</v>
      </c>
      <c r="CV41" s="11">
        <f>SUMIFS('Base TU'!CW:CW,'Base TU'!$A:$A,$B41,'Base TU'!$B:$B,"CENTRAL")/1000</f>
        <v>0</v>
      </c>
      <c r="CW41" s="11">
        <f>SUMIFS('Base TU'!CX:CX,'Base TU'!$A:$A,$B41,'Base TU'!$B:$B,"CENTRAL")/1000</f>
        <v>0</v>
      </c>
      <c r="CX41" s="11">
        <f>SUMIFS('Base TU'!CY:CY,'Base TU'!$A:$A,$B41,'Base TU'!$B:$B,"CENTRAL")/1000</f>
        <v>0</v>
      </c>
      <c r="CY41" s="11">
        <f>SUMIFS('Base TU'!CZ:CZ,'Base TU'!$A:$A,$B41,'Base TU'!$B:$B,"CENTRAL")/1000</f>
        <v>0</v>
      </c>
      <c r="CZ41" s="11">
        <f>SUMIFS('Base TU'!DA:DA,'Base TU'!$A:$A,$B41,'Base TU'!$B:$B,"CENTRAL")/1000</f>
        <v>0</v>
      </c>
      <c r="DA41" s="11">
        <f>SUMIFS('Base TU'!DB:DB,'Base TU'!$A:$A,$B41,'Base TU'!$B:$B,"CENTRAL")/1000</f>
        <v>0</v>
      </c>
      <c r="DB41" s="11">
        <f>SUMIFS('Base TU'!DC:DC,'Base TU'!$A:$A,$B41,'Base TU'!$B:$B,"CENTRAL")/1000</f>
        <v>0</v>
      </c>
    </row>
    <row r="42" spans="2:106" ht="15.75" x14ac:dyDescent="0.25">
      <c r="B42" s="10" t="s">
        <v>62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D42" s="11">
        <v>0</v>
      </c>
      <c r="CE42" s="11">
        <v>0</v>
      </c>
      <c r="CF42" s="11">
        <v>0</v>
      </c>
      <c r="CG42" s="11"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v>0</v>
      </c>
      <c r="CN42" s="11">
        <f>SUMIFS('Base TU'!CO:CO,'Base TU'!$A:$A,$B42,'Base TU'!$B:$B,"CENTRAL")/1000</f>
        <v>0</v>
      </c>
      <c r="CO42" s="11">
        <f>SUMIFS('Base TU'!CP:CP,'Base TU'!$A:$A,$B42,'Base TU'!$B:$B,"CENTRAL")/1000</f>
        <v>0</v>
      </c>
      <c r="CQ42" s="11">
        <f>SUMIFS('Base TU'!CR:CR,'Base TU'!$A:$A,$B42,'Base TU'!$B:$B,"CENTRAL")/1000</f>
        <v>0</v>
      </c>
      <c r="CR42" s="11">
        <f>SUMIFS('Base TU'!CS:CS,'Base TU'!$A:$A,$B42,'Base TU'!$B:$B,"CENTRAL")/1000</f>
        <v>0</v>
      </c>
      <c r="CS42" s="11">
        <f>SUMIFS('Base TU'!CT:CT,'Base TU'!$A:$A,$B42,'Base TU'!$B:$B,"CENTRAL")/1000</f>
        <v>0</v>
      </c>
      <c r="CT42" s="11">
        <f>SUMIFS('Base TU'!CU:CU,'Base TU'!$A:$A,$B42,'Base TU'!$B:$B,"CENTRAL")/1000</f>
        <v>0</v>
      </c>
      <c r="CU42" s="11">
        <f>SUMIFS('Base TU'!CV:CV,'Base TU'!$A:$A,$B42,'Base TU'!$B:$B,"CENTRAL")/1000</f>
        <v>0</v>
      </c>
      <c r="CV42" s="11">
        <f>SUMIFS('Base TU'!CW:CW,'Base TU'!$A:$A,$B42,'Base TU'!$B:$B,"CENTRAL")/1000</f>
        <v>0</v>
      </c>
      <c r="CW42" s="11">
        <f>SUMIFS('Base TU'!CX:CX,'Base TU'!$A:$A,$B42,'Base TU'!$B:$B,"CENTRAL")/1000</f>
        <v>0</v>
      </c>
      <c r="CX42" s="11">
        <f>SUMIFS('Base TU'!CY:CY,'Base TU'!$A:$A,$B42,'Base TU'!$B:$B,"CENTRAL")/1000</f>
        <v>0</v>
      </c>
      <c r="CY42" s="11">
        <f>SUMIFS('Base TU'!CZ:CZ,'Base TU'!$A:$A,$B42,'Base TU'!$B:$B,"CENTRAL")/1000</f>
        <v>0</v>
      </c>
      <c r="CZ42" s="11">
        <f>SUMIFS('Base TU'!DA:DA,'Base TU'!$A:$A,$B42,'Base TU'!$B:$B,"CENTRAL")/1000</f>
        <v>0</v>
      </c>
      <c r="DA42" s="11">
        <f>SUMIFS('Base TU'!DB:DB,'Base TU'!$A:$A,$B42,'Base TU'!$B:$B,"CENTRAL")/1000</f>
        <v>0</v>
      </c>
      <c r="DB42" s="11">
        <f>SUMIFS('Base TU'!DC:DC,'Base TU'!$A:$A,$B42,'Base TU'!$B:$B,"CENTRAL")/1000</f>
        <v>0</v>
      </c>
    </row>
  </sheetData>
  <mergeCells count="194">
    <mergeCell ref="CZ4:CZ5"/>
    <mergeCell ref="DA4:DA5"/>
    <mergeCell ref="DB4:DB5"/>
    <mergeCell ref="CQ27:CQ28"/>
    <mergeCell ref="CR27:CR28"/>
    <mergeCell ref="CS27:CS28"/>
    <mergeCell ref="CT27:CT28"/>
    <mergeCell ref="CU27:CU28"/>
    <mergeCell ref="CV27:CV28"/>
    <mergeCell ref="CW27:CW28"/>
    <mergeCell ref="CX27:CX28"/>
    <mergeCell ref="CY27:CY28"/>
    <mergeCell ref="CZ27:CZ28"/>
    <mergeCell ref="DA27:DA28"/>
    <mergeCell ref="DB27:DB28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CM4:CM5"/>
    <mergeCell ref="CN4:CN5"/>
    <mergeCell ref="CO4:CO5"/>
    <mergeCell ref="CD27:CD28"/>
    <mergeCell ref="CE27:CE28"/>
    <mergeCell ref="CF27:CF28"/>
    <mergeCell ref="CG27:CG28"/>
    <mergeCell ref="CH27:CH28"/>
    <mergeCell ref="CI27:CI28"/>
    <mergeCell ref="CJ27:CJ28"/>
    <mergeCell ref="CK27:CK28"/>
    <mergeCell ref="CL27:CL28"/>
    <mergeCell ref="CM27:CM28"/>
    <mergeCell ref="CN27:CN28"/>
    <mergeCell ref="CO27:CO28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BZ27:BZ28"/>
    <mergeCell ref="CA27:CA28"/>
    <mergeCell ref="CB27:CB28"/>
    <mergeCell ref="BU27:BU28"/>
    <mergeCell ref="BV27:BV28"/>
    <mergeCell ref="BW27:BW28"/>
    <mergeCell ref="BX27:BX28"/>
    <mergeCell ref="BY27:BY28"/>
    <mergeCell ref="BO27:BO28"/>
    <mergeCell ref="BQ27:BQ28"/>
    <mergeCell ref="BR27:BR28"/>
    <mergeCell ref="BS27:BS28"/>
    <mergeCell ref="BT27:BT28"/>
    <mergeCell ref="BJ27:BJ28"/>
    <mergeCell ref="BK27:BK28"/>
    <mergeCell ref="BL27:BL28"/>
    <mergeCell ref="BM27:BM28"/>
    <mergeCell ref="BN27:BN28"/>
    <mergeCell ref="BE27:BE28"/>
    <mergeCell ref="BF27:BF28"/>
    <mergeCell ref="BG27:BG28"/>
    <mergeCell ref="BH27:BH28"/>
    <mergeCell ref="BI27:BI28"/>
    <mergeCell ref="AY27:AY28"/>
    <mergeCell ref="AZ27:AZ28"/>
    <mergeCell ref="BA27:BA28"/>
    <mergeCell ref="BB27:BB28"/>
    <mergeCell ref="BD27:BD28"/>
    <mergeCell ref="AT27:AT28"/>
    <mergeCell ref="AU27:AU28"/>
    <mergeCell ref="AV27:AV28"/>
    <mergeCell ref="AW27:AW28"/>
    <mergeCell ref="AX27:AX28"/>
    <mergeCell ref="AN27:AN28"/>
    <mergeCell ref="AO27:AO28"/>
    <mergeCell ref="AQ27:AQ28"/>
    <mergeCell ref="AR27:AR28"/>
    <mergeCell ref="AS27:AS28"/>
    <mergeCell ref="AI27:AI28"/>
    <mergeCell ref="AJ27:AJ28"/>
    <mergeCell ref="AK27:AK28"/>
    <mergeCell ref="AL27:AL28"/>
    <mergeCell ref="AM27:AM28"/>
    <mergeCell ref="AD27:AD28"/>
    <mergeCell ref="AE27:AE28"/>
    <mergeCell ref="AF27:AF28"/>
    <mergeCell ref="AG27:AG28"/>
    <mergeCell ref="AH27:AH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M27:M28"/>
    <mergeCell ref="N27:N28"/>
    <mergeCell ref="O27:O28"/>
    <mergeCell ref="Q27:Q28"/>
    <mergeCell ref="R27:R28"/>
    <mergeCell ref="H27:H28"/>
    <mergeCell ref="I27:I28"/>
    <mergeCell ref="J27:J28"/>
    <mergeCell ref="K27:K28"/>
    <mergeCell ref="L27:L28"/>
    <mergeCell ref="B27:B28"/>
    <mergeCell ref="D27:D28"/>
    <mergeCell ref="E27:E28"/>
    <mergeCell ref="F27:F28"/>
    <mergeCell ref="G27:G28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2:DB19"/>
  <sheetViews>
    <sheetView showGridLines="0" zoomScale="85" zoomScaleNormal="85" workbookViewId="0">
      <pane xSplit="2" ySplit="5" topLeftCell="CD6" activePane="bottomRight" state="frozen"/>
      <selection pane="topRight" activeCell="C1" sqref="C1"/>
      <selection pane="bottomLeft" activeCell="A6" sqref="A6"/>
      <selection pane="bottomRight" activeCell="CG4" sqref="CG4:CG5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  <col min="95" max="95" width="9.140625" collapsed="1"/>
  </cols>
  <sheetData>
    <row r="2" spans="1:106" ht="23.25" x14ac:dyDescent="0.35">
      <c r="B2" s="1" t="s">
        <v>102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32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32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32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32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32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25">
      <c r="B4" s="59"/>
      <c r="D4" s="58">
        <v>42370</v>
      </c>
      <c r="E4" s="58">
        <v>42401</v>
      </c>
      <c r="F4" s="58">
        <v>42430</v>
      </c>
      <c r="G4" s="58">
        <v>42461</v>
      </c>
      <c r="H4" s="58">
        <v>42491</v>
      </c>
      <c r="I4" s="58">
        <v>42522</v>
      </c>
      <c r="J4" s="58">
        <v>42552</v>
      </c>
      <c r="K4" s="58">
        <v>42583</v>
      </c>
      <c r="L4" s="58">
        <v>42614</v>
      </c>
      <c r="M4" s="58">
        <v>42644</v>
      </c>
      <c r="N4" s="58">
        <v>42675</v>
      </c>
      <c r="O4" s="58">
        <v>42705</v>
      </c>
      <c r="Q4" s="58">
        <v>42736</v>
      </c>
      <c r="R4" s="58">
        <v>42767</v>
      </c>
      <c r="S4" s="58">
        <v>42795</v>
      </c>
      <c r="T4" s="58">
        <v>42826</v>
      </c>
      <c r="U4" s="58">
        <v>42856</v>
      </c>
      <c r="V4" s="58">
        <v>42887</v>
      </c>
      <c r="W4" s="58">
        <v>42917</v>
      </c>
      <c r="X4" s="58">
        <v>42948</v>
      </c>
      <c r="Y4" s="58">
        <v>42979</v>
      </c>
      <c r="Z4" s="58">
        <v>43009</v>
      </c>
      <c r="AA4" s="58">
        <v>43040</v>
      </c>
      <c r="AB4" s="58">
        <v>43070</v>
      </c>
      <c r="AD4" s="58">
        <v>43101</v>
      </c>
      <c r="AE4" s="58">
        <v>43132</v>
      </c>
      <c r="AF4" s="58">
        <v>43160</v>
      </c>
      <c r="AG4" s="58">
        <v>43191</v>
      </c>
      <c r="AH4" s="58">
        <v>43221</v>
      </c>
      <c r="AI4" s="58">
        <v>43252</v>
      </c>
      <c r="AJ4" s="58">
        <v>43282</v>
      </c>
      <c r="AK4" s="58">
        <v>43313</v>
      </c>
      <c r="AL4" s="58">
        <v>43344</v>
      </c>
      <c r="AM4" s="58">
        <v>43374</v>
      </c>
      <c r="AN4" s="58">
        <v>43405</v>
      </c>
      <c r="AO4" s="58">
        <v>43435</v>
      </c>
      <c r="AQ4" s="58">
        <v>43466</v>
      </c>
      <c r="AR4" s="58">
        <v>43497</v>
      </c>
      <c r="AS4" s="58">
        <v>43525</v>
      </c>
      <c r="AT4" s="58">
        <v>43556</v>
      </c>
      <c r="AU4" s="58">
        <v>43586</v>
      </c>
      <c r="AV4" s="58">
        <v>43617</v>
      </c>
      <c r="AW4" s="58">
        <v>43647</v>
      </c>
      <c r="AX4" s="58">
        <v>43678</v>
      </c>
      <c r="AY4" s="58">
        <v>43709</v>
      </c>
      <c r="AZ4" s="58">
        <v>43739</v>
      </c>
      <c r="BA4" s="58">
        <v>43770</v>
      </c>
      <c r="BB4" s="58">
        <v>43800</v>
      </c>
      <c r="BD4" s="58">
        <v>43831</v>
      </c>
      <c r="BE4" s="58">
        <v>43862</v>
      </c>
      <c r="BF4" s="58">
        <v>43891</v>
      </c>
      <c r="BG4" s="58">
        <v>43922</v>
      </c>
      <c r="BH4" s="58">
        <v>43952</v>
      </c>
      <c r="BI4" s="58">
        <v>43983</v>
      </c>
      <c r="BJ4" s="58">
        <v>44013</v>
      </c>
      <c r="BK4" s="58">
        <v>44044</v>
      </c>
      <c r="BL4" s="58">
        <v>44075</v>
      </c>
      <c r="BM4" s="58">
        <v>44105</v>
      </c>
      <c r="BN4" s="58">
        <v>44136</v>
      </c>
      <c r="BO4" s="58">
        <v>44166</v>
      </c>
      <c r="BQ4" s="58">
        <v>44197</v>
      </c>
      <c r="BR4" s="58">
        <v>44228</v>
      </c>
      <c r="BS4" s="58">
        <v>44256</v>
      </c>
      <c r="BT4" s="58">
        <v>44287</v>
      </c>
      <c r="BU4" s="58">
        <v>44317</v>
      </c>
      <c r="BV4" s="58">
        <v>44348</v>
      </c>
      <c r="BW4" s="58">
        <v>44378</v>
      </c>
      <c r="BX4" s="58">
        <v>44409</v>
      </c>
      <c r="BY4" s="58">
        <v>44440</v>
      </c>
      <c r="BZ4" s="58">
        <v>44470</v>
      </c>
      <c r="CA4" s="58">
        <v>44501</v>
      </c>
      <c r="CB4" s="58">
        <v>44531</v>
      </c>
      <c r="CD4" s="58">
        <v>44562</v>
      </c>
      <c r="CE4" s="58">
        <v>44593</v>
      </c>
      <c r="CF4" s="58">
        <v>44621</v>
      </c>
      <c r="CG4" s="58">
        <v>44652</v>
      </c>
      <c r="CH4" s="58">
        <v>44682</v>
      </c>
      <c r="CI4" s="58">
        <v>44713</v>
      </c>
      <c r="CJ4" s="58">
        <v>44743</v>
      </c>
      <c r="CK4" s="58">
        <v>44774</v>
      </c>
      <c r="CL4" s="58">
        <v>44805</v>
      </c>
      <c r="CM4" s="58">
        <v>44835</v>
      </c>
      <c r="CN4" s="58">
        <v>44866</v>
      </c>
      <c r="CO4" s="58">
        <v>44896</v>
      </c>
      <c r="CQ4" s="58">
        <v>44927</v>
      </c>
      <c r="CR4" s="58">
        <v>44958</v>
      </c>
      <c r="CS4" s="58">
        <v>44986</v>
      </c>
      <c r="CT4" s="58">
        <v>45017</v>
      </c>
      <c r="CU4" s="58">
        <v>45047</v>
      </c>
      <c r="CV4" s="58">
        <v>45078</v>
      </c>
      <c r="CW4" s="58">
        <v>45108</v>
      </c>
      <c r="CX4" s="58">
        <v>45139</v>
      </c>
      <c r="CY4" s="58">
        <v>45170</v>
      </c>
      <c r="CZ4" s="58">
        <v>45200</v>
      </c>
      <c r="DA4" s="58">
        <v>45231</v>
      </c>
      <c r="DB4" s="58">
        <v>45261</v>
      </c>
    </row>
    <row r="5" spans="1:106" x14ac:dyDescent="0.25">
      <c r="B5" s="59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</row>
    <row r="6" spans="1:106" ht="15.75" x14ac:dyDescent="0.25">
      <c r="A6" s="5"/>
      <c r="B6" s="6" t="s">
        <v>98</v>
      </c>
      <c r="D6" s="7">
        <f t="shared" ref="D6:O6" si="0">SUM(D7,D15,D14)</f>
        <v>1396.6950000000002</v>
      </c>
      <c r="E6" s="7">
        <f t="shared" si="0"/>
        <v>1518.5250000000001</v>
      </c>
      <c r="F6" s="7">
        <f t="shared" si="0"/>
        <v>1862.9189999999999</v>
      </c>
      <c r="G6" s="7">
        <f t="shared" si="0"/>
        <v>1880.5070000000001</v>
      </c>
      <c r="H6" s="7">
        <f t="shared" si="0"/>
        <v>1994.539</v>
      </c>
      <c r="I6" s="7">
        <f t="shared" si="0"/>
        <v>2012.2830000000001</v>
      </c>
      <c r="J6" s="7">
        <f t="shared" si="0"/>
        <v>2125.2169999999996</v>
      </c>
      <c r="K6" s="7">
        <f t="shared" si="0"/>
        <v>2218.087</v>
      </c>
      <c r="L6" s="7">
        <f t="shared" si="0"/>
        <v>1986.59</v>
      </c>
      <c r="M6" s="7">
        <f t="shared" si="0"/>
        <v>1755.1960000000001</v>
      </c>
      <c r="N6" s="7">
        <f t="shared" si="0"/>
        <v>1596.414</v>
      </c>
      <c r="O6" s="7">
        <f t="shared" si="0"/>
        <v>1551.373</v>
      </c>
      <c r="Q6" s="7">
        <f t="shared" ref="Q6:AO6" si="1">SUM(Q7,Q15,Q14)</f>
        <v>1367.73</v>
      </c>
      <c r="R6" s="7">
        <f t="shared" si="1"/>
        <v>1613.0170000000001</v>
      </c>
      <c r="S6" s="7">
        <f t="shared" si="1"/>
        <v>1993.2880000000002</v>
      </c>
      <c r="T6" s="7">
        <f t="shared" si="1"/>
        <v>2016.154</v>
      </c>
      <c r="U6" s="7">
        <f t="shared" si="1"/>
        <v>2254.7009999999996</v>
      </c>
      <c r="V6" s="7">
        <f t="shared" si="1"/>
        <v>2214.7269999999999</v>
      </c>
      <c r="W6" s="7">
        <f t="shared" si="1"/>
        <v>2493.3509999999997</v>
      </c>
      <c r="X6" s="7">
        <f t="shared" si="1"/>
        <v>2546.8739999999998</v>
      </c>
      <c r="Y6" s="7">
        <f t="shared" si="1"/>
        <v>2523.183</v>
      </c>
      <c r="Z6" s="7">
        <f t="shared" si="1"/>
        <v>2360.181</v>
      </c>
      <c r="AA6" s="7">
        <f t="shared" si="1"/>
        <v>2123.2069999999999</v>
      </c>
      <c r="AB6" s="7">
        <f t="shared" si="1"/>
        <v>1972.7280000000001</v>
      </c>
      <c r="AC6">
        <f t="shared" si="1"/>
        <v>0</v>
      </c>
      <c r="AD6" s="7">
        <f t="shared" si="1"/>
        <v>1731.1879999999999</v>
      </c>
      <c r="AE6" s="7">
        <f t="shared" si="1"/>
        <v>1812.5710000000001</v>
      </c>
      <c r="AF6" s="7">
        <f t="shared" si="1"/>
        <v>2206.9829999999997</v>
      </c>
      <c r="AG6" s="7">
        <f t="shared" si="1"/>
        <v>2256.5</v>
      </c>
      <c r="AH6" s="7">
        <f t="shared" si="1"/>
        <v>2311.7060000000001</v>
      </c>
      <c r="AI6" s="7">
        <f t="shared" si="1"/>
        <v>2409.0190000000002</v>
      </c>
      <c r="AJ6" s="7">
        <f t="shared" si="1"/>
        <v>2487.9270000000001</v>
      </c>
      <c r="AK6" s="7">
        <f t="shared" si="1"/>
        <v>2590.4070000000002</v>
      </c>
      <c r="AL6" s="7">
        <f t="shared" si="1"/>
        <v>2420.5130000000004</v>
      </c>
      <c r="AM6" s="7">
        <f t="shared" si="1"/>
        <v>2447.8839999999996</v>
      </c>
      <c r="AN6" s="7">
        <f t="shared" si="1"/>
        <v>2242.3200000000002</v>
      </c>
      <c r="AO6" s="7">
        <f t="shared" si="1"/>
        <v>2062.7019999999998</v>
      </c>
      <c r="AQ6" s="7">
        <f t="shared" ref="AQ6:BB6" si="2">SUM(AQ7,AQ15,AQ14)</f>
        <v>1720.4050000000002</v>
      </c>
      <c r="AR6" s="7">
        <f t="shared" si="2"/>
        <v>1932.3700000000001</v>
      </c>
      <c r="AS6" s="7">
        <f t="shared" si="2"/>
        <v>2146.7199999999998</v>
      </c>
      <c r="AT6" s="7">
        <f t="shared" si="2"/>
        <v>1996.0029999999999</v>
      </c>
      <c r="AU6" s="7">
        <f t="shared" si="2"/>
        <v>2040.25</v>
      </c>
      <c r="AV6" s="7">
        <f t="shared" si="2"/>
        <v>2290.5140000000001</v>
      </c>
      <c r="AW6" s="7">
        <f t="shared" si="2"/>
        <v>2609.596</v>
      </c>
      <c r="AX6" s="7">
        <f t="shared" si="2"/>
        <v>2617.2549999999997</v>
      </c>
      <c r="AY6" s="7">
        <f t="shared" si="2"/>
        <v>2397.3070000000002</v>
      </c>
      <c r="AZ6" s="7">
        <f t="shared" si="2"/>
        <v>2495.7339999999999</v>
      </c>
      <c r="BA6" s="7">
        <f t="shared" si="2"/>
        <v>2349.66</v>
      </c>
      <c r="BB6" s="7">
        <f t="shared" si="2"/>
        <v>1617.2749999999999</v>
      </c>
      <c r="BD6" s="7">
        <f t="shared" ref="BD6:BO6" si="3">SUM(BD7,BD15,BD14)</f>
        <v>1361.1690000000001</v>
      </c>
      <c r="BE6" s="7">
        <f t="shared" si="3"/>
        <v>1661.2110000000002</v>
      </c>
      <c r="BF6" s="7">
        <f t="shared" si="3"/>
        <v>1766.8020000000004</v>
      </c>
      <c r="BG6" s="7">
        <f t="shared" si="3"/>
        <v>2136.4369999999999</v>
      </c>
      <c r="BH6" s="7">
        <f t="shared" si="3"/>
        <v>2418.4249999999997</v>
      </c>
      <c r="BI6" s="7">
        <f t="shared" si="3"/>
        <v>2210.3489999999997</v>
      </c>
      <c r="BJ6" s="7">
        <f t="shared" si="3"/>
        <v>2415.4549999999999</v>
      </c>
      <c r="BK6" s="7">
        <f t="shared" si="3"/>
        <v>2483.855</v>
      </c>
      <c r="BL6" s="7">
        <f t="shared" si="3"/>
        <v>2402.2419999999997</v>
      </c>
      <c r="BM6" s="7">
        <f t="shared" si="3"/>
        <v>2122.7190000000001</v>
      </c>
      <c r="BN6" s="7">
        <f t="shared" si="3"/>
        <v>2001.183</v>
      </c>
      <c r="BO6" s="7">
        <f t="shared" si="3"/>
        <v>1605.6879999999999</v>
      </c>
      <c r="BQ6" s="7">
        <f t="shared" ref="BQ6:CB6" si="4">SUM(BQ7,BQ15,BQ14)</f>
        <v>1158.1500000000001</v>
      </c>
      <c r="BR6" s="7">
        <f t="shared" si="4"/>
        <v>1336.796</v>
      </c>
      <c r="BS6" s="7">
        <f t="shared" si="4"/>
        <v>2332.8200000000002</v>
      </c>
      <c r="BT6" s="7">
        <f t="shared" si="4"/>
        <v>2398.4270000000001</v>
      </c>
      <c r="BU6" s="7">
        <f t="shared" si="4"/>
        <v>2572.4329999999995</v>
      </c>
      <c r="BV6" s="7">
        <f t="shared" si="4"/>
        <v>2347.6889999999999</v>
      </c>
      <c r="BW6" s="7">
        <f t="shared" si="4"/>
        <v>2413.7840000000001</v>
      </c>
      <c r="BX6" s="7">
        <f t="shared" si="4"/>
        <v>2107.337</v>
      </c>
      <c r="BY6" s="7">
        <f t="shared" si="4"/>
        <v>2093.9960000000001</v>
      </c>
      <c r="BZ6" s="7">
        <f t="shared" si="4"/>
        <v>1993.163</v>
      </c>
      <c r="CA6" s="7">
        <f t="shared" si="4"/>
        <v>1831.1930000000002</v>
      </c>
      <c r="CB6" s="7">
        <f t="shared" si="4"/>
        <v>1831.2990000000002</v>
      </c>
      <c r="CD6" s="7">
        <f t="shared" ref="CD6:CO6" si="5">SUM(CD7,CD15,CD14)</f>
        <v>1522.4389999999999</v>
      </c>
      <c r="CE6" s="7">
        <f t="shared" si="5"/>
        <v>1620.431</v>
      </c>
      <c r="CF6" s="7">
        <f t="shared" si="5"/>
        <v>2063.3389999999999</v>
      </c>
      <c r="CG6" s="7">
        <f t="shared" si="5"/>
        <v>1620.624</v>
      </c>
      <c r="CH6" s="7">
        <f t="shared" si="5"/>
        <v>1746.0819999999999</v>
      </c>
      <c r="CI6" s="7">
        <f t="shared" si="5"/>
        <v>2019.877</v>
      </c>
      <c r="CJ6" s="7">
        <f t="shared" si="5"/>
        <v>2289.2260000000001</v>
      </c>
      <c r="CK6" s="7">
        <f t="shared" si="5"/>
        <v>2276.817</v>
      </c>
      <c r="CL6" s="7">
        <f t="shared" si="5"/>
        <v>2237.402</v>
      </c>
      <c r="CM6" s="7">
        <f t="shared" si="5"/>
        <v>2218.0039999999999</v>
      </c>
      <c r="CN6" s="7">
        <f t="shared" si="5"/>
        <v>2077.0450000000001</v>
      </c>
      <c r="CO6" s="7">
        <f t="shared" si="5"/>
        <v>1688.9259999999999</v>
      </c>
      <c r="CQ6" s="7">
        <f t="shared" ref="CQ6:DB6" si="6">SUM(CQ7,CQ15,CQ14)</f>
        <v>1649.2820000000002</v>
      </c>
      <c r="CR6" s="7">
        <f t="shared" si="6"/>
        <v>1601.4919999999997</v>
      </c>
      <c r="CS6" s="7">
        <f t="shared" si="6"/>
        <v>0</v>
      </c>
      <c r="CT6" s="7">
        <f t="shared" si="6"/>
        <v>0</v>
      </c>
      <c r="CU6" s="7">
        <f t="shared" si="6"/>
        <v>0</v>
      </c>
      <c r="CV6" s="7">
        <f t="shared" si="6"/>
        <v>0</v>
      </c>
      <c r="CW6" s="7">
        <f t="shared" si="6"/>
        <v>0</v>
      </c>
      <c r="CX6" s="7">
        <f t="shared" si="6"/>
        <v>0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 t="shared" si="6"/>
        <v>0</v>
      </c>
    </row>
    <row r="7" spans="1:106" ht="15.75" x14ac:dyDescent="0.25">
      <c r="B7" s="8" t="s">
        <v>93</v>
      </c>
      <c r="D7" s="9">
        <f t="shared" ref="D7:O7" si="7">SUM(D8:D13)</f>
        <v>757</v>
      </c>
      <c r="E7" s="9">
        <f t="shared" si="7"/>
        <v>868.43799999999999</v>
      </c>
      <c r="F7" s="9">
        <f t="shared" si="7"/>
        <v>1126.4109999999998</v>
      </c>
      <c r="G7" s="9">
        <f t="shared" si="7"/>
        <v>1156.356</v>
      </c>
      <c r="H7" s="9">
        <f t="shared" si="7"/>
        <v>1208.146</v>
      </c>
      <c r="I7" s="9">
        <f t="shared" si="7"/>
        <v>1180.4040000000002</v>
      </c>
      <c r="J7" s="9">
        <f t="shared" si="7"/>
        <v>1226.9789999999998</v>
      </c>
      <c r="K7" s="9">
        <f t="shared" si="7"/>
        <v>1296.279</v>
      </c>
      <c r="L7" s="9">
        <f t="shared" si="7"/>
        <v>1148.895</v>
      </c>
      <c r="M7" s="9">
        <f t="shared" si="7"/>
        <v>923.74200000000008</v>
      </c>
      <c r="N7" s="9">
        <f t="shared" si="7"/>
        <v>812.01099999999997</v>
      </c>
      <c r="O7" s="9">
        <f t="shared" si="7"/>
        <v>836.89800000000014</v>
      </c>
      <c r="Q7" s="9">
        <f t="shared" ref="Q7:AO7" si="8">SUM(Q8:Q13)</f>
        <v>579.16300000000001</v>
      </c>
      <c r="R7" s="9">
        <f t="shared" si="8"/>
        <v>892.85599999999999</v>
      </c>
      <c r="S7" s="9">
        <f t="shared" si="8"/>
        <v>1201.4860000000003</v>
      </c>
      <c r="T7" s="9">
        <f t="shared" si="8"/>
        <v>1240.5029999999999</v>
      </c>
      <c r="U7" s="9">
        <f t="shared" si="8"/>
        <v>1368.6189999999999</v>
      </c>
      <c r="V7" s="9">
        <f t="shared" si="8"/>
        <v>1344.364</v>
      </c>
      <c r="W7" s="9">
        <f t="shared" si="8"/>
        <v>1550.675</v>
      </c>
      <c r="X7" s="9">
        <f t="shared" si="8"/>
        <v>1590.972</v>
      </c>
      <c r="Y7" s="9">
        <f t="shared" si="8"/>
        <v>1594.451</v>
      </c>
      <c r="Z7" s="9">
        <f t="shared" si="8"/>
        <v>1409.547</v>
      </c>
      <c r="AA7" s="9">
        <f t="shared" si="8"/>
        <v>1281.5569999999998</v>
      </c>
      <c r="AB7" s="9">
        <f t="shared" si="8"/>
        <v>1115.5170000000001</v>
      </c>
      <c r="AC7">
        <f t="shared" si="8"/>
        <v>0</v>
      </c>
      <c r="AD7" s="9">
        <f t="shared" si="8"/>
        <v>903</v>
      </c>
      <c r="AE7" s="9">
        <f t="shared" si="8"/>
        <v>983.21999999999991</v>
      </c>
      <c r="AF7" s="9">
        <f t="shared" si="8"/>
        <v>1371.377</v>
      </c>
      <c r="AG7" s="9">
        <f t="shared" si="8"/>
        <v>1423.07</v>
      </c>
      <c r="AH7" s="9">
        <f t="shared" si="8"/>
        <v>1470.7560000000001</v>
      </c>
      <c r="AI7" s="9">
        <f t="shared" si="8"/>
        <v>1515.0350000000001</v>
      </c>
      <c r="AJ7" s="9">
        <f t="shared" si="8"/>
        <v>1574.434</v>
      </c>
      <c r="AK7" s="9">
        <f t="shared" si="8"/>
        <v>1633.4490000000001</v>
      </c>
      <c r="AL7" s="9">
        <f t="shared" si="8"/>
        <v>1498.6010000000001</v>
      </c>
      <c r="AM7" s="9">
        <f t="shared" si="8"/>
        <v>1491.9179999999999</v>
      </c>
      <c r="AN7" s="9">
        <f t="shared" si="8"/>
        <v>1344.212</v>
      </c>
      <c r="AO7" s="9">
        <f t="shared" si="8"/>
        <v>1174.222</v>
      </c>
      <c r="AQ7" s="9">
        <f t="shared" ref="AQ7:BB7" si="9">SUM(AQ8:AQ13)</f>
        <v>942.17900000000009</v>
      </c>
      <c r="AR7" s="9">
        <f t="shared" si="9"/>
        <v>1225.6020000000001</v>
      </c>
      <c r="AS7" s="9">
        <f t="shared" si="9"/>
        <v>1363.405</v>
      </c>
      <c r="AT7" s="9">
        <f t="shared" si="9"/>
        <v>1153.473</v>
      </c>
      <c r="AU7" s="9">
        <f t="shared" si="9"/>
        <v>1174.249</v>
      </c>
      <c r="AV7" s="9">
        <f t="shared" si="9"/>
        <v>1373.2520000000002</v>
      </c>
      <c r="AW7" s="9">
        <f t="shared" si="9"/>
        <v>1642.4180000000001</v>
      </c>
      <c r="AX7" s="9">
        <f t="shared" si="9"/>
        <v>1603.9669999999999</v>
      </c>
      <c r="AY7" s="9">
        <f t="shared" si="9"/>
        <v>1440.991</v>
      </c>
      <c r="AZ7" s="9">
        <f t="shared" si="9"/>
        <v>1543.8969999999999</v>
      </c>
      <c r="BA7" s="9">
        <f t="shared" si="9"/>
        <v>1488.6780000000001</v>
      </c>
      <c r="BB7" s="9">
        <f t="shared" si="9"/>
        <v>936.92799999999988</v>
      </c>
      <c r="BD7" s="9">
        <f t="shared" ref="BD7:BO7" si="10">SUM(BD8:BD13)</f>
        <v>623.51900000000001</v>
      </c>
      <c r="BE7" s="9">
        <f t="shared" si="10"/>
        <v>904.83699999999999</v>
      </c>
      <c r="BF7" s="9">
        <f t="shared" si="10"/>
        <v>1191.5660000000003</v>
      </c>
      <c r="BG7" s="9">
        <f t="shared" si="10"/>
        <v>1392.9670000000001</v>
      </c>
      <c r="BH7" s="9">
        <f t="shared" si="10"/>
        <v>1684.538</v>
      </c>
      <c r="BI7" s="9">
        <f t="shared" si="10"/>
        <v>1476.981</v>
      </c>
      <c r="BJ7" s="9">
        <f t="shared" si="10"/>
        <v>1561.3599999999997</v>
      </c>
      <c r="BK7" s="9">
        <f t="shared" si="10"/>
        <v>1603.2349999999999</v>
      </c>
      <c r="BL7" s="9">
        <f t="shared" si="10"/>
        <v>1525.4859999999999</v>
      </c>
      <c r="BM7" s="9">
        <f t="shared" si="10"/>
        <v>1454.346</v>
      </c>
      <c r="BN7" s="9">
        <f t="shared" si="10"/>
        <v>1393.4639999999999</v>
      </c>
      <c r="BO7" s="9">
        <f t="shared" si="10"/>
        <v>1012.9399999999999</v>
      </c>
      <c r="BQ7" s="9">
        <f t="shared" ref="BQ7:CB7" si="11">SUM(BQ8:BQ13)</f>
        <v>472.62099999999998</v>
      </c>
      <c r="BR7" s="9">
        <f t="shared" si="11"/>
        <v>565.36699999999996</v>
      </c>
      <c r="BS7" s="9">
        <f t="shared" si="11"/>
        <v>1492.296</v>
      </c>
      <c r="BT7" s="9">
        <f t="shared" si="11"/>
        <v>1545.8530000000001</v>
      </c>
      <c r="BU7" s="9">
        <f t="shared" si="11"/>
        <v>1668.0869999999998</v>
      </c>
      <c r="BV7" s="9">
        <f t="shared" si="11"/>
        <v>1532.6570000000002</v>
      </c>
      <c r="BW7" s="9">
        <f t="shared" si="11"/>
        <v>1576.5280000000002</v>
      </c>
      <c r="BX7" s="9">
        <f t="shared" si="11"/>
        <v>1262.1689999999999</v>
      </c>
      <c r="BY7" s="9">
        <f t="shared" si="11"/>
        <v>1378.5369999999998</v>
      </c>
      <c r="BZ7" s="9">
        <f t="shared" si="11"/>
        <v>1263.4640000000002</v>
      </c>
      <c r="CA7" s="9">
        <f t="shared" si="11"/>
        <v>1143.9390000000001</v>
      </c>
      <c r="CB7" s="9">
        <f t="shared" si="11"/>
        <v>1164.5220000000002</v>
      </c>
      <c r="CD7" s="9">
        <f t="shared" ref="CD7:CO7" si="12">SUM(CD8:CD13)</f>
        <v>840.06900000000007</v>
      </c>
      <c r="CE7" s="9">
        <f t="shared" si="12"/>
        <v>1007.4759999999999</v>
      </c>
      <c r="CF7" s="9">
        <f t="shared" si="12"/>
        <v>1286.42</v>
      </c>
      <c r="CG7" s="9">
        <f t="shared" si="12"/>
        <v>861.30400000000009</v>
      </c>
      <c r="CH7" s="9">
        <f t="shared" si="12"/>
        <v>878.98599999999999</v>
      </c>
      <c r="CI7" s="9">
        <f t="shared" si="12"/>
        <v>1164.4389999999999</v>
      </c>
      <c r="CJ7" s="9">
        <f t="shared" si="12"/>
        <v>1447.546</v>
      </c>
      <c r="CK7" s="9">
        <f t="shared" si="12"/>
        <v>1428.8040000000001</v>
      </c>
      <c r="CL7" s="9">
        <f t="shared" si="12"/>
        <v>1445.5619999999999</v>
      </c>
      <c r="CM7" s="9">
        <f t="shared" si="12"/>
        <v>1400.0439999999999</v>
      </c>
      <c r="CN7" s="9">
        <f t="shared" si="12"/>
        <v>1341.4940000000001</v>
      </c>
      <c r="CO7" s="9">
        <f t="shared" si="12"/>
        <v>1023.668</v>
      </c>
      <c r="CQ7" s="9">
        <f t="shared" ref="CQ7:DB7" si="13">SUM(CQ8:CQ13)</f>
        <v>943.79300000000012</v>
      </c>
      <c r="CR7" s="9">
        <f t="shared" si="13"/>
        <v>976.07199999999989</v>
      </c>
      <c r="CS7" s="9">
        <f t="shared" si="13"/>
        <v>0</v>
      </c>
      <c r="CT7" s="9">
        <f t="shared" si="13"/>
        <v>0</v>
      </c>
      <c r="CU7" s="9">
        <f t="shared" si="13"/>
        <v>0</v>
      </c>
      <c r="CV7" s="9">
        <f t="shared" si="13"/>
        <v>0</v>
      </c>
      <c r="CW7" s="9">
        <f t="shared" si="13"/>
        <v>0</v>
      </c>
      <c r="CX7" s="9">
        <f t="shared" si="13"/>
        <v>0</v>
      </c>
      <c r="CY7" s="9">
        <f t="shared" si="13"/>
        <v>0</v>
      </c>
      <c r="CZ7" s="9">
        <f t="shared" si="13"/>
        <v>0</v>
      </c>
      <c r="DA7" s="9">
        <f t="shared" si="13"/>
        <v>0</v>
      </c>
      <c r="DB7" s="9">
        <f t="shared" si="13"/>
        <v>0</v>
      </c>
    </row>
    <row r="8" spans="1:106" ht="15.75" x14ac:dyDescent="0.25">
      <c r="B8" s="10" t="s">
        <v>49</v>
      </c>
      <c r="D8" s="11">
        <f>SUMIFS('Base TU'!E:E,'Base TU'!$A:$A,$B8,'Base TU'!$B:$B,"SUL")/1000</f>
        <v>69.731999999999999</v>
      </c>
      <c r="E8" s="11">
        <f>SUMIFS('Base TU'!F:F,'Base TU'!$A:$A,$B8,'Base TU'!$B:$B,"SUL")/1000</f>
        <v>646.77599999999995</v>
      </c>
      <c r="F8" s="11">
        <f>SUMIFS('Base TU'!G:G,'Base TU'!$A:$A,$B8,'Base TU'!$B:$B,"SUL")/1000</f>
        <v>895.51900000000001</v>
      </c>
      <c r="G8" s="11">
        <f>SUMIFS('Base TU'!H:H,'Base TU'!$A:$A,$B8,'Base TU'!$B:$B,"SUL")/1000</f>
        <v>839.27200000000005</v>
      </c>
      <c r="H8" s="11">
        <f>SUMIFS('Base TU'!I:I,'Base TU'!$A:$A,$B8,'Base TU'!$B:$B,"SUL")/1000</f>
        <v>738.94299999999998</v>
      </c>
      <c r="I8" s="11">
        <f>SUMIFS('Base TU'!J:J,'Base TU'!$A:$A,$B8,'Base TU'!$B:$B,"SUL")/1000</f>
        <v>622.24800000000005</v>
      </c>
      <c r="J8" s="11">
        <f>SUMIFS('Base TU'!K:K,'Base TU'!$A:$A,$B8,'Base TU'!$B:$B,"SUL")/1000</f>
        <v>444.28399999999999</v>
      </c>
      <c r="K8" s="11">
        <f>SUMIFS('Base TU'!L:L,'Base TU'!$A:$A,$B8,'Base TU'!$B:$B,"SUL")/1000</f>
        <v>259.01400000000001</v>
      </c>
      <c r="L8" s="11">
        <f>SUMIFS('Base TU'!M:M,'Base TU'!$A:$A,$B8,'Base TU'!$B:$B,"SUL")/1000</f>
        <v>178.351</v>
      </c>
      <c r="M8" s="11">
        <f>SUMIFS('Base TU'!N:N,'Base TU'!$A:$A,$B8,'Base TU'!$B:$B,"SUL")/1000</f>
        <v>131.99100000000001</v>
      </c>
      <c r="N8" s="11">
        <f>SUMIFS('Base TU'!O:O,'Base TU'!$A:$A,$B8,'Base TU'!$B:$B,"SUL")/1000</f>
        <v>90.745000000000005</v>
      </c>
      <c r="O8" s="11">
        <f>SUMIFS('Base TU'!P:P,'Base TU'!$A:$A,$B8,'Base TU'!$B:$B,"SUL")/1000</f>
        <v>79.602999999999994</v>
      </c>
      <c r="Q8" s="11">
        <f>SUMIFS('Base TU'!R:R,'Base TU'!$A:$A,$B8,'Base TU'!$B:$B,"SUL")/1000</f>
        <v>162.96899999999999</v>
      </c>
      <c r="R8" s="11">
        <f>SUMIFS('Base TU'!S:S,'Base TU'!$A:$A,$B8,'Base TU'!$B:$B,"SUL")/1000</f>
        <v>586.97400000000005</v>
      </c>
      <c r="S8" s="11">
        <f>SUMIFS('Base TU'!T:T,'Base TU'!$A:$A,$B8,'Base TU'!$B:$B,"SUL")/1000</f>
        <v>952.32799999999997</v>
      </c>
      <c r="T8" s="11">
        <f>SUMIFS('Base TU'!U:U,'Base TU'!$A:$A,$B8,'Base TU'!$B:$B,"SUL")/1000</f>
        <v>834.745</v>
      </c>
      <c r="U8" s="11">
        <f>SUMIFS('Base TU'!V:V,'Base TU'!$A:$A,$B8,'Base TU'!$B:$B,"SUL")/1000</f>
        <v>786.56799999999998</v>
      </c>
      <c r="V8" s="11">
        <f>SUMIFS('Base TU'!W:W,'Base TU'!$A:$A,$B8,'Base TU'!$B:$B,"SUL")/1000</f>
        <v>784.94799999999998</v>
      </c>
      <c r="W8" s="11">
        <f>SUMIFS('Base TU'!X:X,'Base TU'!$A:$A,$B8,'Base TU'!$B:$B,"SUL")/1000</f>
        <v>668.79300000000001</v>
      </c>
      <c r="X8" s="11">
        <f>SUMIFS('Base TU'!Y:Y,'Base TU'!$A:$A,$B8,'Base TU'!$B:$B,"SUL")/1000</f>
        <v>458.416</v>
      </c>
      <c r="Y8" s="11">
        <f>SUMIFS('Base TU'!Z:Z,'Base TU'!$A:$A,$B8,'Base TU'!$B:$B,"SUL")/1000</f>
        <v>248.45099999999999</v>
      </c>
      <c r="Z8" s="11">
        <f>SUMIFS('Base TU'!AA:AA,'Base TU'!$A:$A,$B8,'Base TU'!$B:$B,"SUL")/1000</f>
        <v>307.33100000000002</v>
      </c>
      <c r="AA8" s="11">
        <f>SUMIFS('Base TU'!AB:AB,'Base TU'!$A:$A,$B8,'Base TU'!$B:$B,"SUL")/1000</f>
        <v>519.91099999999994</v>
      </c>
      <c r="AB8" s="11">
        <f>SUMIFS('Base TU'!AC:AC,'Base TU'!$A:$A,$B8,'Base TU'!$B:$B,"SUL")/1000</f>
        <v>544.00300000000004</v>
      </c>
      <c r="AD8" s="11">
        <f>SUMIFS('Base TU'!AE:AE,'Base TU'!$A:$A,$B8,'Base TU'!$B:$B,"SUL")/1000</f>
        <v>365.697</v>
      </c>
      <c r="AE8" s="11">
        <f>SUMIFS('Base TU'!AF:AF,'Base TU'!$A:$A,$B8,'Base TU'!$B:$B,"SUL")/1000</f>
        <v>704.17399999999998</v>
      </c>
      <c r="AF8" s="11">
        <f>SUMIFS('Base TU'!AG:AG,'Base TU'!$A:$A,$B8,'Base TU'!$B:$B,"SUL")/1000</f>
        <v>1166.6669999999999</v>
      </c>
      <c r="AG8" s="11">
        <f>SUMIFS('Base TU'!AH:AH,'Base TU'!$A:$A,$B8,'Base TU'!$B:$B,"SUL")/1000</f>
        <v>1111.5029999999999</v>
      </c>
      <c r="AH8" s="11">
        <f>SUMIFS('Base TU'!AI:AI,'Base TU'!$A:$A,$B8,'Base TU'!$B:$B,"SUL")/1000</f>
        <v>997.01199999999994</v>
      </c>
      <c r="AI8" s="11">
        <f>SUMIFS('Base TU'!AJ:AJ,'Base TU'!$A:$A,$B8,'Base TU'!$B:$B,"SUL")/1000</f>
        <v>988.33600000000001</v>
      </c>
      <c r="AJ8" s="11">
        <f>SUMIFS('Base TU'!AK:AK,'Base TU'!$A:$A,$B8,'Base TU'!$B:$B,"SUL")/1000</f>
        <v>1032.713</v>
      </c>
      <c r="AK8" s="11">
        <f>SUMIFS('Base TU'!AL:AL,'Base TU'!$A:$A,$B8,'Base TU'!$B:$B,"SUL")/1000</f>
        <v>972.81700000000001</v>
      </c>
      <c r="AL8" s="11">
        <f>SUMIFS('Base TU'!AM:AM,'Base TU'!$A:$A,$B8,'Base TU'!$B:$B,"SUL")/1000</f>
        <v>838.91499999999996</v>
      </c>
      <c r="AM8" s="11">
        <f>SUMIFS('Base TU'!AN:AN,'Base TU'!$A:$A,$B8,'Base TU'!$B:$B,"SUL")/1000</f>
        <v>993.90300000000002</v>
      </c>
      <c r="AN8" s="11">
        <f>SUMIFS('Base TU'!AO:AO,'Base TU'!$A:$A,$B8,'Base TU'!$B:$B,"SUL")/1000</f>
        <v>747.48299999999995</v>
      </c>
      <c r="AO8" s="11">
        <f>SUMIFS('Base TU'!AP:AP,'Base TU'!$A:$A,$B8,'Base TU'!$B:$B,"SUL")/1000</f>
        <v>375.79399999999998</v>
      </c>
      <c r="AQ8" s="11">
        <f>SUMIFS('Base TU'!AR:AR,'Base TU'!$A:$A,$B8,'Base TU'!$B:$B,"SUL")/1000</f>
        <v>474.19600000000003</v>
      </c>
      <c r="AR8" s="11">
        <f>SUMIFS('Base TU'!AS:AS,'Base TU'!$A:$A,$B8,'Base TU'!$B:$B,"SUL")/1000</f>
        <v>897.02200000000005</v>
      </c>
      <c r="AS8" s="11">
        <f>SUMIFS('Base TU'!AT:AT,'Base TU'!$A:$A,$B8,'Base TU'!$B:$B,"SUL")/1000</f>
        <v>1131.4280000000001</v>
      </c>
      <c r="AT8" s="11">
        <f>SUMIFS('Base TU'!AU:AU,'Base TU'!$A:$A,$B8,'Base TU'!$B:$B,"SUL")/1000</f>
        <v>779.00300000000004</v>
      </c>
      <c r="AU8" s="11">
        <f>SUMIFS('Base TU'!AV:AV,'Base TU'!$A:$A,$B8,'Base TU'!$B:$B,"SUL")/1000</f>
        <v>680.23599999999999</v>
      </c>
      <c r="AV8" s="11">
        <f>SUMIFS('Base TU'!AW:AW,'Base TU'!$A:$A,$B8,'Base TU'!$B:$B,"SUL")/1000</f>
        <v>605.44100000000003</v>
      </c>
      <c r="AW8" s="11">
        <f>SUMIFS('Base TU'!AX:AX,'Base TU'!$A:$A,$B8,'Base TU'!$B:$B,"SUL")/1000</f>
        <v>485.56900000000002</v>
      </c>
      <c r="AX8" s="11">
        <f>SUMIFS('Base TU'!AY:AY,'Base TU'!$A:$A,$B8,'Base TU'!$B:$B,"SUL")/1000</f>
        <v>456.19499999999999</v>
      </c>
      <c r="AY8" s="11">
        <f>SUMIFS('Base TU'!AZ:AZ,'Base TU'!$A:$A,$B8,'Base TU'!$B:$B,"SUL")/1000</f>
        <v>450.524</v>
      </c>
      <c r="AZ8" s="11">
        <f>SUMIFS('Base TU'!BA:BA,'Base TU'!$A:$A,$B8,'Base TU'!$B:$B,"SUL")/1000</f>
        <v>720.33100000000002</v>
      </c>
      <c r="BA8" s="11">
        <f>SUMIFS('Base TU'!BB:BB,'Base TU'!$A:$A,$B8,'Base TU'!$B:$B,"SUL")/1000</f>
        <v>577.98599999999999</v>
      </c>
      <c r="BB8" s="11">
        <f>SUMIFS('Base TU'!BC:BC,'Base TU'!$A:$A,$B8,'Base TU'!$B:$B,"SUL")/1000</f>
        <v>328.66199999999998</v>
      </c>
      <c r="BD8" s="11">
        <f>SUMIFS('Base TU'!BE:BE,'Base TU'!$A:$A,$B8,'Base TU'!$B:$B,"SUL")/1000</f>
        <v>165.15100000000001</v>
      </c>
      <c r="BE8" s="11">
        <f>SUMIFS('Base TU'!BF:BF,'Base TU'!$A:$A,$B8,'Base TU'!$B:$B,"SUL")/1000</f>
        <v>570.79</v>
      </c>
      <c r="BF8" s="11">
        <f>SUMIFS('Base TU'!BG:BG,'Base TU'!$A:$A,$B8,'Base TU'!$B:$B,"SUL")/1000</f>
        <v>907.65499999999997</v>
      </c>
      <c r="BG8" s="11">
        <f>SUMIFS('Base TU'!BH:BH,'Base TU'!$A:$A,$B8,'Base TU'!$B:$B,"SUL")/1000</f>
        <v>1040.0070000000001</v>
      </c>
      <c r="BH8" s="11">
        <f>SUMIFS('Base TU'!BI:BI,'Base TU'!$A:$A,$B8,'Base TU'!$B:$B,"SUL")/1000</f>
        <v>1084.384</v>
      </c>
      <c r="BI8" s="11">
        <f>SUMIFS('Base TU'!BJ:BJ,'Base TU'!$A:$A,$B8,'Base TU'!$B:$B,"SUL")/1000</f>
        <v>955.51099999999997</v>
      </c>
      <c r="BJ8" s="11">
        <f>SUMIFS('Base TU'!BK:BK,'Base TU'!$A:$A,$B8,'Base TU'!$B:$B,"SUL")/1000</f>
        <v>928.53499999999997</v>
      </c>
      <c r="BK8" s="11">
        <f>SUMIFS('Base TU'!BL:BL,'Base TU'!$A:$A,$B8,'Base TU'!$B:$B,"SUL")/1000</f>
        <v>654</v>
      </c>
      <c r="BL8" s="11">
        <f>SUMIFS('Base TU'!BM:BM,'Base TU'!$A:$A,$B8,'Base TU'!$B:$B,"SUL")/1000</f>
        <v>349.77199999999999</v>
      </c>
      <c r="BM8" s="11">
        <f>SUMIFS('Base TU'!BN:BN,'Base TU'!$A:$A,$B8,'Base TU'!$B:$B,"SUL")/1000</f>
        <v>201.99799999999999</v>
      </c>
      <c r="BN8" s="11">
        <f>SUMIFS('Base TU'!BO:BO,'Base TU'!$A:$A,$B8,'Base TU'!$B:$B,"SUL")/1000</f>
        <v>62.343000000000004</v>
      </c>
      <c r="BO8" s="11">
        <f>SUMIFS('Base TU'!BP:BP,'Base TU'!$A:$A,$B8,'Base TU'!$B:$B,"SUL")/1000</f>
        <v>58.633000000000003</v>
      </c>
      <c r="BQ8" s="11">
        <f>SUMIFS('Base TU'!BR:BR,'Base TU'!$A:$A,$B8,'Base TU'!$B:$B,"SUL")/1000</f>
        <v>18.341999999999999</v>
      </c>
      <c r="BR8" s="11">
        <f>SUMIFS('Base TU'!BS:BS,'Base TU'!$A:$A,$B8,'Base TU'!$B:$B,"SUL")/1000</f>
        <v>241.91499999999999</v>
      </c>
      <c r="BS8" s="11">
        <f>SUMIFS('Base TU'!BT:BT,'Base TU'!$A:$A,$B8,'Base TU'!$B:$B,"SUL")/1000</f>
        <v>1186.9770000000001</v>
      </c>
      <c r="BT8" s="11">
        <f>SUMIFS('Base TU'!BU:BU,'Base TU'!$A:$A,$B8,'Base TU'!$B:$B,"SUL")/1000</f>
        <v>1171.24</v>
      </c>
      <c r="BU8" s="11">
        <f>SUMIFS('Base TU'!BV:BV,'Base TU'!$A:$A,$B8,'Base TU'!$B:$B,"SUL")/1000</f>
        <v>1035.136</v>
      </c>
      <c r="BV8" s="11">
        <f>SUMIFS('Base TU'!BW:BW,'Base TU'!$A:$A,$B8,'Base TU'!$B:$B,"SUL")/1000</f>
        <v>722.96400000000006</v>
      </c>
      <c r="BW8" s="11">
        <f>SUMIFS('Base TU'!BX:BX,'Base TU'!$A:$A,$B8,'Base TU'!$B:$B,"SUL")/1000</f>
        <v>971.86300000000006</v>
      </c>
      <c r="BX8" s="11">
        <f>SUMIFS('Base TU'!BY:BY,'Base TU'!$A:$A,$B8,'Base TU'!$B:$B,"SUL")/1000</f>
        <v>596.11099999999999</v>
      </c>
      <c r="BY8" s="11">
        <f>SUMIFS('Base TU'!BZ:BZ,'Base TU'!$A:$A,$B8,'Base TU'!$B:$B,"SUL")/1000</f>
        <v>564.048</v>
      </c>
      <c r="BZ8" s="11">
        <f>SUMIFS('Base TU'!CA:CA,'Base TU'!$A:$A,$B8,'Base TU'!$B:$B,"SUL")/1000</f>
        <v>523.91399999999999</v>
      </c>
      <c r="CA8" s="11">
        <f>SUMIFS('Base TU'!CB:CB,'Base TU'!$A:$A,$B8,'Base TU'!$B:$B,"SUL")/1000</f>
        <v>432.76299999999998</v>
      </c>
      <c r="CB8" s="11">
        <f>SUMIFS('Base TU'!CC:CC,'Base TU'!$A:$A,$B8,'Base TU'!$B:$B,"SUL")/1000</f>
        <v>442.87900000000002</v>
      </c>
      <c r="CD8" s="11">
        <f>SUMIFS('Base TU'!CE:CE,'Base TU'!$A:$A,$B8,'Base TU'!$B:$B,"SUL")/1000</f>
        <v>289.93299999999999</v>
      </c>
      <c r="CE8" s="11">
        <f>SUMIFS('Base TU'!CF:CF,'Base TU'!$A:$A,$B8,'Base TU'!$B:$B,"SUL")/1000</f>
        <v>588.52099999999996</v>
      </c>
      <c r="CF8" s="11">
        <f>SUMIFS('Base TU'!CG:CG,'Base TU'!$A:$A,$B8,'Base TU'!$B:$B,"SUL")/1000</f>
        <v>872.58699999999999</v>
      </c>
      <c r="CG8" s="11">
        <f>SUMIFS('Base TU'!CH:CH,'Base TU'!$A:$A,$B8,'Base TU'!$B:$B,"SUL")/1000</f>
        <v>375.733</v>
      </c>
      <c r="CH8" s="11">
        <f>SUMIFS('Base TU'!CI:CI,'Base TU'!$A:$A,$B8,'Base TU'!$B:$B,"SUL")/1000</f>
        <v>220.09800000000001</v>
      </c>
      <c r="CI8" s="11">
        <f>SUMIFS('Base TU'!CJ:CJ,'Base TU'!$A:$A,$B8,'Base TU'!$B:$B,"SUL")/1000</f>
        <v>539.26</v>
      </c>
      <c r="CJ8" s="11">
        <f>SUMIFS('Base TU'!CK:CK,'Base TU'!$A:$A,$B8,'Base TU'!$B:$B,"SUL")/1000</f>
        <v>367.72300000000001</v>
      </c>
      <c r="CK8" s="11">
        <f>SUMIFS('Base TU'!CL:CL,'Base TU'!$A:$A,$B8,'Base TU'!$B:$B,"SUL")/1000</f>
        <v>93.454999999999998</v>
      </c>
      <c r="CL8" s="11">
        <f>SUMIFS('Base TU'!CM:CM,'Base TU'!$A:$A,$B8,'Base TU'!$B:$B,"SUL")/1000</f>
        <v>96.356999999999999</v>
      </c>
      <c r="CM8" s="11">
        <f>SUMIFS('Base TU'!CN:CN,'Base TU'!$A:$A,$B8,'Base TU'!$B:$B,"SUL")/1000</f>
        <v>173.70599999999999</v>
      </c>
      <c r="CN8" s="11">
        <f>SUMIFS('Base TU'!CO:CO,'Base TU'!$A:$A,$B8,'Base TU'!$B:$B,"SUL")/1000</f>
        <v>39.393999999999998</v>
      </c>
      <c r="CO8" s="11">
        <f>SUMIFS('Base TU'!CP:CP,'Base TU'!$A:$A,$B8,'Base TU'!$B:$B,"SUL")/1000</f>
        <v>14.028</v>
      </c>
      <c r="CQ8" s="11">
        <f>SUMIFS('Base TU'!CR:CR,'Base TU'!$A:$A,$B8,'Base TU'!$B:$B,"SUL")/1000</f>
        <v>22.603000000000002</v>
      </c>
      <c r="CR8" s="11">
        <f>SUMIFS('Base TU'!CS:CS,'Base TU'!$A:$A,$B8,'Base TU'!$B:$B,"SUL")/1000</f>
        <v>330.58600000000001</v>
      </c>
      <c r="CS8" s="11">
        <f>SUMIFS('Base TU'!CT:CT,'Base TU'!$A:$A,$B8,'Base TU'!$B:$B,"SUL")/1000</f>
        <v>0</v>
      </c>
      <c r="CT8" s="11">
        <f>SUMIFS('Base TU'!CU:CU,'Base TU'!$A:$A,$B8,'Base TU'!$B:$B,"SUL")/1000</f>
        <v>0</v>
      </c>
      <c r="CU8" s="11">
        <f>SUMIFS('Base TU'!CV:CV,'Base TU'!$A:$A,$B8,'Base TU'!$B:$B,"SUL")/1000</f>
        <v>0</v>
      </c>
      <c r="CV8" s="11">
        <f>SUMIFS('Base TU'!CW:CW,'Base TU'!$A:$A,$B8,'Base TU'!$B:$B,"SUL")/1000</f>
        <v>0</v>
      </c>
      <c r="CW8" s="11">
        <f>SUMIFS('Base TU'!CX:CX,'Base TU'!$A:$A,$B8,'Base TU'!$B:$B,"SUL")/1000</f>
        <v>0</v>
      </c>
      <c r="CX8" s="11">
        <f>SUMIFS('Base TU'!CY:CY,'Base TU'!$A:$A,$B8,'Base TU'!$B:$B,"SUL")/1000</f>
        <v>0</v>
      </c>
      <c r="CY8" s="11">
        <f>SUMIFS('Base TU'!CZ:CZ,'Base TU'!$A:$A,$B8,'Base TU'!$B:$B,"SUL")/1000</f>
        <v>0</v>
      </c>
      <c r="CZ8" s="11">
        <f>SUMIFS('Base TU'!DA:DA,'Base TU'!$A:$A,$B8,'Base TU'!$B:$B,"SUL")/1000</f>
        <v>0</v>
      </c>
      <c r="DA8" s="11">
        <f>SUMIFS('Base TU'!DB:DB,'Base TU'!$A:$A,$B8,'Base TU'!$B:$B,"SUL")/1000</f>
        <v>0</v>
      </c>
      <c r="DB8" s="11">
        <f>SUMIFS('Base TU'!DC:DC,'Base TU'!$A:$A,$B8,'Base TU'!$B:$B,"SUL")/1000</f>
        <v>0</v>
      </c>
    </row>
    <row r="9" spans="1:106" ht="15.75" x14ac:dyDescent="0.25">
      <c r="B9" s="10" t="s">
        <v>43</v>
      </c>
      <c r="D9" s="11">
        <f>SUMIFS('Base TU'!E:E,'Base TU'!$A:$A,$B9,'Base TU'!$B:$B,"SUL")/1000</f>
        <v>62.401000000000003</v>
      </c>
      <c r="E9" s="11">
        <f>SUMIFS('Base TU'!F:F,'Base TU'!$A:$A,$B9,'Base TU'!$B:$B,"SUL")/1000</f>
        <v>61.786999999999999</v>
      </c>
      <c r="F9" s="11">
        <f>SUMIFS('Base TU'!G:G,'Base TU'!$A:$A,$B9,'Base TU'!$B:$B,"SUL")/1000</f>
        <v>76.549000000000007</v>
      </c>
      <c r="G9" s="11">
        <f>SUMIFS('Base TU'!H:H,'Base TU'!$A:$A,$B9,'Base TU'!$B:$B,"SUL")/1000</f>
        <v>89.966999999999999</v>
      </c>
      <c r="H9" s="11">
        <f>SUMIFS('Base TU'!I:I,'Base TU'!$A:$A,$B9,'Base TU'!$B:$B,"SUL")/1000</f>
        <v>73.58</v>
      </c>
      <c r="I9" s="11">
        <f>SUMIFS('Base TU'!J:J,'Base TU'!$A:$A,$B9,'Base TU'!$B:$B,"SUL")/1000</f>
        <v>82.801000000000002</v>
      </c>
      <c r="J9" s="11">
        <f>SUMIFS('Base TU'!K:K,'Base TU'!$A:$A,$B9,'Base TU'!$B:$B,"SUL")/1000</f>
        <v>72.113</v>
      </c>
      <c r="K9" s="11">
        <f>SUMIFS('Base TU'!L:L,'Base TU'!$A:$A,$B9,'Base TU'!$B:$B,"SUL")/1000</f>
        <v>50.133000000000003</v>
      </c>
      <c r="L9" s="11">
        <f>SUMIFS('Base TU'!M:M,'Base TU'!$A:$A,$B9,'Base TU'!$B:$B,"SUL")/1000</f>
        <v>71.795000000000002</v>
      </c>
      <c r="M9" s="11">
        <f>SUMIFS('Base TU'!N:N,'Base TU'!$A:$A,$B9,'Base TU'!$B:$B,"SUL")/1000</f>
        <v>102.30800000000001</v>
      </c>
      <c r="N9" s="11">
        <f>SUMIFS('Base TU'!O:O,'Base TU'!$A:$A,$B9,'Base TU'!$B:$B,"SUL")/1000</f>
        <v>115.72499999999999</v>
      </c>
      <c r="O9" s="11">
        <f>SUMIFS('Base TU'!P:P,'Base TU'!$A:$A,$B9,'Base TU'!$B:$B,"SUL")/1000</f>
        <v>81.622</v>
      </c>
      <c r="Q9" s="11">
        <f>SUMIFS('Base TU'!R:R,'Base TU'!$A:$A,$B9,'Base TU'!$B:$B,"SUL")/1000</f>
        <v>68.027000000000001</v>
      </c>
      <c r="R9" s="11">
        <f>SUMIFS('Base TU'!S:S,'Base TU'!$A:$A,$B9,'Base TU'!$B:$B,"SUL")/1000</f>
        <v>67.001000000000005</v>
      </c>
      <c r="S9" s="11">
        <f>SUMIFS('Base TU'!T:T,'Base TU'!$A:$A,$B9,'Base TU'!$B:$B,"SUL")/1000</f>
        <v>78.918000000000006</v>
      </c>
      <c r="T9" s="11">
        <f>SUMIFS('Base TU'!U:U,'Base TU'!$A:$A,$B9,'Base TU'!$B:$B,"SUL")/1000</f>
        <v>90.025000000000006</v>
      </c>
      <c r="U9" s="11">
        <f>SUMIFS('Base TU'!V:V,'Base TU'!$A:$A,$B9,'Base TU'!$B:$B,"SUL")/1000</f>
        <v>81.840999999999994</v>
      </c>
      <c r="V9" s="11">
        <f>SUMIFS('Base TU'!W:W,'Base TU'!$A:$A,$B9,'Base TU'!$B:$B,"SUL")/1000</f>
        <v>69.540999999999997</v>
      </c>
      <c r="W9" s="11">
        <f>SUMIFS('Base TU'!X:X,'Base TU'!$A:$A,$B9,'Base TU'!$B:$B,"SUL")/1000</f>
        <v>74.534000000000006</v>
      </c>
      <c r="X9" s="11">
        <f>SUMIFS('Base TU'!Y:Y,'Base TU'!$A:$A,$B9,'Base TU'!$B:$B,"SUL")/1000</f>
        <v>56.314</v>
      </c>
      <c r="Y9" s="11">
        <f>SUMIFS('Base TU'!Z:Z,'Base TU'!$A:$A,$B9,'Base TU'!$B:$B,"SUL")/1000</f>
        <v>54.33</v>
      </c>
      <c r="Z9" s="11">
        <f>SUMIFS('Base TU'!AA:AA,'Base TU'!$A:$A,$B9,'Base TU'!$B:$B,"SUL")/1000</f>
        <v>65.063000000000002</v>
      </c>
      <c r="AA9" s="11">
        <f>SUMIFS('Base TU'!AB:AB,'Base TU'!$A:$A,$B9,'Base TU'!$B:$B,"SUL")/1000</f>
        <v>77.427000000000007</v>
      </c>
      <c r="AB9" s="11">
        <f>SUMIFS('Base TU'!AC:AC,'Base TU'!$A:$A,$B9,'Base TU'!$B:$B,"SUL")/1000</f>
        <v>77.668000000000006</v>
      </c>
      <c r="AD9" s="11">
        <f>SUMIFS('Base TU'!AE:AE,'Base TU'!$A:$A,$B9,'Base TU'!$B:$B,"SUL")/1000</f>
        <v>94.980999999999995</v>
      </c>
      <c r="AE9" s="11">
        <f>SUMIFS('Base TU'!AF:AF,'Base TU'!$A:$A,$B9,'Base TU'!$B:$B,"SUL")/1000</f>
        <v>74.006</v>
      </c>
      <c r="AF9" s="11">
        <f>SUMIFS('Base TU'!AG:AG,'Base TU'!$A:$A,$B9,'Base TU'!$B:$B,"SUL")/1000</f>
        <v>85.495999999999995</v>
      </c>
      <c r="AG9" s="11">
        <f>SUMIFS('Base TU'!AH:AH,'Base TU'!$A:$A,$B9,'Base TU'!$B:$B,"SUL")/1000</f>
        <v>99.558999999999997</v>
      </c>
      <c r="AH9" s="11">
        <f>SUMIFS('Base TU'!AI:AI,'Base TU'!$A:$A,$B9,'Base TU'!$B:$B,"SUL")/1000</f>
        <v>108.13200000000001</v>
      </c>
      <c r="AI9" s="11">
        <f>SUMIFS('Base TU'!AJ:AJ,'Base TU'!$A:$A,$B9,'Base TU'!$B:$B,"SUL")/1000</f>
        <v>102.307</v>
      </c>
      <c r="AJ9" s="11">
        <f>SUMIFS('Base TU'!AK:AK,'Base TU'!$A:$A,$B9,'Base TU'!$B:$B,"SUL")/1000</f>
        <v>112.255</v>
      </c>
      <c r="AK9" s="11">
        <f>SUMIFS('Base TU'!AL:AL,'Base TU'!$A:$A,$B9,'Base TU'!$B:$B,"SUL")/1000</f>
        <v>101.806</v>
      </c>
      <c r="AL9" s="11">
        <f>SUMIFS('Base TU'!AM:AM,'Base TU'!$A:$A,$B9,'Base TU'!$B:$B,"SUL")/1000</f>
        <v>96.343999999999994</v>
      </c>
      <c r="AM9" s="11">
        <f>SUMIFS('Base TU'!AN:AN,'Base TU'!$A:$A,$B9,'Base TU'!$B:$B,"SUL")/1000</f>
        <v>65.421000000000006</v>
      </c>
      <c r="AN9" s="11">
        <f>SUMIFS('Base TU'!AO:AO,'Base TU'!$A:$A,$B9,'Base TU'!$B:$B,"SUL")/1000</f>
        <v>104.86799999999999</v>
      </c>
      <c r="AO9" s="11">
        <f>SUMIFS('Base TU'!AP:AP,'Base TU'!$A:$A,$B9,'Base TU'!$B:$B,"SUL")/1000</f>
        <v>116.41200000000001</v>
      </c>
      <c r="AQ9" s="11">
        <f>SUMIFS('Base TU'!AR:AR,'Base TU'!$A:$A,$B9,'Base TU'!$B:$B,"SUL")/1000</f>
        <v>92.34</v>
      </c>
      <c r="AR9" s="11">
        <f>SUMIFS('Base TU'!AS:AS,'Base TU'!$A:$A,$B9,'Base TU'!$B:$B,"SUL")/1000</f>
        <v>104.965</v>
      </c>
      <c r="AS9" s="11">
        <f>SUMIFS('Base TU'!AT:AT,'Base TU'!$A:$A,$B9,'Base TU'!$B:$B,"SUL")/1000</f>
        <v>122.08</v>
      </c>
      <c r="AT9" s="11">
        <f>SUMIFS('Base TU'!AU:AU,'Base TU'!$A:$A,$B9,'Base TU'!$B:$B,"SUL")/1000</f>
        <v>126.53</v>
      </c>
      <c r="AU9" s="11">
        <f>SUMIFS('Base TU'!AV:AV,'Base TU'!$A:$A,$B9,'Base TU'!$B:$B,"SUL")/1000</f>
        <v>115.428</v>
      </c>
      <c r="AV9" s="11">
        <f>SUMIFS('Base TU'!AW:AW,'Base TU'!$A:$A,$B9,'Base TU'!$B:$B,"SUL")/1000</f>
        <v>167.86099999999999</v>
      </c>
      <c r="AW9" s="11">
        <f>SUMIFS('Base TU'!AX:AX,'Base TU'!$A:$A,$B9,'Base TU'!$B:$B,"SUL")/1000</f>
        <v>152.62799999999999</v>
      </c>
      <c r="AX9" s="11">
        <f>SUMIFS('Base TU'!AY:AY,'Base TU'!$A:$A,$B9,'Base TU'!$B:$B,"SUL")/1000</f>
        <v>89.268000000000001</v>
      </c>
      <c r="AY9" s="11">
        <f>SUMIFS('Base TU'!AZ:AZ,'Base TU'!$A:$A,$B9,'Base TU'!$B:$B,"SUL")/1000</f>
        <v>131.42400000000001</v>
      </c>
      <c r="AZ9" s="11">
        <f>SUMIFS('Base TU'!BA:BA,'Base TU'!$A:$A,$B9,'Base TU'!$B:$B,"SUL")/1000</f>
        <v>136.44499999999999</v>
      </c>
      <c r="BA9" s="11">
        <f>SUMIFS('Base TU'!BB:BB,'Base TU'!$A:$A,$B9,'Base TU'!$B:$B,"SUL")/1000</f>
        <v>126.27500000000001</v>
      </c>
      <c r="BB9" s="11">
        <f>SUMIFS('Base TU'!BC:BC,'Base TU'!$A:$A,$B9,'Base TU'!$B:$B,"SUL")/1000</f>
        <v>118.78400000000001</v>
      </c>
      <c r="BD9" s="11">
        <f>SUMIFS('Base TU'!BE:BE,'Base TU'!$A:$A,$B9,'Base TU'!$B:$B,"SUL")/1000</f>
        <v>103.60299999999999</v>
      </c>
      <c r="BE9" s="11">
        <f>SUMIFS('Base TU'!BF:BF,'Base TU'!$A:$A,$B9,'Base TU'!$B:$B,"SUL")/1000</f>
        <v>96.617000000000004</v>
      </c>
      <c r="BF9" s="11">
        <f>SUMIFS('Base TU'!BG:BG,'Base TU'!$A:$A,$B9,'Base TU'!$B:$B,"SUL")/1000</f>
        <v>140.01599999999999</v>
      </c>
      <c r="BG9" s="11">
        <f>SUMIFS('Base TU'!BH:BH,'Base TU'!$A:$A,$B9,'Base TU'!$B:$B,"SUL")/1000</f>
        <v>97.504999999999995</v>
      </c>
      <c r="BH9" s="11">
        <f>SUMIFS('Base TU'!BI:BI,'Base TU'!$A:$A,$B9,'Base TU'!$B:$B,"SUL")/1000</f>
        <v>150.42599999999999</v>
      </c>
      <c r="BI9" s="11">
        <f>SUMIFS('Base TU'!BJ:BJ,'Base TU'!$A:$A,$B9,'Base TU'!$B:$B,"SUL")/1000</f>
        <v>125.005</v>
      </c>
      <c r="BJ9" s="11">
        <f>SUMIFS('Base TU'!BK:BK,'Base TU'!$A:$A,$B9,'Base TU'!$B:$B,"SUL")/1000</f>
        <v>154.096</v>
      </c>
      <c r="BK9" s="11">
        <f>SUMIFS('Base TU'!BL:BL,'Base TU'!$A:$A,$B9,'Base TU'!$B:$B,"SUL")/1000</f>
        <v>132.00800000000001</v>
      </c>
      <c r="BL9" s="11">
        <f>SUMIFS('Base TU'!BM:BM,'Base TU'!$A:$A,$B9,'Base TU'!$B:$B,"SUL")/1000</f>
        <v>150.44999999999999</v>
      </c>
      <c r="BM9" s="11">
        <f>SUMIFS('Base TU'!BN:BN,'Base TU'!$A:$A,$B9,'Base TU'!$B:$B,"SUL")/1000</f>
        <v>138.52500000000001</v>
      </c>
      <c r="BN9" s="11">
        <f>SUMIFS('Base TU'!BO:BO,'Base TU'!$A:$A,$B9,'Base TU'!$B:$B,"SUL")/1000</f>
        <v>96.316000000000003</v>
      </c>
      <c r="BO9" s="11">
        <f>SUMIFS('Base TU'!BP:BP,'Base TU'!$A:$A,$B9,'Base TU'!$B:$B,"SUL")/1000</f>
        <v>84.572999999999993</v>
      </c>
      <c r="BQ9" s="11">
        <f>SUMIFS('Base TU'!BR:BR,'Base TU'!$A:$A,$B9,'Base TU'!$B:$B,"SUL")/1000</f>
        <v>70.548000000000002</v>
      </c>
      <c r="BR9" s="11">
        <f>SUMIFS('Base TU'!BS:BS,'Base TU'!$A:$A,$B9,'Base TU'!$B:$B,"SUL")/1000</f>
        <v>55.125</v>
      </c>
      <c r="BS9" s="11">
        <f>SUMIFS('Base TU'!BT:BT,'Base TU'!$A:$A,$B9,'Base TU'!$B:$B,"SUL")/1000</f>
        <v>126.075</v>
      </c>
      <c r="BT9" s="11">
        <f>SUMIFS('Base TU'!BU:BU,'Base TU'!$A:$A,$B9,'Base TU'!$B:$B,"SUL")/1000</f>
        <v>152.464</v>
      </c>
      <c r="BU9" s="11">
        <f>SUMIFS('Base TU'!BV:BV,'Base TU'!$A:$A,$B9,'Base TU'!$B:$B,"SUL")/1000</f>
        <v>155.45599999999999</v>
      </c>
      <c r="BV9" s="11">
        <f>SUMIFS('Base TU'!BW:BW,'Base TU'!$A:$A,$B9,'Base TU'!$B:$B,"SUL")/1000</f>
        <v>160.86099999999999</v>
      </c>
      <c r="BW9" s="11">
        <f>SUMIFS('Base TU'!BX:BX,'Base TU'!$A:$A,$B9,'Base TU'!$B:$B,"SUL")/1000</f>
        <v>148.11199999999999</v>
      </c>
      <c r="BX9" s="11">
        <f>SUMIFS('Base TU'!BY:BY,'Base TU'!$A:$A,$B9,'Base TU'!$B:$B,"SUL")/1000</f>
        <v>158.64099999999999</v>
      </c>
      <c r="BY9" s="11">
        <f>SUMIFS('Base TU'!BZ:BZ,'Base TU'!$A:$A,$B9,'Base TU'!$B:$B,"SUL")/1000</f>
        <v>167.69800000000001</v>
      </c>
      <c r="BZ9" s="11">
        <f>SUMIFS('Base TU'!CA:CA,'Base TU'!$A:$A,$B9,'Base TU'!$B:$B,"SUL")/1000</f>
        <v>171.048</v>
      </c>
      <c r="CA9" s="11">
        <f>SUMIFS('Base TU'!CB:CB,'Base TU'!$A:$A,$B9,'Base TU'!$B:$B,"SUL")/1000</f>
        <v>125.679</v>
      </c>
      <c r="CB9" s="11">
        <f>SUMIFS('Base TU'!CC:CC,'Base TU'!$A:$A,$B9,'Base TU'!$B:$B,"SUL")/1000</f>
        <v>117.105</v>
      </c>
      <c r="CD9" s="11">
        <f>SUMIFS('Base TU'!CE:CE,'Base TU'!$A:$A,$B9,'Base TU'!$B:$B,"SUL")/1000</f>
        <v>98.070999999999998</v>
      </c>
      <c r="CE9" s="11">
        <f>SUMIFS('Base TU'!CF:CF,'Base TU'!$A:$A,$B9,'Base TU'!$B:$B,"SUL")/1000</f>
        <v>98.891000000000005</v>
      </c>
      <c r="CF9" s="11">
        <f>SUMIFS('Base TU'!CG:CG,'Base TU'!$A:$A,$B9,'Base TU'!$B:$B,"SUL")/1000</f>
        <v>167.726</v>
      </c>
      <c r="CG9" s="11">
        <f>SUMIFS('Base TU'!CH:CH,'Base TU'!$A:$A,$B9,'Base TU'!$B:$B,"SUL")/1000</f>
        <v>166.733</v>
      </c>
      <c r="CH9" s="11">
        <f>SUMIFS('Base TU'!CI:CI,'Base TU'!$A:$A,$B9,'Base TU'!$B:$B,"SUL")/1000</f>
        <v>156.99700000000001</v>
      </c>
      <c r="CI9" s="11">
        <f>SUMIFS('Base TU'!CJ:CJ,'Base TU'!$A:$A,$B9,'Base TU'!$B:$B,"SUL")/1000</f>
        <v>144.79400000000001</v>
      </c>
      <c r="CJ9" s="11">
        <f>SUMIFS('Base TU'!CK:CK,'Base TU'!$A:$A,$B9,'Base TU'!$B:$B,"SUL")/1000</f>
        <v>129.708</v>
      </c>
      <c r="CK9" s="11">
        <f>SUMIFS('Base TU'!CL:CL,'Base TU'!$A:$A,$B9,'Base TU'!$B:$B,"SUL")/1000</f>
        <v>138.52000000000001</v>
      </c>
      <c r="CL9" s="11">
        <f>SUMIFS('Base TU'!CM:CM,'Base TU'!$A:$A,$B9,'Base TU'!$B:$B,"SUL")/1000</f>
        <v>139.53299999999999</v>
      </c>
      <c r="CM9" s="11">
        <f>SUMIFS('Base TU'!CN:CN,'Base TU'!$A:$A,$B9,'Base TU'!$B:$B,"SUL")/1000</f>
        <v>125.256</v>
      </c>
      <c r="CN9" s="11">
        <f>SUMIFS('Base TU'!CO:CO,'Base TU'!$A:$A,$B9,'Base TU'!$B:$B,"SUL")/1000</f>
        <v>103.268</v>
      </c>
      <c r="CO9" s="11">
        <f>SUMIFS('Base TU'!CP:CP,'Base TU'!$A:$A,$B9,'Base TU'!$B:$B,"SUL")/1000</f>
        <v>111.572</v>
      </c>
      <c r="CQ9" s="11">
        <f>SUMIFS('Base TU'!CR:CR,'Base TU'!$A:$A,$B9,'Base TU'!$B:$B,"SUL")/1000</f>
        <v>97.614000000000004</v>
      </c>
      <c r="CR9" s="11">
        <f>SUMIFS('Base TU'!CS:CS,'Base TU'!$A:$A,$B9,'Base TU'!$B:$B,"SUL")/1000</f>
        <v>143.44</v>
      </c>
      <c r="CS9" s="11">
        <f>SUMIFS('Base TU'!CT:CT,'Base TU'!$A:$A,$B9,'Base TU'!$B:$B,"SUL")/1000</f>
        <v>0</v>
      </c>
      <c r="CT9" s="11">
        <f>SUMIFS('Base TU'!CU:CU,'Base TU'!$A:$A,$B9,'Base TU'!$B:$B,"SUL")/1000</f>
        <v>0</v>
      </c>
      <c r="CU9" s="11">
        <f>SUMIFS('Base TU'!CV:CV,'Base TU'!$A:$A,$B9,'Base TU'!$B:$B,"SUL")/1000</f>
        <v>0</v>
      </c>
      <c r="CV9" s="11">
        <f>SUMIFS('Base TU'!CW:CW,'Base TU'!$A:$A,$B9,'Base TU'!$B:$B,"SUL")/1000</f>
        <v>0</v>
      </c>
      <c r="CW9" s="11">
        <f>SUMIFS('Base TU'!CX:CX,'Base TU'!$A:$A,$B9,'Base TU'!$B:$B,"SUL")/1000</f>
        <v>0</v>
      </c>
      <c r="CX9" s="11">
        <f>SUMIFS('Base TU'!CY:CY,'Base TU'!$A:$A,$B9,'Base TU'!$B:$B,"SUL")/1000</f>
        <v>0</v>
      </c>
      <c r="CY9" s="11">
        <f>SUMIFS('Base TU'!CZ:CZ,'Base TU'!$A:$A,$B9,'Base TU'!$B:$B,"SUL")/1000</f>
        <v>0</v>
      </c>
      <c r="CZ9" s="11">
        <f>SUMIFS('Base TU'!DA:DA,'Base TU'!$A:$A,$B9,'Base TU'!$B:$B,"SUL")/1000</f>
        <v>0</v>
      </c>
      <c r="DA9" s="11">
        <f>SUMIFS('Base TU'!DB:DB,'Base TU'!$A:$A,$B9,'Base TU'!$B:$B,"SUL")/1000</f>
        <v>0</v>
      </c>
      <c r="DB9" s="11">
        <f>SUMIFS('Base TU'!DC:DC,'Base TU'!$A:$A,$B9,'Base TU'!$B:$B,"SUL")/1000</f>
        <v>0</v>
      </c>
    </row>
    <row r="10" spans="1:106" ht="15.75" x14ac:dyDescent="0.25">
      <c r="B10" s="10" t="s">
        <v>47</v>
      </c>
      <c r="D10" s="11">
        <f>SUMIFS('Base TU'!E:E,'Base TU'!$A:$A,$B10,'Base TU'!$B:$B,"SUL")/1000</f>
        <v>344.58300000000003</v>
      </c>
      <c r="E10" s="11">
        <f>SUMIFS('Base TU'!F:F,'Base TU'!$A:$A,$B10,'Base TU'!$B:$B,"SUL")/1000</f>
        <v>89.58</v>
      </c>
      <c r="F10" s="11">
        <f>SUMIFS('Base TU'!G:G,'Base TU'!$A:$A,$B10,'Base TU'!$B:$B,"SUL")/1000</f>
        <v>1.5509999999999999</v>
      </c>
      <c r="G10" s="11">
        <f>SUMIFS('Base TU'!H:H,'Base TU'!$A:$A,$B10,'Base TU'!$B:$B,"SUL")/1000</f>
        <v>0</v>
      </c>
      <c r="H10" s="11">
        <f>SUMIFS('Base TU'!I:I,'Base TU'!$A:$A,$B10,'Base TU'!$B:$B,"SUL")/1000</f>
        <v>0</v>
      </c>
      <c r="I10" s="11">
        <f>SUMIFS('Base TU'!J:J,'Base TU'!$A:$A,$B10,'Base TU'!$B:$B,"SUL")/1000</f>
        <v>0.40400000000000003</v>
      </c>
      <c r="J10" s="11">
        <f>SUMIFS('Base TU'!K:K,'Base TU'!$A:$A,$B10,'Base TU'!$B:$B,"SUL")/1000</f>
        <v>112.248</v>
      </c>
      <c r="K10" s="11">
        <f>SUMIFS('Base TU'!L:L,'Base TU'!$A:$A,$B10,'Base TU'!$B:$B,"SUL")/1000</f>
        <v>312.15899999999999</v>
      </c>
      <c r="L10" s="11">
        <f>SUMIFS('Base TU'!M:M,'Base TU'!$A:$A,$B10,'Base TU'!$B:$B,"SUL")/1000</f>
        <v>173.16900000000001</v>
      </c>
      <c r="M10" s="11">
        <f>SUMIFS('Base TU'!N:N,'Base TU'!$A:$A,$B10,'Base TU'!$B:$B,"SUL")/1000</f>
        <v>85.093000000000004</v>
      </c>
      <c r="N10" s="11">
        <f>SUMIFS('Base TU'!O:O,'Base TU'!$A:$A,$B10,'Base TU'!$B:$B,"SUL")/1000</f>
        <v>45.048000000000002</v>
      </c>
      <c r="O10" s="11">
        <f>SUMIFS('Base TU'!P:P,'Base TU'!$A:$A,$B10,'Base TU'!$B:$B,"SUL")/1000</f>
        <v>48.804000000000002</v>
      </c>
      <c r="Q10" s="11">
        <f>SUMIFS('Base TU'!R:R,'Base TU'!$A:$A,$B10,'Base TU'!$B:$B,"SUL")/1000</f>
        <v>21.544</v>
      </c>
      <c r="R10" s="11">
        <f>SUMIFS('Base TU'!S:S,'Base TU'!$A:$A,$B10,'Base TU'!$B:$B,"SUL")/1000</f>
        <v>8.6120000000000001</v>
      </c>
      <c r="S10" s="11">
        <f>SUMIFS('Base TU'!T:T,'Base TU'!$A:$A,$B10,'Base TU'!$B:$B,"SUL")/1000</f>
        <v>0</v>
      </c>
      <c r="T10" s="11">
        <f>SUMIFS('Base TU'!U:U,'Base TU'!$A:$A,$B10,'Base TU'!$B:$B,"SUL")/1000</f>
        <v>0</v>
      </c>
      <c r="U10" s="11">
        <f>SUMIFS('Base TU'!V:V,'Base TU'!$A:$A,$B10,'Base TU'!$B:$B,"SUL")/1000</f>
        <v>5.2999999999999999E-2</v>
      </c>
      <c r="V10" s="11">
        <f>SUMIFS('Base TU'!W:W,'Base TU'!$A:$A,$B10,'Base TU'!$B:$B,"SUL")/1000</f>
        <v>18.690000000000001</v>
      </c>
      <c r="W10" s="11">
        <f>SUMIFS('Base TU'!X:X,'Base TU'!$A:$A,$B10,'Base TU'!$B:$B,"SUL")/1000</f>
        <v>259.53300000000002</v>
      </c>
      <c r="X10" s="11">
        <f>SUMIFS('Base TU'!Y:Y,'Base TU'!$A:$A,$B10,'Base TU'!$B:$B,"SUL")/1000</f>
        <v>515.98900000000003</v>
      </c>
      <c r="Y10" s="11">
        <f>SUMIFS('Base TU'!Z:Z,'Base TU'!$A:$A,$B10,'Base TU'!$B:$B,"SUL")/1000</f>
        <v>717.84</v>
      </c>
      <c r="Z10" s="11">
        <f>SUMIFS('Base TU'!AA:AA,'Base TU'!$A:$A,$B10,'Base TU'!$B:$B,"SUL")/1000</f>
        <v>499.49299999999999</v>
      </c>
      <c r="AA10" s="11">
        <f>SUMIFS('Base TU'!AB:AB,'Base TU'!$A:$A,$B10,'Base TU'!$B:$B,"SUL")/1000</f>
        <v>174.44399999999999</v>
      </c>
      <c r="AB10" s="11">
        <f>SUMIFS('Base TU'!AC:AC,'Base TU'!$A:$A,$B10,'Base TU'!$B:$B,"SUL")/1000</f>
        <v>154.91999999999999</v>
      </c>
      <c r="AD10" s="11">
        <f>SUMIFS('Base TU'!AE:AE,'Base TU'!$A:$A,$B10,'Base TU'!$B:$B,"SUL")/1000</f>
        <v>217.80199999999999</v>
      </c>
      <c r="AE10" s="11">
        <f>SUMIFS('Base TU'!AF:AF,'Base TU'!$A:$A,$B10,'Base TU'!$B:$B,"SUL")/1000</f>
        <v>17.54</v>
      </c>
      <c r="AF10" s="11">
        <f>SUMIFS('Base TU'!AG:AG,'Base TU'!$A:$A,$B10,'Base TU'!$B:$B,"SUL")/1000</f>
        <v>0</v>
      </c>
      <c r="AG10" s="11">
        <f>SUMIFS('Base TU'!AH:AH,'Base TU'!$A:$A,$B10,'Base TU'!$B:$B,"SUL")/1000</f>
        <v>0</v>
      </c>
      <c r="AH10" s="11">
        <f>SUMIFS('Base TU'!AI:AI,'Base TU'!$A:$A,$B10,'Base TU'!$B:$B,"SUL")/1000</f>
        <v>0.624</v>
      </c>
      <c r="AI10" s="11">
        <f>SUMIFS('Base TU'!AJ:AJ,'Base TU'!$A:$A,$B10,'Base TU'!$B:$B,"SUL")/1000</f>
        <v>0</v>
      </c>
      <c r="AJ10" s="11">
        <f>SUMIFS('Base TU'!AK:AK,'Base TU'!$A:$A,$B10,'Base TU'!$B:$B,"SUL")/1000</f>
        <v>4.9989999999999997</v>
      </c>
      <c r="AK10" s="11">
        <f>SUMIFS('Base TU'!AL:AL,'Base TU'!$A:$A,$B10,'Base TU'!$B:$B,"SUL")/1000</f>
        <v>103.86499999999999</v>
      </c>
      <c r="AL10" s="11">
        <f>SUMIFS('Base TU'!AM:AM,'Base TU'!$A:$A,$B10,'Base TU'!$B:$B,"SUL")/1000</f>
        <v>145.15199999999999</v>
      </c>
      <c r="AM10" s="11">
        <f>SUMIFS('Base TU'!AN:AN,'Base TU'!$A:$A,$B10,'Base TU'!$B:$B,"SUL")/1000</f>
        <v>17.888999999999999</v>
      </c>
      <c r="AN10" s="11">
        <f>SUMIFS('Base TU'!AO:AO,'Base TU'!$A:$A,$B10,'Base TU'!$B:$B,"SUL")/1000</f>
        <v>131.05699999999999</v>
      </c>
      <c r="AO10" s="11">
        <f>SUMIFS('Base TU'!AP:AP,'Base TU'!$A:$A,$B10,'Base TU'!$B:$B,"SUL")/1000</f>
        <v>246.08799999999999</v>
      </c>
      <c r="AQ10" s="11">
        <f>SUMIFS('Base TU'!AR:AR,'Base TU'!$A:$A,$B10,'Base TU'!$B:$B,"SUL")/1000</f>
        <v>154.017</v>
      </c>
      <c r="AR10" s="11">
        <f>SUMIFS('Base TU'!AS:AS,'Base TU'!$A:$A,$B10,'Base TU'!$B:$B,"SUL")/1000</f>
        <v>106.889</v>
      </c>
      <c r="AS10" s="11">
        <f>SUMIFS('Base TU'!AT:AT,'Base TU'!$A:$A,$B10,'Base TU'!$B:$B,"SUL")/1000</f>
        <v>21.356999999999999</v>
      </c>
      <c r="AT10" s="11">
        <f>SUMIFS('Base TU'!AU:AU,'Base TU'!$A:$A,$B10,'Base TU'!$B:$B,"SUL")/1000</f>
        <v>59.186</v>
      </c>
      <c r="AU10" s="11">
        <f>SUMIFS('Base TU'!AV:AV,'Base TU'!$A:$A,$B10,'Base TU'!$B:$B,"SUL")/1000</f>
        <v>60.676000000000002</v>
      </c>
      <c r="AV10" s="11">
        <f>SUMIFS('Base TU'!AW:AW,'Base TU'!$A:$A,$B10,'Base TU'!$B:$B,"SUL")/1000</f>
        <v>258.07799999999997</v>
      </c>
      <c r="AW10" s="11">
        <f>SUMIFS('Base TU'!AX:AX,'Base TU'!$A:$A,$B10,'Base TU'!$B:$B,"SUL")/1000</f>
        <v>577.22400000000005</v>
      </c>
      <c r="AX10" s="11">
        <f>SUMIFS('Base TU'!AY:AY,'Base TU'!$A:$A,$B10,'Base TU'!$B:$B,"SUL")/1000</f>
        <v>705.64300000000003</v>
      </c>
      <c r="AY10" s="11">
        <f>SUMIFS('Base TU'!AZ:AZ,'Base TU'!$A:$A,$B10,'Base TU'!$B:$B,"SUL")/1000</f>
        <v>519.97500000000002</v>
      </c>
      <c r="AZ10" s="11">
        <f>SUMIFS('Base TU'!BA:BA,'Base TU'!$A:$A,$B10,'Base TU'!$B:$B,"SUL")/1000</f>
        <v>384.13499999999999</v>
      </c>
      <c r="BA10" s="11">
        <f>SUMIFS('Base TU'!BB:BB,'Base TU'!$A:$A,$B10,'Base TU'!$B:$B,"SUL")/1000</f>
        <v>391.88200000000001</v>
      </c>
      <c r="BB10" s="11">
        <f>SUMIFS('Base TU'!BC:BC,'Base TU'!$A:$A,$B10,'Base TU'!$B:$B,"SUL")/1000</f>
        <v>239.01499999999999</v>
      </c>
      <c r="BD10" s="11">
        <f>SUMIFS('Base TU'!BE:BE,'Base TU'!$A:$A,$B10,'Base TU'!$B:$B,"SUL")/1000</f>
        <v>87.356999999999999</v>
      </c>
      <c r="BE10" s="11">
        <f>SUMIFS('Base TU'!BF:BF,'Base TU'!$A:$A,$B10,'Base TU'!$B:$B,"SUL")/1000</f>
        <v>102.557</v>
      </c>
      <c r="BF10" s="11">
        <f>SUMIFS('Base TU'!BG:BG,'Base TU'!$A:$A,$B10,'Base TU'!$B:$B,"SUL")/1000</f>
        <v>20.268999999999998</v>
      </c>
      <c r="BG10" s="11">
        <f>SUMIFS('Base TU'!BH:BH,'Base TU'!$A:$A,$B10,'Base TU'!$B:$B,"SUL")/1000</f>
        <v>0</v>
      </c>
      <c r="BH10" s="11">
        <f>SUMIFS('Base TU'!BI:BI,'Base TU'!$A:$A,$B10,'Base TU'!$B:$B,"SUL")/1000</f>
        <v>4.1000000000000002E-2</v>
      </c>
      <c r="BI10" s="11">
        <f>SUMIFS('Base TU'!BJ:BJ,'Base TU'!$A:$A,$B10,'Base TU'!$B:$B,"SUL")/1000</f>
        <v>0</v>
      </c>
      <c r="BJ10" s="11">
        <f>SUMIFS('Base TU'!BK:BK,'Base TU'!$A:$A,$B10,'Base TU'!$B:$B,"SUL")/1000</f>
        <v>77.057000000000002</v>
      </c>
      <c r="BK10" s="11">
        <f>SUMIFS('Base TU'!BL:BL,'Base TU'!$A:$A,$B10,'Base TU'!$B:$B,"SUL")/1000</f>
        <v>381.98200000000003</v>
      </c>
      <c r="BL10" s="11">
        <f>SUMIFS('Base TU'!BM:BM,'Base TU'!$A:$A,$B10,'Base TU'!$B:$B,"SUL")/1000</f>
        <v>462.34699999999998</v>
      </c>
      <c r="BM10" s="11">
        <f>SUMIFS('Base TU'!BN:BN,'Base TU'!$A:$A,$B10,'Base TU'!$B:$B,"SUL")/1000</f>
        <v>542.33900000000006</v>
      </c>
      <c r="BN10" s="11">
        <f>SUMIFS('Base TU'!BO:BO,'Base TU'!$A:$A,$B10,'Base TU'!$B:$B,"SUL")/1000</f>
        <v>602.89599999999996</v>
      </c>
      <c r="BO10" s="11">
        <f>SUMIFS('Base TU'!BP:BP,'Base TU'!$A:$A,$B10,'Base TU'!$B:$B,"SUL")/1000</f>
        <v>357.53</v>
      </c>
      <c r="BQ10" s="11">
        <f>SUMIFS('Base TU'!BR:BR,'Base TU'!$A:$A,$B10,'Base TU'!$B:$B,"SUL")/1000</f>
        <v>110.39400000000001</v>
      </c>
      <c r="BR10" s="11">
        <f>SUMIFS('Base TU'!BS:BS,'Base TU'!$A:$A,$B10,'Base TU'!$B:$B,"SUL")/1000</f>
        <v>104.185</v>
      </c>
      <c r="BS10" s="11">
        <f>SUMIFS('Base TU'!BT:BT,'Base TU'!$A:$A,$B10,'Base TU'!$B:$B,"SUL")/1000</f>
        <v>9.7650000000000006</v>
      </c>
      <c r="BT10" s="11">
        <f>SUMIFS('Base TU'!BU:BU,'Base TU'!$A:$A,$B10,'Base TU'!$B:$B,"SUL")/1000</f>
        <v>0</v>
      </c>
      <c r="BU10" s="11">
        <f>SUMIFS('Base TU'!BV:BV,'Base TU'!$A:$A,$B10,'Base TU'!$B:$B,"SUL")/1000</f>
        <v>0</v>
      </c>
      <c r="BV10" s="11">
        <f>SUMIFS('Base TU'!BW:BW,'Base TU'!$A:$A,$B10,'Base TU'!$B:$B,"SUL")/1000</f>
        <v>0.32600000000000001</v>
      </c>
      <c r="BW10" s="11">
        <f>SUMIFS('Base TU'!BX:BX,'Base TU'!$A:$A,$B10,'Base TU'!$B:$B,"SUL")/1000</f>
        <v>0</v>
      </c>
      <c r="BX10" s="11">
        <f>SUMIFS('Base TU'!BY:BY,'Base TU'!$A:$A,$B10,'Base TU'!$B:$B,"SUL")/1000</f>
        <v>43.195999999999998</v>
      </c>
      <c r="BY10" s="11">
        <f>SUMIFS('Base TU'!BZ:BZ,'Base TU'!$A:$A,$B10,'Base TU'!$B:$B,"SUL")/1000</f>
        <v>23.905999999999999</v>
      </c>
      <c r="BZ10" s="11">
        <f>SUMIFS('Base TU'!CA:CA,'Base TU'!$A:$A,$B10,'Base TU'!$B:$B,"SUL")/1000</f>
        <v>36.201000000000001</v>
      </c>
      <c r="CA10" s="11">
        <f>SUMIFS('Base TU'!CB:CB,'Base TU'!$A:$A,$B10,'Base TU'!$B:$B,"SUL")/1000</f>
        <v>55.795999999999999</v>
      </c>
      <c r="CB10" s="11">
        <f>SUMIFS('Base TU'!CC:CC,'Base TU'!$A:$A,$B10,'Base TU'!$B:$B,"SUL")/1000</f>
        <v>174.75</v>
      </c>
      <c r="CD10" s="11">
        <f>SUMIFS('Base TU'!CE:CE,'Base TU'!$A:$A,$B10,'Base TU'!$B:$B,"SUL")/1000</f>
        <v>92.965000000000003</v>
      </c>
      <c r="CE10" s="11">
        <f>SUMIFS('Base TU'!CF:CF,'Base TU'!$A:$A,$B10,'Base TU'!$B:$B,"SUL")/1000</f>
        <v>0.251</v>
      </c>
      <c r="CF10" s="11">
        <f>SUMIFS('Base TU'!CG:CG,'Base TU'!$A:$A,$B10,'Base TU'!$B:$B,"SUL")/1000</f>
        <v>65.64</v>
      </c>
      <c r="CG10" s="11">
        <f>SUMIFS('Base TU'!CH:CH,'Base TU'!$A:$A,$B10,'Base TU'!$B:$B,"SUL")/1000</f>
        <v>152.43600000000001</v>
      </c>
      <c r="CH10" s="11">
        <f>SUMIFS('Base TU'!CI:CI,'Base TU'!$A:$A,$B10,'Base TU'!$B:$B,"SUL")/1000</f>
        <v>53.018999999999998</v>
      </c>
      <c r="CI10" s="11">
        <f>SUMIFS('Base TU'!CJ:CJ,'Base TU'!$A:$A,$B10,'Base TU'!$B:$B,"SUL")/1000</f>
        <v>38.463000000000001</v>
      </c>
      <c r="CJ10" s="11">
        <f>SUMIFS('Base TU'!CK:CK,'Base TU'!$A:$A,$B10,'Base TU'!$B:$B,"SUL")/1000</f>
        <v>374.35399999999998</v>
      </c>
      <c r="CK10" s="11">
        <f>SUMIFS('Base TU'!CL:CL,'Base TU'!$A:$A,$B10,'Base TU'!$B:$B,"SUL")/1000</f>
        <v>685.82799999999997</v>
      </c>
      <c r="CL10" s="11">
        <f>SUMIFS('Base TU'!CM:CM,'Base TU'!$A:$A,$B10,'Base TU'!$B:$B,"SUL")/1000</f>
        <v>647.90099999999995</v>
      </c>
      <c r="CM10" s="11">
        <f>SUMIFS('Base TU'!CN:CN,'Base TU'!$A:$A,$B10,'Base TU'!$B:$B,"SUL")/1000</f>
        <v>591.21299999999997</v>
      </c>
      <c r="CN10" s="11">
        <f>SUMIFS('Base TU'!CO:CO,'Base TU'!$A:$A,$B10,'Base TU'!$B:$B,"SUL")/1000</f>
        <v>586.38400000000001</v>
      </c>
      <c r="CO10" s="11">
        <f>SUMIFS('Base TU'!CP:CP,'Base TU'!$A:$A,$B10,'Base TU'!$B:$B,"SUL")/1000</f>
        <v>406.1</v>
      </c>
      <c r="CQ10" s="11">
        <f>SUMIFS('Base TU'!CR:CR,'Base TU'!$A:$A,$B10,'Base TU'!$B:$B,"SUL")/1000</f>
        <v>436.35700000000003</v>
      </c>
      <c r="CR10" s="11">
        <f>SUMIFS('Base TU'!CS:CS,'Base TU'!$A:$A,$B10,'Base TU'!$B:$B,"SUL")/1000</f>
        <v>206.494</v>
      </c>
      <c r="CS10" s="11">
        <f>SUMIFS('Base TU'!CT:CT,'Base TU'!$A:$A,$B10,'Base TU'!$B:$B,"SUL")/1000</f>
        <v>0</v>
      </c>
      <c r="CT10" s="11">
        <f>SUMIFS('Base TU'!CU:CU,'Base TU'!$A:$A,$B10,'Base TU'!$B:$B,"SUL")/1000</f>
        <v>0</v>
      </c>
      <c r="CU10" s="11">
        <f>SUMIFS('Base TU'!CV:CV,'Base TU'!$A:$A,$B10,'Base TU'!$B:$B,"SUL")/1000</f>
        <v>0</v>
      </c>
      <c r="CV10" s="11">
        <f>SUMIFS('Base TU'!CW:CW,'Base TU'!$A:$A,$B10,'Base TU'!$B:$B,"SUL")/1000</f>
        <v>0</v>
      </c>
      <c r="CW10" s="11">
        <f>SUMIFS('Base TU'!CX:CX,'Base TU'!$A:$A,$B10,'Base TU'!$B:$B,"SUL")/1000</f>
        <v>0</v>
      </c>
      <c r="CX10" s="11">
        <f>SUMIFS('Base TU'!CY:CY,'Base TU'!$A:$A,$B10,'Base TU'!$B:$B,"SUL")/1000</f>
        <v>0</v>
      </c>
      <c r="CY10" s="11">
        <f>SUMIFS('Base TU'!CZ:CZ,'Base TU'!$A:$A,$B10,'Base TU'!$B:$B,"SUL")/1000</f>
        <v>0</v>
      </c>
      <c r="CZ10" s="11">
        <f>SUMIFS('Base TU'!DA:DA,'Base TU'!$A:$A,$B10,'Base TU'!$B:$B,"SUL")/1000</f>
        <v>0</v>
      </c>
      <c r="DA10" s="11">
        <f>SUMIFS('Base TU'!DB:DB,'Base TU'!$A:$A,$B10,'Base TU'!$B:$B,"SUL")/1000</f>
        <v>0</v>
      </c>
      <c r="DB10" s="11">
        <f>SUMIFS('Base TU'!DC:DC,'Base TU'!$A:$A,$B10,'Base TU'!$B:$B,"SUL")/1000</f>
        <v>0</v>
      </c>
    </row>
    <row r="11" spans="1:106" ht="15.75" x14ac:dyDescent="0.25">
      <c r="B11" s="10" t="s">
        <v>34</v>
      </c>
      <c r="D11" s="11">
        <f>SUMIFS('Base TU'!E:E,'Base TU'!$A:$A,$B11,'Base TU'!$B:$B,"SUL")/1000</f>
        <v>184.12799999999999</v>
      </c>
      <c r="E11" s="11">
        <f>SUMIFS('Base TU'!F:F,'Base TU'!$A:$A,$B11,'Base TU'!$B:$B,"SUL")/1000</f>
        <v>41.975999999999999</v>
      </c>
      <c r="F11" s="11">
        <f>SUMIFS('Base TU'!G:G,'Base TU'!$A:$A,$B11,'Base TU'!$B:$B,"SUL")/1000</f>
        <v>120.054</v>
      </c>
      <c r="G11" s="11">
        <f>SUMIFS('Base TU'!H:H,'Base TU'!$A:$A,$B11,'Base TU'!$B:$B,"SUL")/1000</f>
        <v>189.47499999999999</v>
      </c>
      <c r="H11" s="11">
        <f>SUMIFS('Base TU'!I:I,'Base TU'!$A:$A,$B11,'Base TU'!$B:$B,"SUL")/1000</f>
        <v>301.03199999999998</v>
      </c>
      <c r="I11" s="11">
        <f>SUMIFS('Base TU'!J:J,'Base TU'!$A:$A,$B11,'Base TU'!$B:$B,"SUL")/1000</f>
        <v>356.20400000000001</v>
      </c>
      <c r="J11" s="11">
        <f>SUMIFS('Base TU'!K:K,'Base TU'!$A:$A,$B11,'Base TU'!$B:$B,"SUL")/1000</f>
        <v>462.96499999999997</v>
      </c>
      <c r="K11" s="11">
        <f>SUMIFS('Base TU'!L:L,'Base TU'!$A:$A,$B11,'Base TU'!$B:$B,"SUL")/1000</f>
        <v>525.98800000000006</v>
      </c>
      <c r="L11" s="11">
        <f>SUMIFS('Base TU'!M:M,'Base TU'!$A:$A,$B11,'Base TU'!$B:$B,"SUL")/1000</f>
        <v>529.64800000000002</v>
      </c>
      <c r="M11" s="11">
        <f>SUMIFS('Base TU'!N:N,'Base TU'!$A:$A,$B11,'Base TU'!$B:$B,"SUL")/1000</f>
        <v>452.54399999999998</v>
      </c>
      <c r="N11" s="11">
        <f>SUMIFS('Base TU'!O:O,'Base TU'!$A:$A,$B11,'Base TU'!$B:$B,"SUL")/1000</f>
        <v>394.142</v>
      </c>
      <c r="O11" s="11">
        <f>SUMIFS('Base TU'!P:P,'Base TU'!$A:$A,$B11,'Base TU'!$B:$B,"SUL")/1000</f>
        <v>482.66</v>
      </c>
      <c r="Q11" s="11">
        <f>SUMIFS('Base TU'!R:R,'Base TU'!$A:$A,$B11,'Base TU'!$B:$B,"SUL")/1000</f>
        <v>162.06100000000001</v>
      </c>
      <c r="R11" s="11">
        <f>SUMIFS('Base TU'!S:S,'Base TU'!$A:$A,$B11,'Base TU'!$B:$B,"SUL")/1000</f>
        <v>76.617000000000004</v>
      </c>
      <c r="S11" s="11">
        <f>SUMIFS('Base TU'!T:T,'Base TU'!$A:$A,$B11,'Base TU'!$B:$B,"SUL")/1000</f>
        <v>99.284000000000006</v>
      </c>
      <c r="T11" s="11">
        <f>SUMIFS('Base TU'!U:U,'Base TU'!$A:$A,$B11,'Base TU'!$B:$B,"SUL")/1000</f>
        <v>197.19399999999999</v>
      </c>
      <c r="U11" s="11">
        <f>SUMIFS('Base TU'!V:V,'Base TU'!$A:$A,$B11,'Base TU'!$B:$B,"SUL")/1000</f>
        <v>391.80700000000002</v>
      </c>
      <c r="V11" s="11">
        <f>SUMIFS('Base TU'!W:W,'Base TU'!$A:$A,$B11,'Base TU'!$B:$B,"SUL")/1000</f>
        <v>393.90800000000002</v>
      </c>
      <c r="W11" s="11">
        <f>SUMIFS('Base TU'!X:X,'Base TU'!$A:$A,$B11,'Base TU'!$B:$B,"SUL")/1000</f>
        <v>471.06799999999998</v>
      </c>
      <c r="X11" s="11">
        <f>SUMIFS('Base TU'!Y:Y,'Base TU'!$A:$A,$B11,'Base TU'!$B:$B,"SUL")/1000</f>
        <v>468.95400000000001</v>
      </c>
      <c r="Y11" s="11">
        <f>SUMIFS('Base TU'!Z:Z,'Base TU'!$A:$A,$B11,'Base TU'!$B:$B,"SUL")/1000</f>
        <v>474.35899999999998</v>
      </c>
      <c r="Z11" s="11">
        <f>SUMIFS('Base TU'!AA:AA,'Base TU'!$A:$A,$B11,'Base TU'!$B:$B,"SUL")/1000</f>
        <v>427.40199999999999</v>
      </c>
      <c r="AA11" s="11">
        <f>SUMIFS('Base TU'!AB:AB,'Base TU'!$A:$A,$B11,'Base TU'!$B:$B,"SUL")/1000</f>
        <v>408.55799999999999</v>
      </c>
      <c r="AB11" s="11">
        <f>SUMIFS('Base TU'!AC:AC,'Base TU'!$A:$A,$B11,'Base TU'!$B:$B,"SUL")/1000</f>
        <v>229.31299999999999</v>
      </c>
      <c r="AD11" s="11">
        <f>SUMIFS('Base TU'!AE:AE,'Base TU'!$A:$A,$B11,'Base TU'!$B:$B,"SUL")/1000</f>
        <v>95.715999999999994</v>
      </c>
      <c r="AE11" s="11">
        <f>SUMIFS('Base TU'!AF:AF,'Base TU'!$A:$A,$B11,'Base TU'!$B:$B,"SUL")/1000</f>
        <v>100.741</v>
      </c>
      <c r="AF11" s="11">
        <f>SUMIFS('Base TU'!AG:AG,'Base TU'!$A:$A,$B11,'Base TU'!$B:$B,"SUL")/1000</f>
        <v>61.051000000000002</v>
      </c>
      <c r="AG11" s="11">
        <f>SUMIFS('Base TU'!AH:AH,'Base TU'!$A:$A,$B11,'Base TU'!$B:$B,"SUL")/1000</f>
        <v>140.86600000000001</v>
      </c>
      <c r="AH11" s="11">
        <f>SUMIFS('Base TU'!AI:AI,'Base TU'!$A:$A,$B11,'Base TU'!$B:$B,"SUL")/1000</f>
        <v>293.82400000000001</v>
      </c>
      <c r="AI11" s="11">
        <f>SUMIFS('Base TU'!AJ:AJ,'Base TU'!$A:$A,$B11,'Base TU'!$B:$B,"SUL")/1000</f>
        <v>328.99900000000002</v>
      </c>
      <c r="AJ11" s="11">
        <f>SUMIFS('Base TU'!AK:AK,'Base TU'!$A:$A,$B11,'Base TU'!$B:$B,"SUL")/1000</f>
        <v>323.673</v>
      </c>
      <c r="AK11" s="11">
        <f>SUMIFS('Base TU'!AL:AL,'Base TU'!$A:$A,$B11,'Base TU'!$B:$B,"SUL")/1000</f>
        <v>348.72699999999998</v>
      </c>
      <c r="AL11" s="11">
        <f>SUMIFS('Base TU'!AM:AM,'Base TU'!$A:$A,$B11,'Base TU'!$B:$B,"SUL")/1000</f>
        <v>322.69299999999998</v>
      </c>
      <c r="AM11" s="11">
        <f>SUMIFS('Base TU'!AN:AN,'Base TU'!$A:$A,$B11,'Base TU'!$B:$B,"SUL")/1000</f>
        <v>332.53399999999999</v>
      </c>
      <c r="AN11" s="11">
        <f>SUMIFS('Base TU'!AO:AO,'Base TU'!$A:$A,$B11,'Base TU'!$B:$B,"SUL")/1000</f>
        <v>189.93</v>
      </c>
      <c r="AO11" s="11">
        <f>SUMIFS('Base TU'!AP:AP,'Base TU'!$A:$A,$B11,'Base TU'!$B:$B,"SUL")/1000</f>
        <v>253.67400000000001</v>
      </c>
      <c r="AQ11" s="11">
        <f>SUMIFS('Base TU'!AR:AR,'Base TU'!$A:$A,$B11,'Base TU'!$B:$B,"SUL")/1000</f>
        <v>49.545000000000002</v>
      </c>
      <c r="AR11" s="11">
        <f>SUMIFS('Base TU'!AS:AS,'Base TU'!$A:$A,$B11,'Base TU'!$B:$B,"SUL")/1000</f>
        <v>49.698</v>
      </c>
      <c r="AS11" s="11">
        <f>SUMIFS('Base TU'!AT:AT,'Base TU'!$A:$A,$B11,'Base TU'!$B:$B,"SUL")/1000</f>
        <v>44.070999999999998</v>
      </c>
      <c r="AT11" s="11">
        <f>SUMIFS('Base TU'!AU:AU,'Base TU'!$A:$A,$B11,'Base TU'!$B:$B,"SUL")/1000</f>
        <v>131.1</v>
      </c>
      <c r="AU11" s="11">
        <f>SUMIFS('Base TU'!AV:AV,'Base TU'!$A:$A,$B11,'Base TU'!$B:$B,"SUL")/1000</f>
        <v>214.15799999999999</v>
      </c>
      <c r="AV11" s="11">
        <f>SUMIFS('Base TU'!AW:AW,'Base TU'!$A:$A,$B11,'Base TU'!$B:$B,"SUL")/1000</f>
        <v>241.768</v>
      </c>
      <c r="AW11" s="11">
        <f>SUMIFS('Base TU'!AX:AX,'Base TU'!$A:$A,$B11,'Base TU'!$B:$B,"SUL")/1000</f>
        <v>323.29599999999999</v>
      </c>
      <c r="AX11" s="11">
        <f>SUMIFS('Base TU'!AY:AY,'Base TU'!$A:$A,$B11,'Base TU'!$B:$B,"SUL")/1000</f>
        <v>253.00399999999999</v>
      </c>
      <c r="AY11" s="11">
        <f>SUMIFS('Base TU'!AZ:AZ,'Base TU'!$A:$A,$B11,'Base TU'!$B:$B,"SUL")/1000</f>
        <v>226.982</v>
      </c>
      <c r="AZ11" s="11">
        <f>SUMIFS('Base TU'!BA:BA,'Base TU'!$A:$A,$B11,'Base TU'!$B:$B,"SUL")/1000</f>
        <v>221.43600000000001</v>
      </c>
      <c r="BA11" s="11">
        <f>SUMIFS('Base TU'!BB:BB,'Base TU'!$A:$A,$B11,'Base TU'!$B:$B,"SUL")/1000</f>
        <v>303.12099999999998</v>
      </c>
      <c r="BB11" s="11">
        <f>SUMIFS('Base TU'!BC:BC,'Base TU'!$A:$A,$B11,'Base TU'!$B:$B,"SUL")/1000</f>
        <v>132.62700000000001</v>
      </c>
      <c r="BD11" s="11">
        <f>SUMIFS('Base TU'!BE:BE,'Base TU'!$A:$A,$B11,'Base TU'!$B:$B,"SUL")/1000</f>
        <v>136.542</v>
      </c>
      <c r="BE11" s="11">
        <f>SUMIFS('Base TU'!BF:BF,'Base TU'!$A:$A,$B11,'Base TU'!$B:$B,"SUL")/1000</f>
        <v>71.984999999999999</v>
      </c>
      <c r="BF11" s="11">
        <f>SUMIFS('Base TU'!BG:BG,'Base TU'!$A:$A,$B11,'Base TU'!$B:$B,"SUL")/1000</f>
        <v>94.197000000000003</v>
      </c>
      <c r="BG11" s="11">
        <f>SUMIFS('Base TU'!BH:BH,'Base TU'!$A:$A,$B11,'Base TU'!$B:$B,"SUL")/1000</f>
        <v>186.739</v>
      </c>
      <c r="BH11" s="11">
        <f>SUMIFS('Base TU'!BI:BI,'Base TU'!$A:$A,$B11,'Base TU'!$B:$B,"SUL")/1000</f>
        <v>371.94799999999998</v>
      </c>
      <c r="BI11" s="11">
        <f>SUMIFS('Base TU'!BJ:BJ,'Base TU'!$A:$A,$B11,'Base TU'!$B:$B,"SUL")/1000</f>
        <v>327.91699999999997</v>
      </c>
      <c r="BJ11" s="11">
        <f>SUMIFS('Base TU'!BK:BK,'Base TU'!$A:$A,$B11,'Base TU'!$B:$B,"SUL")/1000</f>
        <v>324.61</v>
      </c>
      <c r="BK11" s="11">
        <f>SUMIFS('Base TU'!BL:BL,'Base TU'!$A:$A,$B11,'Base TU'!$B:$B,"SUL")/1000</f>
        <v>365.72199999999998</v>
      </c>
      <c r="BL11" s="11">
        <f>SUMIFS('Base TU'!BM:BM,'Base TU'!$A:$A,$B11,'Base TU'!$B:$B,"SUL")/1000</f>
        <v>492.964</v>
      </c>
      <c r="BM11" s="11">
        <f>SUMIFS('Base TU'!BN:BN,'Base TU'!$A:$A,$B11,'Base TU'!$B:$B,"SUL")/1000</f>
        <v>486.697</v>
      </c>
      <c r="BN11" s="11">
        <f>SUMIFS('Base TU'!BO:BO,'Base TU'!$A:$A,$B11,'Base TU'!$B:$B,"SUL")/1000</f>
        <v>458.96600000000001</v>
      </c>
      <c r="BO11" s="11">
        <f>SUMIFS('Base TU'!BP:BP,'Base TU'!$A:$A,$B11,'Base TU'!$B:$B,"SUL")/1000</f>
        <v>358.00799999999998</v>
      </c>
      <c r="BQ11" s="11">
        <f>SUMIFS('Base TU'!BR:BR,'Base TU'!$A:$A,$B11,'Base TU'!$B:$B,"SUL")/1000</f>
        <v>198.21700000000001</v>
      </c>
      <c r="BR11" s="11">
        <f>SUMIFS('Base TU'!BS:BS,'Base TU'!$A:$A,$B11,'Base TU'!$B:$B,"SUL")/1000</f>
        <v>104.491</v>
      </c>
      <c r="BS11" s="11">
        <f>SUMIFS('Base TU'!BT:BT,'Base TU'!$A:$A,$B11,'Base TU'!$B:$B,"SUL")/1000</f>
        <v>159.571</v>
      </c>
      <c r="BT11" s="11">
        <f>SUMIFS('Base TU'!BU:BU,'Base TU'!$A:$A,$B11,'Base TU'!$B:$B,"SUL")/1000</f>
        <v>183.59399999999999</v>
      </c>
      <c r="BU11" s="11">
        <f>SUMIFS('Base TU'!BV:BV,'Base TU'!$A:$A,$B11,'Base TU'!$B:$B,"SUL")/1000</f>
        <v>411.51100000000002</v>
      </c>
      <c r="BV11" s="11">
        <f>SUMIFS('Base TU'!BW:BW,'Base TU'!$A:$A,$B11,'Base TU'!$B:$B,"SUL")/1000</f>
        <v>558.12400000000002</v>
      </c>
      <c r="BW11" s="11">
        <f>SUMIFS('Base TU'!BX:BX,'Base TU'!$A:$A,$B11,'Base TU'!$B:$B,"SUL")/1000</f>
        <v>363.73099999999999</v>
      </c>
      <c r="BX11" s="11">
        <f>SUMIFS('Base TU'!BY:BY,'Base TU'!$A:$A,$B11,'Base TU'!$B:$B,"SUL")/1000</f>
        <v>328.28800000000001</v>
      </c>
      <c r="BY11" s="11">
        <f>SUMIFS('Base TU'!BZ:BZ,'Base TU'!$A:$A,$B11,'Base TU'!$B:$B,"SUL")/1000</f>
        <v>512.99699999999996</v>
      </c>
      <c r="BZ11" s="11">
        <f>SUMIFS('Base TU'!CA:CA,'Base TU'!$A:$A,$B11,'Base TU'!$B:$B,"SUL")/1000</f>
        <v>442.53399999999999</v>
      </c>
      <c r="CA11" s="11">
        <f>SUMIFS('Base TU'!CB:CB,'Base TU'!$A:$A,$B11,'Base TU'!$B:$B,"SUL")/1000</f>
        <v>342.38799999999998</v>
      </c>
      <c r="CB11" s="11">
        <f>SUMIFS('Base TU'!CC:CC,'Base TU'!$A:$A,$B11,'Base TU'!$B:$B,"SUL")/1000</f>
        <v>214.75299999999999</v>
      </c>
      <c r="CD11" s="11">
        <f>SUMIFS('Base TU'!CE:CE,'Base TU'!$A:$A,$B11,'Base TU'!$B:$B,"SUL")/1000</f>
        <v>144.58699999999999</v>
      </c>
      <c r="CE11" s="11">
        <f>SUMIFS('Base TU'!CF:CF,'Base TU'!$A:$A,$B11,'Base TU'!$B:$B,"SUL")/1000</f>
        <v>70.36</v>
      </c>
      <c r="CF11" s="11">
        <f>SUMIFS('Base TU'!CG:CG,'Base TU'!$A:$A,$B11,'Base TU'!$B:$B,"SUL")/1000</f>
        <v>63.345999999999997</v>
      </c>
      <c r="CG11" s="11">
        <f>SUMIFS('Base TU'!CH:CH,'Base TU'!$A:$A,$B11,'Base TU'!$B:$B,"SUL")/1000</f>
        <v>112.592</v>
      </c>
      <c r="CH11" s="11">
        <f>SUMIFS('Base TU'!CI:CI,'Base TU'!$A:$A,$B11,'Base TU'!$B:$B,"SUL")/1000</f>
        <v>374.96199999999999</v>
      </c>
      <c r="CI11" s="11">
        <f>SUMIFS('Base TU'!CJ:CJ,'Base TU'!$A:$A,$B11,'Base TU'!$B:$B,"SUL")/1000</f>
        <v>385.99400000000003</v>
      </c>
      <c r="CJ11" s="11">
        <f>SUMIFS('Base TU'!CK:CK,'Base TU'!$A:$A,$B11,'Base TU'!$B:$B,"SUL")/1000</f>
        <v>520.06600000000003</v>
      </c>
      <c r="CK11" s="11">
        <f>SUMIFS('Base TU'!CL:CL,'Base TU'!$A:$A,$B11,'Base TU'!$B:$B,"SUL")/1000</f>
        <v>466.37900000000002</v>
      </c>
      <c r="CL11" s="11">
        <f>SUMIFS('Base TU'!CM:CM,'Base TU'!$A:$A,$B11,'Base TU'!$B:$B,"SUL")/1000</f>
        <v>516.072</v>
      </c>
      <c r="CM11" s="11">
        <f>SUMIFS('Base TU'!CN:CN,'Base TU'!$A:$A,$B11,'Base TU'!$B:$B,"SUL")/1000</f>
        <v>460.154</v>
      </c>
      <c r="CN11" s="11">
        <f>SUMIFS('Base TU'!CO:CO,'Base TU'!$A:$A,$B11,'Base TU'!$B:$B,"SUL")/1000</f>
        <v>464.85199999999998</v>
      </c>
      <c r="CO11" s="11">
        <f>SUMIFS('Base TU'!CP:CP,'Base TU'!$A:$A,$B11,'Base TU'!$B:$B,"SUL")/1000</f>
        <v>332.06900000000002</v>
      </c>
      <c r="CQ11" s="11">
        <f>SUMIFS('Base TU'!CR:CR,'Base TU'!$A:$A,$B11,'Base TU'!$B:$B,"SUL")/1000</f>
        <v>225.28700000000001</v>
      </c>
      <c r="CR11" s="11">
        <f>SUMIFS('Base TU'!CS:CS,'Base TU'!$A:$A,$B11,'Base TU'!$B:$B,"SUL")/1000</f>
        <v>160.50299999999999</v>
      </c>
      <c r="CS11" s="11">
        <f>SUMIFS('Base TU'!CT:CT,'Base TU'!$A:$A,$B11,'Base TU'!$B:$B,"SUL")/1000</f>
        <v>0</v>
      </c>
      <c r="CT11" s="11">
        <f>SUMIFS('Base TU'!CU:CU,'Base TU'!$A:$A,$B11,'Base TU'!$B:$B,"SUL")/1000</f>
        <v>0</v>
      </c>
      <c r="CU11" s="11">
        <f>SUMIFS('Base TU'!CV:CV,'Base TU'!$A:$A,$B11,'Base TU'!$B:$B,"SUL")/1000</f>
        <v>0</v>
      </c>
      <c r="CV11" s="11">
        <f>SUMIFS('Base TU'!CW:CW,'Base TU'!$A:$A,$B11,'Base TU'!$B:$B,"SUL")/1000</f>
        <v>0</v>
      </c>
      <c r="CW11" s="11">
        <f>SUMIFS('Base TU'!CX:CX,'Base TU'!$A:$A,$B11,'Base TU'!$B:$B,"SUL")/1000</f>
        <v>0</v>
      </c>
      <c r="CX11" s="11">
        <f>SUMIFS('Base TU'!CY:CY,'Base TU'!$A:$A,$B11,'Base TU'!$B:$B,"SUL")/1000</f>
        <v>0</v>
      </c>
      <c r="CY11" s="11">
        <f>SUMIFS('Base TU'!CZ:CZ,'Base TU'!$A:$A,$B11,'Base TU'!$B:$B,"SUL")/1000</f>
        <v>0</v>
      </c>
      <c r="CZ11" s="11">
        <f>SUMIFS('Base TU'!DA:DA,'Base TU'!$A:$A,$B11,'Base TU'!$B:$B,"SUL")/1000</f>
        <v>0</v>
      </c>
      <c r="DA11" s="11">
        <f>SUMIFS('Base TU'!DB:DB,'Base TU'!$A:$A,$B11,'Base TU'!$B:$B,"SUL")/1000</f>
        <v>0</v>
      </c>
      <c r="DB11" s="11">
        <f>SUMIFS('Base TU'!DC:DC,'Base TU'!$A:$A,$B11,'Base TU'!$B:$B,"SUL")/1000</f>
        <v>0</v>
      </c>
    </row>
    <row r="12" spans="1:106" ht="15.75" x14ac:dyDescent="0.25">
      <c r="B12" s="10" t="s">
        <v>38</v>
      </c>
      <c r="D12" s="11">
        <f>SUMIFS('Base TU'!E:E,'Base TU'!$A:$A,$B12,'Base TU'!$B:$B,"SUL")/1000</f>
        <v>40.015999999999998</v>
      </c>
      <c r="E12" s="11">
        <f>SUMIFS('Base TU'!F:F,'Base TU'!$A:$A,$B12,'Base TU'!$B:$B,"SUL")/1000</f>
        <v>26.385000000000002</v>
      </c>
      <c r="F12" s="11">
        <f>SUMIFS('Base TU'!G:G,'Base TU'!$A:$A,$B12,'Base TU'!$B:$B,"SUL")/1000</f>
        <v>29.763999999999999</v>
      </c>
      <c r="G12" s="11">
        <f>SUMIFS('Base TU'!H:H,'Base TU'!$A:$A,$B12,'Base TU'!$B:$B,"SUL")/1000</f>
        <v>37.642000000000003</v>
      </c>
      <c r="H12" s="11">
        <f>SUMIFS('Base TU'!I:I,'Base TU'!$A:$A,$B12,'Base TU'!$B:$B,"SUL")/1000</f>
        <v>94.590999999999994</v>
      </c>
      <c r="I12" s="11">
        <f>SUMIFS('Base TU'!J:J,'Base TU'!$A:$A,$B12,'Base TU'!$B:$B,"SUL")/1000</f>
        <v>118.747</v>
      </c>
      <c r="J12" s="11">
        <f>SUMIFS('Base TU'!K:K,'Base TU'!$A:$A,$B12,'Base TU'!$B:$B,"SUL")/1000</f>
        <v>135.369</v>
      </c>
      <c r="K12" s="11">
        <f>SUMIFS('Base TU'!L:L,'Base TU'!$A:$A,$B12,'Base TU'!$B:$B,"SUL")/1000</f>
        <v>148.98500000000001</v>
      </c>
      <c r="L12" s="11">
        <f>SUMIFS('Base TU'!M:M,'Base TU'!$A:$A,$B12,'Base TU'!$B:$B,"SUL")/1000</f>
        <v>195.93199999999999</v>
      </c>
      <c r="M12" s="11">
        <f>SUMIFS('Base TU'!N:N,'Base TU'!$A:$A,$B12,'Base TU'!$B:$B,"SUL")/1000</f>
        <v>149.495</v>
      </c>
      <c r="N12" s="11">
        <f>SUMIFS('Base TU'!O:O,'Base TU'!$A:$A,$B12,'Base TU'!$B:$B,"SUL")/1000</f>
        <v>157.22999999999999</v>
      </c>
      <c r="O12" s="11">
        <f>SUMIFS('Base TU'!P:P,'Base TU'!$A:$A,$B12,'Base TU'!$B:$B,"SUL")/1000</f>
        <v>121.94</v>
      </c>
      <c r="Q12" s="11">
        <f>SUMIFS('Base TU'!R:R,'Base TU'!$A:$A,$B12,'Base TU'!$B:$B,"SUL")/1000</f>
        <v>101.56399999999999</v>
      </c>
      <c r="R12" s="11">
        <f>SUMIFS('Base TU'!S:S,'Base TU'!$A:$A,$B12,'Base TU'!$B:$B,"SUL")/1000</f>
        <v>70.692999999999998</v>
      </c>
      <c r="S12" s="11">
        <f>SUMIFS('Base TU'!T:T,'Base TU'!$A:$A,$B12,'Base TU'!$B:$B,"SUL")/1000</f>
        <v>52.874000000000002</v>
      </c>
      <c r="T12" s="11">
        <f>SUMIFS('Base TU'!U:U,'Base TU'!$A:$A,$B12,'Base TU'!$B:$B,"SUL")/1000</f>
        <v>118.539</v>
      </c>
      <c r="U12" s="11">
        <f>SUMIFS('Base TU'!V:V,'Base TU'!$A:$A,$B12,'Base TU'!$B:$B,"SUL")/1000</f>
        <v>108.35</v>
      </c>
      <c r="V12" s="11">
        <f>SUMIFS('Base TU'!W:W,'Base TU'!$A:$A,$B12,'Base TU'!$B:$B,"SUL")/1000</f>
        <v>77.277000000000001</v>
      </c>
      <c r="W12" s="11">
        <f>SUMIFS('Base TU'!X:X,'Base TU'!$A:$A,$B12,'Base TU'!$B:$B,"SUL")/1000</f>
        <v>76.747</v>
      </c>
      <c r="X12" s="11">
        <f>SUMIFS('Base TU'!Y:Y,'Base TU'!$A:$A,$B12,'Base TU'!$B:$B,"SUL")/1000</f>
        <v>91.299000000000007</v>
      </c>
      <c r="Y12" s="11">
        <f>SUMIFS('Base TU'!Z:Z,'Base TU'!$A:$A,$B12,'Base TU'!$B:$B,"SUL")/1000</f>
        <v>99.471000000000004</v>
      </c>
      <c r="Z12" s="11">
        <f>SUMIFS('Base TU'!AA:AA,'Base TU'!$A:$A,$B12,'Base TU'!$B:$B,"SUL")/1000</f>
        <v>110.258</v>
      </c>
      <c r="AA12" s="11">
        <f>SUMIFS('Base TU'!AB:AB,'Base TU'!$A:$A,$B12,'Base TU'!$B:$B,"SUL")/1000</f>
        <v>95.177000000000007</v>
      </c>
      <c r="AB12" s="11">
        <f>SUMIFS('Base TU'!AC:AC,'Base TU'!$A:$A,$B12,'Base TU'!$B:$B,"SUL")/1000</f>
        <v>96.216999999999999</v>
      </c>
      <c r="AD12" s="11">
        <f>SUMIFS('Base TU'!AE:AE,'Base TU'!$A:$A,$B12,'Base TU'!$B:$B,"SUL")/1000</f>
        <v>101.39400000000001</v>
      </c>
      <c r="AE12" s="11">
        <f>SUMIFS('Base TU'!AF:AF,'Base TU'!$A:$A,$B12,'Base TU'!$B:$B,"SUL")/1000</f>
        <v>79.974999999999994</v>
      </c>
      <c r="AF12" s="11">
        <f>SUMIFS('Base TU'!AG:AG,'Base TU'!$A:$A,$B12,'Base TU'!$B:$B,"SUL")/1000</f>
        <v>58.162999999999997</v>
      </c>
      <c r="AG12" s="11">
        <f>SUMIFS('Base TU'!AH:AH,'Base TU'!$A:$A,$B12,'Base TU'!$B:$B,"SUL")/1000</f>
        <v>71.141999999999996</v>
      </c>
      <c r="AH12" s="11">
        <f>SUMIFS('Base TU'!AI:AI,'Base TU'!$A:$A,$B12,'Base TU'!$B:$B,"SUL")/1000</f>
        <v>71.164000000000001</v>
      </c>
      <c r="AI12" s="11">
        <f>SUMIFS('Base TU'!AJ:AJ,'Base TU'!$A:$A,$B12,'Base TU'!$B:$B,"SUL")/1000</f>
        <v>95.393000000000001</v>
      </c>
      <c r="AJ12" s="11">
        <f>SUMIFS('Base TU'!AK:AK,'Base TU'!$A:$A,$B12,'Base TU'!$B:$B,"SUL")/1000</f>
        <v>100.794</v>
      </c>
      <c r="AK12" s="11">
        <f>SUMIFS('Base TU'!AL:AL,'Base TU'!$A:$A,$B12,'Base TU'!$B:$B,"SUL")/1000</f>
        <v>106.23399999999999</v>
      </c>
      <c r="AL12" s="11">
        <f>SUMIFS('Base TU'!AM:AM,'Base TU'!$A:$A,$B12,'Base TU'!$B:$B,"SUL")/1000</f>
        <v>95.497</v>
      </c>
      <c r="AM12" s="11">
        <f>SUMIFS('Base TU'!AN:AN,'Base TU'!$A:$A,$B12,'Base TU'!$B:$B,"SUL")/1000</f>
        <v>82.171000000000006</v>
      </c>
      <c r="AN12" s="11">
        <f>SUMIFS('Base TU'!AO:AO,'Base TU'!$A:$A,$B12,'Base TU'!$B:$B,"SUL")/1000</f>
        <v>113.35</v>
      </c>
      <c r="AO12" s="11">
        <f>SUMIFS('Base TU'!AP:AP,'Base TU'!$A:$A,$B12,'Base TU'!$B:$B,"SUL")/1000</f>
        <v>95.09</v>
      </c>
      <c r="AQ12" s="11">
        <f>SUMIFS('Base TU'!AR:AR,'Base TU'!$A:$A,$B12,'Base TU'!$B:$B,"SUL")/1000</f>
        <v>125.196</v>
      </c>
      <c r="AR12" s="11">
        <f>SUMIFS('Base TU'!AS:AS,'Base TU'!$A:$A,$B12,'Base TU'!$B:$B,"SUL")/1000</f>
        <v>61.607999999999997</v>
      </c>
      <c r="AS12" s="11">
        <f>SUMIFS('Base TU'!AT:AT,'Base TU'!$A:$A,$B12,'Base TU'!$B:$B,"SUL")/1000</f>
        <v>44.469000000000001</v>
      </c>
      <c r="AT12" s="11">
        <f>SUMIFS('Base TU'!AU:AU,'Base TU'!$A:$A,$B12,'Base TU'!$B:$B,"SUL")/1000</f>
        <v>57.654000000000003</v>
      </c>
      <c r="AU12" s="11">
        <f>SUMIFS('Base TU'!AV:AV,'Base TU'!$A:$A,$B12,'Base TU'!$B:$B,"SUL")/1000</f>
        <v>103.751</v>
      </c>
      <c r="AV12" s="11">
        <f>SUMIFS('Base TU'!AW:AW,'Base TU'!$A:$A,$B12,'Base TU'!$B:$B,"SUL")/1000</f>
        <v>100.104</v>
      </c>
      <c r="AW12" s="11">
        <f>SUMIFS('Base TU'!AX:AX,'Base TU'!$A:$A,$B12,'Base TU'!$B:$B,"SUL")/1000</f>
        <v>103.70099999999999</v>
      </c>
      <c r="AX12" s="11">
        <f>SUMIFS('Base TU'!AY:AY,'Base TU'!$A:$A,$B12,'Base TU'!$B:$B,"SUL")/1000</f>
        <v>99.856999999999999</v>
      </c>
      <c r="AY12" s="11">
        <f>SUMIFS('Base TU'!AZ:AZ,'Base TU'!$A:$A,$B12,'Base TU'!$B:$B,"SUL")/1000</f>
        <v>112.086</v>
      </c>
      <c r="AZ12" s="11">
        <f>SUMIFS('Base TU'!BA:BA,'Base TU'!$A:$A,$B12,'Base TU'!$B:$B,"SUL")/1000</f>
        <v>81.55</v>
      </c>
      <c r="BA12" s="11">
        <f>SUMIFS('Base TU'!BB:BB,'Base TU'!$A:$A,$B12,'Base TU'!$B:$B,"SUL")/1000</f>
        <v>81.575000000000003</v>
      </c>
      <c r="BB12" s="11">
        <f>SUMIFS('Base TU'!BC:BC,'Base TU'!$A:$A,$B12,'Base TU'!$B:$B,"SUL")/1000</f>
        <v>64.058999999999997</v>
      </c>
      <c r="BD12" s="11">
        <f>SUMIFS('Base TU'!BE:BE,'Base TU'!$A:$A,$B12,'Base TU'!$B:$B,"SUL")/1000</f>
        <v>89.926000000000002</v>
      </c>
      <c r="BE12" s="11">
        <f>SUMIFS('Base TU'!BF:BF,'Base TU'!$A:$A,$B12,'Base TU'!$B:$B,"SUL")/1000</f>
        <v>60.615000000000002</v>
      </c>
      <c r="BF12" s="11">
        <f>SUMIFS('Base TU'!BG:BG,'Base TU'!$A:$A,$B12,'Base TU'!$B:$B,"SUL")/1000</f>
        <v>29.428999999999998</v>
      </c>
      <c r="BG12" s="11">
        <f>SUMIFS('Base TU'!BH:BH,'Base TU'!$A:$A,$B12,'Base TU'!$B:$B,"SUL")/1000</f>
        <v>68.715999999999994</v>
      </c>
      <c r="BH12" s="11">
        <f>SUMIFS('Base TU'!BI:BI,'Base TU'!$A:$A,$B12,'Base TU'!$B:$B,"SUL")/1000</f>
        <v>77.739000000000004</v>
      </c>
      <c r="BI12" s="11">
        <f>SUMIFS('Base TU'!BJ:BJ,'Base TU'!$A:$A,$B12,'Base TU'!$B:$B,"SUL")/1000</f>
        <v>68.548000000000002</v>
      </c>
      <c r="BJ12" s="11">
        <f>SUMIFS('Base TU'!BK:BK,'Base TU'!$A:$A,$B12,'Base TU'!$B:$B,"SUL")/1000</f>
        <v>77.061999999999998</v>
      </c>
      <c r="BK12" s="11">
        <f>SUMIFS('Base TU'!BL:BL,'Base TU'!$A:$A,$B12,'Base TU'!$B:$B,"SUL")/1000</f>
        <v>69.522999999999996</v>
      </c>
      <c r="BL12" s="11">
        <f>SUMIFS('Base TU'!BM:BM,'Base TU'!$A:$A,$B12,'Base TU'!$B:$B,"SUL")/1000</f>
        <v>69.953000000000003</v>
      </c>
      <c r="BM12" s="11">
        <f>SUMIFS('Base TU'!BN:BN,'Base TU'!$A:$A,$B12,'Base TU'!$B:$B,"SUL")/1000</f>
        <v>67.774000000000001</v>
      </c>
      <c r="BN12" s="11">
        <f>SUMIFS('Base TU'!BO:BO,'Base TU'!$A:$A,$B12,'Base TU'!$B:$B,"SUL")/1000</f>
        <v>66.355000000000004</v>
      </c>
      <c r="BO12" s="11">
        <f>SUMIFS('Base TU'!BP:BP,'Base TU'!$A:$A,$B12,'Base TU'!$B:$B,"SUL")/1000</f>
        <v>61.610999999999997</v>
      </c>
      <c r="BQ12" s="11">
        <f>SUMIFS('Base TU'!BR:BR,'Base TU'!$A:$A,$B12,'Base TU'!$B:$B,"SUL")/1000</f>
        <v>70.167000000000002</v>
      </c>
      <c r="BR12" s="11">
        <f>SUMIFS('Base TU'!BS:BS,'Base TU'!$A:$A,$B12,'Base TU'!$B:$B,"SUL")/1000</f>
        <v>59.651000000000003</v>
      </c>
      <c r="BS12" s="11">
        <f>SUMIFS('Base TU'!BT:BT,'Base TU'!$A:$A,$B12,'Base TU'!$B:$B,"SUL")/1000</f>
        <v>9.9079999999999995</v>
      </c>
      <c r="BT12" s="11">
        <f>SUMIFS('Base TU'!BU:BU,'Base TU'!$A:$A,$B12,'Base TU'!$B:$B,"SUL")/1000</f>
        <v>38.555</v>
      </c>
      <c r="BU12" s="11">
        <f>SUMIFS('Base TU'!BV:BV,'Base TU'!$A:$A,$B12,'Base TU'!$B:$B,"SUL")/1000</f>
        <v>65.983999999999995</v>
      </c>
      <c r="BV12" s="11">
        <f>SUMIFS('Base TU'!BW:BW,'Base TU'!$A:$A,$B12,'Base TU'!$B:$B,"SUL")/1000</f>
        <v>90.382000000000005</v>
      </c>
      <c r="BW12" s="11">
        <f>SUMIFS('Base TU'!BX:BX,'Base TU'!$A:$A,$B12,'Base TU'!$B:$B,"SUL")/1000</f>
        <v>92.822000000000003</v>
      </c>
      <c r="BX12" s="11">
        <f>SUMIFS('Base TU'!BY:BY,'Base TU'!$A:$A,$B12,'Base TU'!$B:$B,"SUL")/1000</f>
        <v>135.93299999999999</v>
      </c>
      <c r="BY12" s="11">
        <f>SUMIFS('Base TU'!BZ:BZ,'Base TU'!$A:$A,$B12,'Base TU'!$B:$B,"SUL")/1000</f>
        <v>109.88800000000001</v>
      </c>
      <c r="BZ12" s="11">
        <f>SUMIFS('Base TU'!CA:CA,'Base TU'!$A:$A,$B12,'Base TU'!$B:$B,"SUL")/1000</f>
        <v>88.382999999999996</v>
      </c>
      <c r="CA12" s="11">
        <f>SUMIFS('Base TU'!CB:CB,'Base TU'!$A:$A,$B12,'Base TU'!$B:$B,"SUL")/1000</f>
        <v>76.007999999999996</v>
      </c>
      <c r="CB12" s="11">
        <f>SUMIFS('Base TU'!CC:CC,'Base TU'!$A:$A,$B12,'Base TU'!$B:$B,"SUL")/1000</f>
        <v>62.95</v>
      </c>
      <c r="CD12" s="11">
        <f>SUMIFS('Base TU'!CE:CE,'Base TU'!$A:$A,$B12,'Base TU'!$B:$B,"SUL")/1000</f>
        <v>76.474999999999994</v>
      </c>
      <c r="CE12" s="11">
        <f>SUMIFS('Base TU'!CF:CF,'Base TU'!$A:$A,$B12,'Base TU'!$B:$B,"SUL")/1000</f>
        <v>76.888000000000005</v>
      </c>
      <c r="CF12" s="11">
        <f>SUMIFS('Base TU'!CG:CG,'Base TU'!$A:$A,$B12,'Base TU'!$B:$B,"SUL")/1000</f>
        <v>53.954999999999998</v>
      </c>
      <c r="CG12" s="11">
        <f>SUMIFS('Base TU'!CH:CH,'Base TU'!$A:$A,$B12,'Base TU'!$B:$B,"SUL")/1000</f>
        <v>45.807000000000002</v>
      </c>
      <c r="CH12" s="11">
        <f>SUMIFS('Base TU'!CI:CI,'Base TU'!$A:$A,$B12,'Base TU'!$B:$B,"SUL")/1000</f>
        <v>72.655000000000001</v>
      </c>
      <c r="CI12" s="11">
        <f>SUMIFS('Base TU'!CJ:CJ,'Base TU'!$A:$A,$B12,'Base TU'!$B:$B,"SUL")/1000</f>
        <v>55.927999999999997</v>
      </c>
      <c r="CJ12" s="11">
        <f>SUMIFS('Base TU'!CK:CK,'Base TU'!$A:$A,$B12,'Base TU'!$B:$B,"SUL")/1000</f>
        <v>38.962000000000003</v>
      </c>
      <c r="CK12" s="11">
        <f>SUMIFS('Base TU'!CL:CL,'Base TU'!$A:$A,$B12,'Base TU'!$B:$B,"SUL")/1000</f>
        <v>44.622</v>
      </c>
      <c r="CL12" s="11">
        <f>SUMIFS('Base TU'!CM:CM,'Base TU'!$A:$A,$B12,'Base TU'!$B:$B,"SUL")/1000</f>
        <v>45.698999999999998</v>
      </c>
      <c r="CM12" s="11">
        <f>SUMIFS('Base TU'!CN:CN,'Base TU'!$A:$A,$B12,'Base TU'!$B:$B,"SUL")/1000</f>
        <v>49.021999999999998</v>
      </c>
      <c r="CN12" s="11">
        <f>SUMIFS('Base TU'!CO:CO,'Base TU'!$A:$A,$B12,'Base TU'!$B:$B,"SUL")/1000</f>
        <v>28.922000000000001</v>
      </c>
      <c r="CO12" s="11">
        <f>SUMIFS('Base TU'!CP:CP,'Base TU'!$A:$A,$B12,'Base TU'!$B:$B,"SUL")/1000</f>
        <v>20.484999999999999</v>
      </c>
      <c r="CQ12" s="11">
        <f>SUMIFS('Base TU'!CR:CR,'Base TU'!$A:$A,$B12,'Base TU'!$B:$B,"SUL")/1000</f>
        <v>25.457999999999998</v>
      </c>
      <c r="CR12" s="11">
        <f>SUMIFS('Base TU'!CS:CS,'Base TU'!$A:$A,$B12,'Base TU'!$B:$B,"SUL")/1000</f>
        <v>17.904</v>
      </c>
      <c r="CS12" s="11">
        <f>SUMIFS('Base TU'!CT:CT,'Base TU'!$A:$A,$B12,'Base TU'!$B:$B,"SUL")/1000</f>
        <v>0</v>
      </c>
      <c r="CT12" s="11">
        <f>SUMIFS('Base TU'!CU:CU,'Base TU'!$A:$A,$B12,'Base TU'!$B:$B,"SUL")/1000</f>
        <v>0</v>
      </c>
      <c r="CU12" s="11">
        <f>SUMIFS('Base TU'!CV:CV,'Base TU'!$A:$A,$B12,'Base TU'!$B:$B,"SUL")/1000</f>
        <v>0</v>
      </c>
      <c r="CV12" s="11">
        <f>SUMIFS('Base TU'!CW:CW,'Base TU'!$A:$A,$B12,'Base TU'!$B:$B,"SUL")/1000</f>
        <v>0</v>
      </c>
      <c r="CW12" s="11">
        <f>SUMIFS('Base TU'!CX:CX,'Base TU'!$A:$A,$B12,'Base TU'!$B:$B,"SUL")/1000</f>
        <v>0</v>
      </c>
      <c r="CX12" s="11">
        <f>SUMIFS('Base TU'!CY:CY,'Base TU'!$A:$A,$B12,'Base TU'!$B:$B,"SUL")/1000</f>
        <v>0</v>
      </c>
      <c r="CY12" s="11">
        <f>SUMIFS('Base TU'!CZ:CZ,'Base TU'!$A:$A,$B12,'Base TU'!$B:$B,"SUL")/1000</f>
        <v>0</v>
      </c>
      <c r="CZ12" s="11">
        <f>SUMIFS('Base TU'!DA:DA,'Base TU'!$A:$A,$B12,'Base TU'!$B:$B,"SUL")/1000</f>
        <v>0</v>
      </c>
      <c r="DA12" s="11">
        <f>SUMIFS('Base TU'!DB:DB,'Base TU'!$A:$A,$B12,'Base TU'!$B:$B,"SUL")/1000</f>
        <v>0</v>
      </c>
      <c r="DB12" s="11">
        <f>SUMIFS('Base TU'!DC:DC,'Base TU'!$A:$A,$B12,'Base TU'!$B:$B,"SUL")/1000</f>
        <v>0</v>
      </c>
    </row>
    <row r="13" spans="1:106" ht="15.75" x14ac:dyDescent="0.25">
      <c r="B13" s="10" t="s">
        <v>209</v>
      </c>
      <c r="D13" s="11">
        <f>SUMIFS('Base TU'!E:E,'Base TU'!$A:$A,$B13,'Base TU'!$B:$B,"SUL")/1000</f>
        <v>56.14</v>
      </c>
      <c r="E13" s="11">
        <f>SUMIFS('Base TU'!F:F,'Base TU'!$A:$A,$B13,'Base TU'!$B:$B,"SUL")/1000</f>
        <v>1.9339999999999999</v>
      </c>
      <c r="F13" s="11">
        <f>SUMIFS('Base TU'!G:G,'Base TU'!$A:$A,$B13,'Base TU'!$B:$B,"SUL")/1000</f>
        <v>2.9740000000000002</v>
      </c>
      <c r="G13" s="11">
        <f>SUMIFS('Base TU'!H:H,'Base TU'!$A:$A,$B13,'Base TU'!$B:$B,"SUL")/1000</f>
        <v>0</v>
      </c>
      <c r="H13" s="11">
        <f>SUMIFS('Base TU'!I:I,'Base TU'!$A:$A,$B13,'Base TU'!$B:$B,"SUL")/1000</f>
        <v>0</v>
      </c>
      <c r="I13" s="11">
        <f>SUMIFS('Base TU'!J:J,'Base TU'!$A:$A,$B13,'Base TU'!$B:$B,"SUL")/1000</f>
        <v>0</v>
      </c>
      <c r="J13" s="11">
        <f>SUMIFS('Base TU'!K:K,'Base TU'!$A:$A,$B13,'Base TU'!$B:$B,"SUL")/1000</f>
        <v>0</v>
      </c>
      <c r="K13" s="11">
        <f>SUMIFS('Base TU'!L:L,'Base TU'!$A:$A,$B13,'Base TU'!$B:$B,"SUL")/1000</f>
        <v>0</v>
      </c>
      <c r="L13" s="11">
        <f>SUMIFS('Base TU'!M:M,'Base TU'!$A:$A,$B13,'Base TU'!$B:$B,"SUL")/1000</f>
        <v>0</v>
      </c>
      <c r="M13" s="11">
        <f>SUMIFS('Base TU'!N:N,'Base TU'!$A:$A,$B13,'Base TU'!$B:$B,"SUL")/1000</f>
        <v>2.3109999999999999</v>
      </c>
      <c r="N13" s="11">
        <f>SUMIFS('Base TU'!O:O,'Base TU'!$A:$A,$B13,'Base TU'!$B:$B,"SUL")/1000</f>
        <v>9.1210000000000004</v>
      </c>
      <c r="O13" s="11">
        <f>SUMIFS('Base TU'!P:P,'Base TU'!$A:$A,$B13,'Base TU'!$B:$B,"SUL")/1000</f>
        <v>22.268999999999998</v>
      </c>
      <c r="Q13" s="11">
        <f>SUMIFS('Base TU'!R:R,'Base TU'!$A:$A,$B13,'Base TU'!$B:$B,"SUL")/1000</f>
        <v>62.997999999999998</v>
      </c>
      <c r="R13" s="11">
        <f>SUMIFS('Base TU'!S:S,'Base TU'!$A:$A,$B13,'Base TU'!$B:$B,"SUL")/1000</f>
        <v>82.959000000000003</v>
      </c>
      <c r="S13" s="11">
        <f>SUMIFS('Base TU'!T:T,'Base TU'!$A:$A,$B13,'Base TU'!$B:$B,"SUL")/1000</f>
        <v>18.082000000000001</v>
      </c>
      <c r="T13" s="11">
        <f>SUMIFS('Base TU'!U:U,'Base TU'!$A:$A,$B13,'Base TU'!$B:$B,"SUL")/1000</f>
        <v>0</v>
      </c>
      <c r="U13" s="11">
        <f>SUMIFS('Base TU'!V:V,'Base TU'!$A:$A,$B13,'Base TU'!$B:$B,"SUL")/1000</f>
        <v>0</v>
      </c>
      <c r="V13" s="11">
        <f>SUMIFS('Base TU'!W:W,'Base TU'!$A:$A,$B13,'Base TU'!$B:$B,"SUL")/1000</f>
        <v>0</v>
      </c>
      <c r="W13" s="11">
        <f>SUMIFS('Base TU'!X:X,'Base TU'!$A:$A,$B13,'Base TU'!$B:$B,"SUL")/1000</f>
        <v>0</v>
      </c>
      <c r="X13" s="11">
        <f>SUMIFS('Base TU'!Y:Y,'Base TU'!$A:$A,$B13,'Base TU'!$B:$B,"SUL")/1000</f>
        <v>0</v>
      </c>
      <c r="Y13" s="11">
        <f>SUMIFS('Base TU'!Z:Z,'Base TU'!$A:$A,$B13,'Base TU'!$B:$B,"SUL")/1000</f>
        <v>0</v>
      </c>
      <c r="Z13" s="11">
        <f>SUMIFS('Base TU'!AA:AA,'Base TU'!$A:$A,$B13,'Base TU'!$B:$B,"SUL")/1000</f>
        <v>0</v>
      </c>
      <c r="AA13" s="11">
        <f>SUMIFS('Base TU'!AB:AB,'Base TU'!$A:$A,$B13,'Base TU'!$B:$B,"SUL")/1000</f>
        <v>6.04</v>
      </c>
      <c r="AB13" s="11">
        <f>SUMIFS('Base TU'!AC:AC,'Base TU'!$A:$A,$B13,'Base TU'!$B:$B,"SUL")/1000</f>
        <v>13.396000000000001</v>
      </c>
      <c r="AD13" s="11">
        <f>SUMIFS('Base TU'!AE:AE,'Base TU'!$A:$A,$B13,'Base TU'!$B:$B,"SUL")/1000</f>
        <v>27.41</v>
      </c>
      <c r="AE13" s="11">
        <f>SUMIFS('Base TU'!AF:AF,'Base TU'!$A:$A,$B13,'Base TU'!$B:$B,"SUL")/1000</f>
        <v>6.7839999999999998</v>
      </c>
      <c r="AF13" s="11">
        <f>SUMIFS('Base TU'!AG:AG,'Base TU'!$A:$A,$B13,'Base TU'!$B:$B,"SUL")/1000</f>
        <v>0</v>
      </c>
      <c r="AG13" s="11">
        <f>SUMIFS('Base TU'!AH:AH,'Base TU'!$A:$A,$B13,'Base TU'!$B:$B,"SUL")/1000</f>
        <v>0</v>
      </c>
      <c r="AH13" s="11">
        <f>SUMIFS('Base TU'!AI:AI,'Base TU'!$A:$A,$B13,'Base TU'!$B:$B,"SUL")/1000</f>
        <v>0</v>
      </c>
      <c r="AI13" s="11">
        <f>SUMIFS('Base TU'!AJ:AJ,'Base TU'!$A:$A,$B13,'Base TU'!$B:$B,"SUL")/1000</f>
        <v>0</v>
      </c>
      <c r="AJ13" s="11">
        <f>SUMIFS('Base TU'!AK:AK,'Base TU'!$A:$A,$B13,'Base TU'!$B:$B,"SUL")/1000</f>
        <v>0</v>
      </c>
      <c r="AK13" s="11">
        <f>SUMIFS('Base TU'!AL:AL,'Base TU'!$A:$A,$B13,'Base TU'!$B:$B,"SUL")/1000</f>
        <v>0</v>
      </c>
      <c r="AL13" s="11">
        <f>SUMIFS('Base TU'!AM:AM,'Base TU'!$A:$A,$B13,'Base TU'!$B:$B,"SUL")/1000</f>
        <v>0</v>
      </c>
      <c r="AM13" s="11">
        <f>SUMIFS('Base TU'!AN:AN,'Base TU'!$A:$A,$B13,'Base TU'!$B:$B,"SUL")/1000</f>
        <v>0</v>
      </c>
      <c r="AN13" s="11">
        <f>SUMIFS('Base TU'!AO:AO,'Base TU'!$A:$A,$B13,'Base TU'!$B:$B,"SUL")/1000</f>
        <v>57.524000000000001</v>
      </c>
      <c r="AO13" s="11">
        <f>SUMIFS('Base TU'!AP:AP,'Base TU'!$A:$A,$B13,'Base TU'!$B:$B,"SUL")/1000</f>
        <v>87.164000000000001</v>
      </c>
      <c r="AQ13" s="11">
        <f>SUMIFS('Base TU'!AR:AR,'Base TU'!$A:$A,$B13,'Base TU'!$B:$B,"SUL")/1000</f>
        <v>46.884999999999998</v>
      </c>
      <c r="AR13" s="11">
        <f>SUMIFS('Base TU'!AS:AS,'Base TU'!$A:$A,$B13,'Base TU'!$B:$B,"SUL")/1000</f>
        <v>5.42</v>
      </c>
      <c r="AS13" s="11">
        <f>SUMIFS('Base TU'!AT:AT,'Base TU'!$A:$A,$B13,'Base TU'!$B:$B,"SUL")/1000</f>
        <v>0</v>
      </c>
      <c r="AT13" s="11">
        <f>SUMIFS('Base TU'!AU:AU,'Base TU'!$A:$A,$B13,'Base TU'!$B:$B,"SUL")/1000</f>
        <v>0</v>
      </c>
      <c r="AU13" s="11">
        <f>SUMIFS('Base TU'!AV:AV,'Base TU'!$A:$A,$B13,'Base TU'!$B:$B,"SUL")/1000</f>
        <v>0</v>
      </c>
      <c r="AV13" s="11">
        <f>SUMIFS('Base TU'!AW:AW,'Base TU'!$A:$A,$B13,'Base TU'!$B:$B,"SUL")/1000</f>
        <v>0</v>
      </c>
      <c r="AW13" s="11">
        <f>SUMIFS('Base TU'!AX:AX,'Base TU'!$A:$A,$B13,'Base TU'!$B:$B,"SUL")/1000</f>
        <v>0</v>
      </c>
      <c r="AX13" s="11">
        <f>SUMIFS('Base TU'!AY:AY,'Base TU'!$A:$A,$B13,'Base TU'!$B:$B,"SUL")/1000</f>
        <v>0</v>
      </c>
      <c r="AY13" s="11">
        <f>SUMIFS('Base TU'!AZ:AZ,'Base TU'!$A:$A,$B13,'Base TU'!$B:$B,"SUL")/1000</f>
        <v>0</v>
      </c>
      <c r="AZ13" s="11">
        <f>SUMIFS('Base TU'!BA:BA,'Base TU'!$A:$A,$B13,'Base TU'!$B:$B,"SUL")/1000</f>
        <v>0</v>
      </c>
      <c r="BA13" s="11">
        <f>SUMIFS('Base TU'!BB:BB,'Base TU'!$A:$A,$B13,'Base TU'!$B:$B,"SUL")/1000</f>
        <v>7.8390000000000004</v>
      </c>
      <c r="BB13" s="11">
        <f>SUMIFS('Base TU'!BC:BC,'Base TU'!$A:$A,$B13,'Base TU'!$B:$B,"SUL")/1000</f>
        <v>53.780999999999999</v>
      </c>
      <c r="BD13" s="11">
        <f>SUMIFS('Base TU'!BE:BE,'Base TU'!$A:$A,$B13,'Base TU'!$B:$B,"SUL")/1000</f>
        <v>40.94</v>
      </c>
      <c r="BE13" s="11">
        <f>SUMIFS('Base TU'!BF:BF,'Base TU'!$A:$A,$B13,'Base TU'!$B:$B,"SUL")/1000</f>
        <v>2.2730000000000001</v>
      </c>
      <c r="BF13" s="11">
        <f>SUMIFS('Base TU'!BG:BG,'Base TU'!$A:$A,$B13,'Base TU'!$B:$B,"SUL")/1000</f>
        <v>0</v>
      </c>
      <c r="BG13" s="11">
        <f>SUMIFS('Base TU'!BH:BH,'Base TU'!$A:$A,$B13,'Base TU'!$B:$B,"Total Operação")/1000</f>
        <v>0</v>
      </c>
      <c r="BH13" s="11">
        <f>SUMIFS('Base TU'!BI:BI,'Base TU'!$A:$A,$B13,'Base TU'!$B:$B,"SUL")/1000</f>
        <v>0</v>
      </c>
      <c r="BI13" s="11">
        <f>SUMIFS('Base TU'!BJ:BJ,'Base TU'!$A:$A,$B13,'Base TU'!$B:$B,"SUL")/1000</f>
        <v>0</v>
      </c>
      <c r="BJ13" s="11">
        <f>SUMIFS('Base TU'!BK:BK,'Base TU'!$A:$A,$B13,'Base TU'!$B:$B,"SUL")/1000</f>
        <v>0</v>
      </c>
      <c r="BK13" s="11">
        <f>SUMIFS('Base TU'!BL:BL,'Base TU'!$A:$A,$B13,'Base TU'!$B:$B,"SUL")/1000</f>
        <v>0</v>
      </c>
      <c r="BL13" s="11">
        <f>SUMIFS('Base TU'!BM:BM,'Base TU'!$A:$A,$B13,'Base TU'!$B:$B,"SUL")/1000</f>
        <v>0</v>
      </c>
      <c r="BM13" s="11">
        <f>SUMIFS('Base TU'!BN:BN,'Base TU'!$A:$A,$B13,'Base TU'!$B:$B,"SUL")/1000</f>
        <v>17.013000000000002</v>
      </c>
      <c r="BN13" s="11">
        <f>SUMIFS('Base TU'!BO:BO,'Base TU'!$A:$A,$B13,'Base TU'!$B:$B,"SUL")/1000</f>
        <v>106.58799999999999</v>
      </c>
      <c r="BO13" s="11">
        <f>SUMIFS('Base TU'!BP:BP,'Base TU'!$A:$A,$B13,'Base TU'!$B:$B,"SUL")/1000</f>
        <v>92.584999999999994</v>
      </c>
      <c r="BQ13" s="11">
        <f>SUMIFS('Base TU'!BR:BR,'Base TU'!$A:$A,$B13,'Base TU'!$B:$B,"SUL")/1000</f>
        <v>4.9530000000000003</v>
      </c>
      <c r="BR13" s="11">
        <f>SUMIFS('Base TU'!BS:BS,'Base TU'!$A:$A,$B13,'Base TU'!$B:$B,"SUL")/1000</f>
        <v>0</v>
      </c>
      <c r="BS13" s="11">
        <f>SUMIFS('Base TU'!BT:BT,'Base TU'!$A:$A,$B13,'Base TU'!$B:$B,"SUL")/1000</f>
        <v>0</v>
      </c>
      <c r="BT13" s="11">
        <f>SUMIFS('Base TU'!BU:BU,'Base TU'!$A:$A,$B13,'Base TU'!$B:$B,"Total Operação")/1000</f>
        <v>0</v>
      </c>
      <c r="BU13" s="11">
        <f>SUMIFS('Base TU'!BV:BV,'Base TU'!$A:$A,$B13,'Base TU'!$B:$B,"SUL")/1000</f>
        <v>0</v>
      </c>
      <c r="BV13" s="11">
        <f>SUMIFS('Base TU'!BW:BW,'Base TU'!$A:$A,$B13,'Base TU'!$B:$B,"SUL")/1000</f>
        <v>0</v>
      </c>
      <c r="BW13" s="11">
        <f>SUMIFS('Base TU'!BX:BX,'Base TU'!$A:$A,$B13,'Base TU'!$B:$B,"SUL")/1000</f>
        <v>0</v>
      </c>
      <c r="BX13" s="11">
        <f>SUMIFS('Base TU'!BY:BY,'Base TU'!$A:$A,$B13,'Base TU'!$B:$B,"SUL")/1000</f>
        <v>0</v>
      </c>
      <c r="BY13" s="11">
        <f>SUMIFS('Base TU'!BZ:BZ,'Base TU'!$A:$A,$B13,'Base TU'!$B:$B,"SUL")/1000</f>
        <v>0</v>
      </c>
      <c r="BZ13" s="11">
        <f>SUMIFS('Base TU'!CA:CA,'Base TU'!$A:$A,$B13,'Base TU'!$B:$B,"SUL")/1000</f>
        <v>1.3839999999999999</v>
      </c>
      <c r="CA13" s="11">
        <f>SUMIFS('Base TU'!CB:CB,'Base TU'!$A:$A,$B13,'Base TU'!$B:$B,"SUL")/1000</f>
        <v>111.30500000000001</v>
      </c>
      <c r="CB13" s="11">
        <f>SUMIFS('Base TU'!CC:CC,'Base TU'!$A:$A,$B13,'Base TU'!$B:$B,"SUL")/1000</f>
        <v>152.08500000000001</v>
      </c>
      <c r="CD13" s="11">
        <f>SUMIFS('Base TU'!CE:CE,'Base TU'!$A:$A,$B13,'Base TU'!$B:$B,"SUL")/1000</f>
        <v>138.03800000000001</v>
      </c>
      <c r="CE13" s="11">
        <f>SUMIFS('Base TU'!CF:CF,'Base TU'!$A:$A,$B13,'Base TU'!$B:$B,"SUL")/1000</f>
        <v>172.565</v>
      </c>
      <c r="CF13" s="11">
        <f>SUMIFS('Base TU'!CG:CG,'Base TU'!$A:$A,$B13,'Base TU'!$B:$B,"SUL")/1000</f>
        <v>63.165999999999997</v>
      </c>
      <c r="CG13" s="11">
        <f>SUMIFS('Base TU'!CH:CH,'Base TU'!$A:$A,$B13,'Base TU'!$B:$B,"Total Operação")/1000</f>
        <v>8.0030000000000001</v>
      </c>
      <c r="CH13" s="11">
        <f>SUMIFS('Base TU'!CI:CI,'Base TU'!$A:$A,$B13,'Base TU'!$B:$B,"SUL")/1000</f>
        <v>1.2549999999999999</v>
      </c>
      <c r="CI13" s="11">
        <f>SUMIFS('Base TU'!CJ:CJ,'Base TU'!$A:$A,$B13,'Base TU'!$B:$B,"SUL")/1000</f>
        <v>0</v>
      </c>
      <c r="CJ13" s="11">
        <f>SUMIFS('Base TU'!CK:CK,'Base TU'!$A:$A,$B13,'Base TU'!$B:$B,"SUL")/1000</f>
        <v>16.733000000000001</v>
      </c>
      <c r="CK13" s="11">
        <f>SUMIFS('Base TU'!CL:CL,'Base TU'!$A:$A,$B13,'Base TU'!$B:$B,"SUL")/1000</f>
        <v>0</v>
      </c>
      <c r="CL13" s="11">
        <f>SUMIFS('Base TU'!CM:CM,'Base TU'!$A:$A,$B13,'Base TU'!$B:$B,"SUL")/1000</f>
        <v>0</v>
      </c>
      <c r="CM13" s="11">
        <f>SUMIFS('Base TU'!CN:CN,'Base TU'!$A:$A,$B13,'Base TU'!$B:$B,"SUL")/1000</f>
        <v>0.69299999999999995</v>
      </c>
      <c r="CN13" s="11">
        <f>SUMIFS('Base TU'!CO:CO,'Base TU'!$A:$A,$B13,'Base TU'!$B:$B,"SUL")/1000</f>
        <v>118.67400000000001</v>
      </c>
      <c r="CO13" s="11">
        <f>SUMIFS('Base TU'!CP:CP,'Base TU'!$A:$A,$B13,'Base TU'!$B:$B,"SUL")/1000</f>
        <v>139.41399999999999</v>
      </c>
      <c r="CQ13" s="11">
        <f>SUMIFS('Base TU'!CR:CR,'Base TU'!$A:$A,$B13,'Base TU'!$B:$B,"SUL")/1000</f>
        <v>136.47399999999999</v>
      </c>
      <c r="CR13" s="11">
        <f>SUMIFS('Base TU'!CS:CS,'Base TU'!$A:$A,$B13,'Base TU'!$B:$B,"SUL")/1000</f>
        <v>117.145</v>
      </c>
      <c r="CS13" s="11">
        <f>SUMIFS('Base TU'!CT:CT,'Base TU'!$A:$A,$B13,'Base TU'!$B:$B,"SUL")/1000</f>
        <v>0</v>
      </c>
      <c r="CT13" s="11">
        <f>SUMIFS('Base TU'!CU:CU,'Base TU'!$A:$A,$B13,'Base TU'!$B:$B,"Total Operação")/1000</f>
        <v>0</v>
      </c>
      <c r="CU13" s="11">
        <f>SUMIFS('Base TU'!CV:CV,'Base TU'!$A:$A,$B13,'Base TU'!$B:$B,"SUL")/1000</f>
        <v>0</v>
      </c>
      <c r="CV13" s="11">
        <f>SUMIFS('Base TU'!CW:CW,'Base TU'!$A:$A,$B13,'Base TU'!$B:$B,"SUL")/1000</f>
        <v>0</v>
      </c>
      <c r="CW13" s="11">
        <f>SUMIFS('Base TU'!CX:CX,'Base TU'!$A:$A,$B13,'Base TU'!$B:$B,"SUL")/1000</f>
        <v>0</v>
      </c>
      <c r="CX13" s="11">
        <f>SUMIFS('Base TU'!CY:CY,'Base TU'!$A:$A,$B13,'Base TU'!$B:$B,"SUL")/1000</f>
        <v>0</v>
      </c>
      <c r="CY13" s="11">
        <f>SUMIFS('Base TU'!CZ:CZ,'Base TU'!$A:$A,$B13,'Base TU'!$B:$B,"SUL")/1000</f>
        <v>0</v>
      </c>
      <c r="CZ13" s="11">
        <f>SUMIFS('Base TU'!DA:DA,'Base TU'!$A:$A,$B13,'Base TU'!$B:$B,"SUL")/1000</f>
        <v>0</v>
      </c>
      <c r="DA13" s="11">
        <f>SUMIFS('Base TU'!DB:DB,'Base TU'!$A:$A,$B13,'Base TU'!$B:$B,"SUL")/1000</f>
        <v>0</v>
      </c>
      <c r="DB13" s="11">
        <f>SUMIFS('Base TU'!DC:DC,'Base TU'!$A:$A,$B13,'Base TU'!$B:$B,"SUL")/1000</f>
        <v>0</v>
      </c>
    </row>
    <row r="14" spans="1:106" ht="15.75" x14ac:dyDescent="0.25">
      <c r="B14" s="8" t="s">
        <v>36</v>
      </c>
      <c r="D14" s="9">
        <f>SUMIFS('Base TU'!E:E,'Base TU'!$A:$A,$B14,'Base TU'!$B:$B,"SUL")/1000</f>
        <v>73.284000000000006</v>
      </c>
      <c r="E14" s="9">
        <f>SUMIFS('Base TU'!F:F,'Base TU'!$A:$A,$B14,'Base TU'!$B:$B,"SUL")/1000</f>
        <v>93.19</v>
      </c>
      <c r="F14" s="9">
        <f>SUMIFS('Base TU'!G:G,'Base TU'!$A:$A,$B14,'Base TU'!$B:$B,"SUL")/1000</f>
        <v>99.643000000000001</v>
      </c>
      <c r="G14" s="9">
        <f>SUMIFS('Base TU'!H:H,'Base TU'!$A:$A,$B14,'Base TU'!$B:$B,"SUL")/1000</f>
        <v>97.588999999999999</v>
      </c>
      <c r="H14" s="9">
        <f>SUMIFS('Base TU'!I:I,'Base TU'!$A:$A,$B14,'Base TU'!$B:$B,"SUL")/1000</f>
        <v>92.724000000000004</v>
      </c>
      <c r="I14" s="9">
        <f>SUMIFS('Base TU'!J:J,'Base TU'!$A:$A,$B14,'Base TU'!$B:$B,"SUL")/1000</f>
        <v>93.533000000000001</v>
      </c>
      <c r="J14" s="9">
        <f>SUMIFS('Base TU'!K:K,'Base TU'!$A:$A,$B14,'Base TU'!$B:$B,"SUL")/1000</f>
        <v>79.986000000000004</v>
      </c>
      <c r="K14" s="9">
        <f>SUMIFS('Base TU'!L:L,'Base TU'!$A:$A,$B14,'Base TU'!$B:$B,"SUL")/1000</f>
        <v>78.66</v>
      </c>
      <c r="L14" s="9">
        <f>SUMIFS('Base TU'!M:M,'Base TU'!$A:$A,$B14,'Base TU'!$B:$B,"SUL")/1000</f>
        <v>76.56</v>
      </c>
      <c r="M14" s="9">
        <f>SUMIFS('Base TU'!N:N,'Base TU'!$A:$A,$B14,'Base TU'!$B:$B,"SUL")/1000</f>
        <v>74.11</v>
      </c>
      <c r="N14" s="9">
        <f>SUMIFS('Base TU'!O:O,'Base TU'!$A:$A,$B14,'Base TU'!$B:$B,"SUL")/1000</f>
        <v>67.53</v>
      </c>
      <c r="O14" s="9">
        <f>SUMIFS('Base TU'!P:P,'Base TU'!$A:$A,$B14,'Base TU'!$B:$B,"SUL")/1000</f>
        <v>61.183</v>
      </c>
      <c r="Q14" s="9">
        <f>SUMIFS('Base TU'!R:R,'Base TU'!$A:$A,$B14,'Base TU'!$B:$B,"SUL")/1000</f>
        <v>73.02</v>
      </c>
      <c r="R14" s="9">
        <f>SUMIFS('Base TU'!S:S,'Base TU'!$A:$A,$B14,'Base TU'!$B:$B,"SUL")/1000</f>
        <v>69.811000000000007</v>
      </c>
      <c r="S14" s="9">
        <f>SUMIFS('Base TU'!T:T,'Base TU'!$A:$A,$B14,'Base TU'!$B:$B,"SUL")/1000</f>
        <v>77.704999999999998</v>
      </c>
      <c r="T14" s="9">
        <f>SUMIFS('Base TU'!U:U,'Base TU'!$A:$A,$B14,'Base TU'!$B:$B,"SUL")/1000</f>
        <v>70.215999999999994</v>
      </c>
      <c r="U14" s="9">
        <f>SUMIFS('Base TU'!V:V,'Base TU'!$A:$A,$B14,'Base TU'!$B:$B,"SUL")/1000</f>
        <v>78.858999999999995</v>
      </c>
      <c r="V14" s="9">
        <f>SUMIFS('Base TU'!W:W,'Base TU'!$A:$A,$B14,'Base TU'!$B:$B,"SUL")/1000</f>
        <v>75.727000000000004</v>
      </c>
      <c r="W14" s="9">
        <f>SUMIFS('Base TU'!X:X,'Base TU'!$A:$A,$B14,'Base TU'!$B:$B,"SUL")/1000</f>
        <v>74.613</v>
      </c>
      <c r="X14" s="9">
        <f>SUMIFS('Base TU'!Y:Y,'Base TU'!$A:$A,$B14,'Base TU'!$B:$B,"SUL")/1000</f>
        <v>80.644999999999996</v>
      </c>
      <c r="Y14" s="9">
        <f>SUMIFS('Base TU'!Z:Z,'Base TU'!$A:$A,$B14,'Base TU'!$B:$B,"SUL")/1000</f>
        <v>64.617999999999995</v>
      </c>
      <c r="Z14" s="9">
        <f>SUMIFS('Base TU'!AA:AA,'Base TU'!$A:$A,$B14,'Base TU'!$B:$B,"SUL")/1000</f>
        <v>64.069000000000003</v>
      </c>
      <c r="AA14" s="9">
        <f>SUMIFS('Base TU'!AB:AB,'Base TU'!$A:$A,$B14,'Base TU'!$B:$B,"SUL")/1000</f>
        <v>51.814999999999998</v>
      </c>
      <c r="AB14" s="9">
        <f>SUMIFS('Base TU'!AC:AC,'Base TU'!$A:$A,$B14,'Base TU'!$B:$B,"SUL")/1000</f>
        <v>62.14</v>
      </c>
      <c r="AD14" s="9">
        <f>SUMIFS('Base TU'!AE:AE,'Base TU'!$A:$A,$B14,'Base TU'!$B:$B,"SUL")/1000</f>
        <v>54.661999999999999</v>
      </c>
      <c r="AE14" s="9">
        <f>SUMIFS('Base TU'!AF:AF,'Base TU'!$A:$A,$B14,'Base TU'!$B:$B,"SUL")/1000</f>
        <v>71.673000000000002</v>
      </c>
      <c r="AF14" s="9">
        <f>SUMIFS('Base TU'!AG:AG,'Base TU'!$A:$A,$B14,'Base TU'!$B:$B,"SUL")/1000</f>
        <v>77.314999999999998</v>
      </c>
      <c r="AG14" s="9">
        <f>SUMIFS('Base TU'!AH:AH,'Base TU'!$A:$A,$B14,'Base TU'!$B:$B,"SUL")/1000</f>
        <v>85.995999999999995</v>
      </c>
      <c r="AH14" s="9">
        <f>SUMIFS('Base TU'!AI:AI,'Base TU'!$A:$A,$B14,'Base TU'!$B:$B,"SUL")/1000</f>
        <v>71.602000000000004</v>
      </c>
      <c r="AI14" s="9">
        <f>SUMIFS('Base TU'!AJ:AJ,'Base TU'!$A:$A,$B14,'Base TU'!$B:$B,"SUL")/1000</f>
        <v>86.921999999999997</v>
      </c>
      <c r="AJ14" s="9">
        <f>SUMIFS('Base TU'!AK:AK,'Base TU'!$A:$A,$B14,'Base TU'!$B:$B,"SUL")/1000</f>
        <v>93.614000000000004</v>
      </c>
      <c r="AK14" s="9">
        <f>SUMIFS('Base TU'!AL:AL,'Base TU'!$A:$A,$B14,'Base TU'!$B:$B,"SUL")/1000</f>
        <v>98.674999999999997</v>
      </c>
      <c r="AL14" s="9">
        <f>SUMIFS('Base TU'!AM:AM,'Base TU'!$A:$A,$B14,'Base TU'!$B:$B,"SUL")/1000</f>
        <v>98.942999999999998</v>
      </c>
      <c r="AM14" s="9">
        <f>SUMIFS('Base TU'!AN:AN,'Base TU'!$A:$A,$B14,'Base TU'!$B:$B,"SUL")/1000</f>
        <v>104.337</v>
      </c>
      <c r="AN14" s="9">
        <f>SUMIFS('Base TU'!AO:AO,'Base TU'!$A:$A,$B14,'Base TU'!$B:$B,"SUL")/1000</f>
        <v>98.444999999999993</v>
      </c>
      <c r="AO14" s="9">
        <f>SUMIFS('Base TU'!AP:AP,'Base TU'!$A:$A,$B14,'Base TU'!$B:$B,"SUL")/1000</f>
        <v>96.793999999999997</v>
      </c>
      <c r="AQ14" s="9">
        <f>SUMIFS('Base TU'!AR:AR,'Base TU'!$A:$A,$B14,'Base TU'!$B:$B,"SUL")/1000</f>
        <v>90.64</v>
      </c>
      <c r="AR14" s="9">
        <f>SUMIFS('Base TU'!AS:AS,'Base TU'!$A:$A,$B14,'Base TU'!$B:$B,"SUL")/1000</f>
        <v>90.762</v>
      </c>
      <c r="AS14" s="9">
        <f>SUMIFS('Base TU'!AT:AT,'Base TU'!$A:$A,$B14,'Base TU'!$B:$B,"SUL")/1000</f>
        <v>101.026</v>
      </c>
      <c r="AT14" s="9">
        <f>SUMIFS('Base TU'!AU:AU,'Base TU'!$A:$A,$B14,'Base TU'!$B:$B,"SUL")/1000</f>
        <v>101.752</v>
      </c>
      <c r="AU14" s="9">
        <f>SUMIFS('Base TU'!AV:AV,'Base TU'!$A:$A,$B14,'Base TU'!$B:$B,"SUL")/1000</f>
        <v>106.42700000000001</v>
      </c>
      <c r="AV14" s="9">
        <f>SUMIFS('Base TU'!AW:AW,'Base TU'!$A:$A,$B14,'Base TU'!$B:$B,"SUL")/1000</f>
        <v>104.621</v>
      </c>
      <c r="AW14" s="9">
        <f>SUMIFS('Base TU'!AX:AX,'Base TU'!$A:$A,$B14,'Base TU'!$B:$B,"SUL")/1000</f>
        <v>114.111</v>
      </c>
      <c r="AX14" s="9">
        <f>SUMIFS('Base TU'!AY:AY,'Base TU'!$A:$A,$B14,'Base TU'!$B:$B,"SUL")/1000</f>
        <v>119.176</v>
      </c>
      <c r="AY14" s="9">
        <f>SUMIFS('Base TU'!AZ:AZ,'Base TU'!$A:$A,$B14,'Base TU'!$B:$B,"SUL")/1000</f>
        <v>124.95399999999999</v>
      </c>
      <c r="AZ14" s="9">
        <f>SUMIFS('Base TU'!BA:BA,'Base TU'!$A:$A,$B14,'Base TU'!$B:$B,"SUL")/1000</f>
        <v>114.232</v>
      </c>
      <c r="BA14" s="9">
        <f>SUMIFS('Base TU'!BB:BB,'Base TU'!$A:$A,$B14,'Base TU'!$B:$B,"SUL")/1000</f>
        <v>110.89700000000001</v>
      </c>
      <c r="BB14" s="9">
        <f>SUMIFS('Base TU'!BC:BC,'Base TU'!$A:$A,$B14,'Base TU'!$B:$B,"SUL")/1000</f>
        <v>103.611</v>
      </c>
      <c r="BD14" s="9">
        <f>SUMIFS('Base TU'!BE:BE,'Base TU'!$A:$A,$B14,'Base TU'!$B:$B,"SUL")/1000</f>
        <v>113.64400000000001</v>
      </c>
      <c r="BE14" s="9">
        <f>SUMIFS('Base TU'!BF:BF,'Base TU'!$A:$A,$B14,'Base TU'!$B:$B,"SUL")/1000</f>
        <v>112.708</v>
      </c>
      <c r="BF14" s="9">
        <f>SUMIFS('Base TU'!BG:BG,'Base TU'!$A:$A,$B14,'Base TU'!$B:$B,"SUL")/1000</f>
        <v>96.084000000000003</v>
      </c>
      <c r="BG14" s="9">
        <f>SUMIFS('Base TU'!BH:BH,'Base TU'!$A:$A,$B14,'Base TU'!$B:$B,"SUL")/1000</f>
        <v>118.35899999999999</v>
      </c>
      <c r="BH14" s="9">
        <f>SUMIFS('Base TU'!BI:BI,'Base TU'!$A:$A,$B14,'Base TU'!$B:$B,"SUL")/1000</f>
        <v>119.74</v>
      </c>
      <c r="BI14" s="9">
        <f>SUMIFS('Base TU'!BJ:BJ,'Base TU'!$A:$A,$B14,'Base TU'!$B:$B,"SUL")/1000</f>
        <v>129.90100000000001</v>
      </c>
      <c r="BJ14" s="9">
        <f>SUMIFS('Base TU'!BK:BK,'Base TU'!$A:$A,$B14,'Base TU'!$B:$B,"SUL")/1000</f>
        <v>134.31700000000001</v>
      </c>
      <c r="BK14" s="9">
        <f>SUMIFS('Base TU'!BL:BL,'Base TU'!$A:$A,$B14,'Base TU'!$B:$B,"SUL")/1000</f>
        <v>125.444</v>
      </c>
      <c r="BL14" s="9">
        <f>SUMIFS('Base TU'!BM:BM,'Base TU'!$A:$A,$B14,'Base TU'!$B:$B,"SUL")/1000</f>
        <v>127.172</v>
      </c>
      <c r="BM14" s="9">
        <f>SUMIFS('Base TU'!BN:BN,'Base TU'!$A:$A,$B14,'Base TU'!$B:$B,"SUL")/1000</f>
        <v>123.976</v>
      </c>
      <c r="BN14" s="9">
        <f>SUMIFS('Base TU'!BO:BO,'Base TU'!$A:$A,$B14,'Base TU'!$B:$B,"SUL")/1000</f>
        <v>120.098</v>
      </c>
      <c r="BO14" s="9">
        <f>SUMIFS('Base TU'!BP:BP,'Base TU'!$A:$A,$B14,'Base TU'!$B:$B,"SUL")/1000</f>
        <v>106.196</v>
      </c>
      <c r="BQ14" s="9">
        <f>SUMIFS('Base TU'!BR:BR,'Base TU'!$A:$A,$B14,'Base TU'!$B:$B,"SUL")/1000</f>
        <v>110.57299999999999</v>
      </c>
      <c r="BR14" s="9">
        <f>SUMIFS('Base TU'!BS:BS,'Base TU'!$A:$A,$B14,'Base TU'!$B:$B,"SUL")/1000</f>
        <v>124.471</v>
      </c>
      <c r="BS14" s="9">
        <f>SUMIFS('Base TU'!BT:BT,'Base TU'!$A:$A,$B14,'Base TU'!$B:$B,"SUL")/1000</f>
        <v>115.48399999999999</v>
      </c>
      <c r="BT14" s="9">
        <f>SUMIFS('Base TU'!BU:BU,'Base TU'!$A:$A,$B14,'Base TU'!$B:$B,"SUL")/1000</f>
        <v>125.248</v>
      </c>
      <c r="BU14" s="9">
        <f>SUMIFS('Base TU'!BV:BV,'Base TU'!$A:$A,$B14,'Base TU'!$B:$B,"SUL")/1000</f>
        <v>118.461</v>
      </c>
      <c r="BV14" s="9">
        <f>SUMIFS('Base TU'!BW:BW,'Base TU'!$A:$A,$B14,'Base TU'!$B:$B,"SUL")/1000</f>
        <v>108.776</v>
      </c>
      <c r="BW14" s="9">
        <f>SUMIFS('Base TU'!BX:BX,'Base TU'!$A:$A,$B14,'Base TU'!$B:$B,"SUL")/1000</f>
        <v>110.64100000000001</v>
      </c>
      <c r="BX14" s="9">
        <f>SUMIFS('Base TU'!BY:BY,'Base TU'!$A:$A,$B14,'Base TU'!$B:$B,"SUL")/1000</f>
        <v>99.512</v>
      </c>
      <c r="BY14" s="9">
        <f>SUMIFS('Base TU'!BZ:BZ,'Base TU'!$A:$A,$B14,'Base TU'!$B:$B,"SUL")/1000</f>
        <v>87.253</v>
      </c>
      <c r="BZ14" s="9">
        <f>SUMIFS('Base TU'!CA:CA,'Base TU'!$A:$A,$B14,'Base TU'!$B:$B,"SUL")/1000</f>
        <v>92.316999999999993</v>
      </c>
      <c r="CA14" s="9">
        <f>SUMIFS('Base TU'!CB:CB,'Base TU'!$A:$A,$B14,'Base TU'!$B:$B,"SUL")/1000</f>
        <v>98.331999999999994</v>
      </c>
      <c r="CB14" s="9">
        <f>SUMIFS('Base TU'!CC:CC,'Base TU'!$A:$A,$B14,'Base TU'!$B:$B,"SUL")/1000</f>
        <v>98.385000000000005</v>
      </c>
      <c r="CD14" s="9">
        <f>SUMIFS('Base TU'!CE:CE,'Base TU'!$A:$A,$B14,'Base TU'!$B:$B,"SUL")/1000</f>
        <v>125.53100000000001</v>
      </c>
      <c r="CE14" s="9">
        <f>SUMIFS('Base TU'!CF:CF,'Base TU'!$A:$A,$B14,'Base TU'!$B:$B,"SUL")/1000</f>
        <v>129.29499999999999</v>
      </c>
      <c r="CF14" s="9">
        <f>SUMIFS('Base TU'!CG:CG,'Base TU'!$A:$A,$B14,'Base TU'!$B:$B,"SUL")/1000</f>
        <v>134.95500000000001</v>
      </c>
      <c r="CG14" s="9">
        <f>SUMIFS('Base TU'!CH:CH,'Base TU'!$A:$A,$B14,'Base TU'!$B:$B,"SUL")/1000</f>
        <v>140.434</v>
      </c>
      <c r="CH14" s="9">
        <f>SUMIFS('Base TU'!CI:CI,'Base TU'!$A:$A,$B14,'Base TU'!$B:$B,"SUL")/1000</f>
        <v>150.53800000000001</v>
      </c>
      <c r="CI14" s="9">
        <f>SUMIFS('Base TU'!CJ:CJ,'Base TU'!$A:$A,$B14,'Base TU'!$B:$B,"SUL")/1000</f>
        <v>150.333</v>
      </c>
      <c r="CJ14" s="9">
        <f>SUMIFS('Base TU'!CK:CK,'Base TU'!$A:$A,$B14,'Base TU'!$B:$B,"SUL")/1000</f>
        <v>154.46899999999999</v>
      </c>
      <c r="CK14" s="9">
        <f>SUMIFS('Base TU'!CL:CL,'Base TU'!$A:$A,$B14,'Base TU'!$B:$B,"SUL")/1000</f>
        <v>152.48099999999999</v>
      </c>
      <c r="CL14" s="9">
        <f>SUMIFS('Base TU'!CM:CM,'Base TU'!$A:$A,$B14,'Base TU'!$B:$B,"SUL")/1000</f>
        <v>136.62899999999999</v>
      </c>
      <c r="CM14" s="9">
        <f>SUMIFS('Base TU'!CN:CN,'Base TU'!$A:$A,$B14,'Base TU'!$B:$B,"SUL")/1000</f>
        <v>132.303</v>
      </c>
      <c r="CN14" s="9">
        <f>SUMIFS('Base TU'!CO:CO,'Base TU'!$A:$A,$B14,'Base TU'!$B:$B,"SUL")/1000</f>
        <v>122.748</v>
      </c>
      <c r="CO14" s="9">
        <f>SUMIFS('Base TU'!CP:CP,'Base TU'!$A:$A,$B14,'Base TU'!$B:$B,"SUL")/1000</f>
        <v>134.89500000000001</v>
      </c>
      <c r="CQ14" s="9">
        <f>SUMIFS('Base TU'!CR:CR,'Base TU'!$A:$A,$B14,'Base TU'!$B:$B,"SUL")/1000</f>
        <v>144.464</v>
      </c>
      <c r="CR14" s="9">
        <f>SUMIFS('Base TU'!CS:CS,'Base TU'!$A:$A,$B14,'Base TU'!$B:$B,"SUL")/1000</f>
        <v>113.629</v>
      </c>
      <c r="CS14" s="9">
        <f>SUMIFS('Base TU'!CT:CT,'Base TU'!$A:$A,$B14,'Base TU'!$B:$B,"SUL")/1000</f>
        <v>0</v>
      </c>
      <c r="CT14" s="9">
        <f>SUMIFS('Base TU'!CU:CU,'Base TU'!$A:$A,$B14,'Base TU'!$B:$B,"SUL")/1000</f>
        <v>0</v>
      </c>
      <c r="CU14" s="9">
        <f>SUMIFS('Base TU'!CV:CV,'Base TU'!$A:$A,$B14,'Base TU'!$B:$B,"SUL")/1000</f>
        <v>0</v>
      </c>
      <c r="CV14" s="9">
        <f>SUMIFS('Base TU'!CW:CW,'Base TU'!$A:$A,$B14,'Base TU'!$B:$B,"SUL")/1000</f>
        <v>0</v>
      </c>
      <c r="CW14" s="9">
        <f>SUMIFS('Base TU'!CX:CX,'Base TU'!$A:$A,$B14,'Base TU'!$B:$B,"SUL")/1000</f>
        <v>0</v>
      </c>
      <c r="CX14" s="9">
        <f>SUMIFS('Base TU'!CY:CY,'Base TU'!$A:$A,$B14,'Base TU'!$B:$B,"SUL")/1000</f>
        <v>0</v>
      </c>
      <c r="CY14" s="9">
        <f>SUMIFS('Base TU'!CZ:CZ,'Base TU'!$A:$A,$B14,'Base TU'!$B:$B,"SUL")/1000</f>
        <v>0</v>
      </c>
      <c r="CZ14" s="9">
        <f>SUMIFS('Base TU'!DA:DA,'Base TU'!$A:$A,$B14,'Base TU'!$B:$B,"SUL")/1000</f>
        <v>0</v>
      </c>
      <c r="DA14" s="9">
        <f>SUMIFS('Base TU'!DB:DB,'Base TU'!$A:$A,$B14,'Base TU'!$B:$B,"SUL")/1000</f>
        <v>0</v>
      </c>
      <c r="DB14" s="9">
        <f>SUMIFS('Base TU'!DC:DC,'Base TU'!$A:$A,$B14,'Base TU'!$B:$B,"SUL")/1000</f>
        <v>0</v>
      </c>
    </row>
    <row r="15" spans="1:106" ht="15.75" x14ac:dyDescent="0.25">
      <c r="B15" s="8" t="s">
        <v>94</v>
      </c>
      <c r="D15" s="9">
        <f>SUM(D16:D19)</f>
        <v>566.41100000000006</v>
      </c>
      <c r="E15" s="9">
        <f t="shared" ref="E15:BO15" si="14">SUM(E16:E19)</f>
        <v>556.89700000000005</v>
      </c>
      <c r="F15" s="9">
        <f t="shared" si="14"/>
        <v>636.86500000000001</v>
      </c>
      <c r="G15" s="9">
        <f t="shared" si="14"/>
        <v>626.56200000000001</v>
      </c>
      <c r="H15" s="9">
        <f t="shared" si="14"/>
        <v>693.66899999999998</v>
      </c>
      <c r="I15" s="9">
        <f t="shared" si="14"/>
        <v>738.346</v>
      </c>
      <c r="J15" s="9">
        <f t="shared" si="14"/>
        <v>818.25199999999995</v>
      </c>
      <c r="K15" s="9">
        <f t="shared" si="14"/>
        <v>843.14800000000014</v>
      </c>
      <c r="L15" s="9">
        <f t="shared" si="14"/>
        <v>761.13499999999999</v>
      </c>
      <c r="M15" s="9">
        <f t="shared" si="14"/>
        <v>757.34400000000005</v>
      </c>
      <c r="N15" s="9">
        <f t="shared" si="14"/>
        <v>716.87299999999993</v>
      </c>
      <c r="O15" s="9">
        <f t="shared" si="14"/>
        <v>653.29200000000003</v>
      </c>
      <c r="Q15" s="9">
        <f t="shared" si="14"/>
        <v>715.54700000000003</v>
      </c>
      <c r="R15" s="9">
        <f t="shared" si="14"/>
        <v>650.35</v>
      </c>
      <c r="S15" s="9">
        <f t="shared" si="14"/>
        <v>714.09699999999998</v>
      </c>
      <c r="T15" s="9">
        <f t="shared" si="14"/>
        <v>705.43500000000006</v>
      </c>
      <c r="U15" s="9">
        <f t="shared" si="14"/>
        <v>807.22299999999996</v>
      </c>
      <c r="V15" s="9">
        <f t="shared" si="14"/>
        <v>794.63599999999997</v>
      </c>
      <c r="W15" s="9">
        <f t="shared" si="14"/>
        <v>868.06299999999999</v>
      </c>
      <c r="X15" s="9">
        <f t="shared" si="14"/>
        <v>875.25699999999995</v>
      </c>
      <c r="Y15" s="9">
        <f t="shared" si="14"/>
        <v>864.11400000000003</v>
      </c>
      <c r="Z15" s="9">
        <f t="shared" si="14"/>
        <v>886.56500000000005</v>
      </c>
      <c r="AA15" s="9">
        <f t="shared" si="14"/>
        <v>789.83500000000004</v>
      </c>
      <c r="AB15" s="9">
        <f t="shared" si="14"/>
        <v>795.07099999999991</v>
      </c>
      <c r="AC15">
        <f t="shared" si="14"/>
        <v>0</v>
      </c>
      <c r="AD15" s="9">
        <f t="shared" si="14"/>
        <v>773.52599999999995</v>
      </c>
      <c r="AE15" s="9">
        <f t="shared" si="14"/>
        <v>757.67800000000011</v>
      </c>
      <c r="AF15" s="9">
        <f t="shared" si="14"/>
        <v>758.29099999999994</v>
      </c>
      <c r="AG15" s="9">
        <f t="shared" si="14"/>
        <v>747.43399999999997</v>
      </c>
      <c r="AH15" s="9">
        <f t="shared" si="14"/>
        <v>769.34800000000007</v>
      </c>
      <c r="AI15" s="9">
        <f t="shared" si="14"/>
        <v>807.06200000000001</v>
      </c>
      <c r="AJ15" s="9">
        <f t="shared" si="14"/>
        <v>819.87900000000002</v>
      </c>
      <c r="AK15" s="9">
        <f t="shared" si="14"/>
        <v>858.2829999999999</v>
      </c>
      <c r="AL15" s="9">
        <f t="shared" si="14"/>
        <v>822.96899999999994</v>
      </c>
      <c r="AM15" s="9">
        <f t="shared" si="14"/>
        <v>851.62899999999991</v>
      </c>
      <c r="AN15" s="9">
        <f t="shared" si="14"/>
        <v>799.66300000000001</v>
      </c>
      <c r="AO15" s="9">
        <f t="shared" si="14"/>
        <v>791.68600000000004</v>
      </c>
      <c r="AQ15" s="9">
        <f t="shared" si="14"/>
        <v>687.58600000000001</v>
      </c>
      <c r="AR15" s="9">
        <f t="shared" si="14"/>
        <v>616.00600000000009</v>
      </c>
      <c r="AS15" s="9">
        <f t="shared" si="14"/>
        <v>682.2890000000001</v>
      </c>
      <c r="AT15" s="9">
        <f t="shared" si="14"/>
        <v>740.77800000000002</v>
      </c>
      <c r="AU15" s="9">
        <f t="shared" si="14"/>
        <v>759.57400000000007</v>
      </c>
      <c r="AV15" s="9">
        <f t="shared" si="14"/>
        <v>812.64099999999996</v>
      </c>
      <c r="AW15" s="9">
        <f t="shared" si="14"/>
        <v>853.06700000000001</v>
      </c>
      <c r="AX15" s="9">
        <f t="shared" si="14"/>
        <v>894.11200000000008</v>
      </c>
      <c r="AY15" s="9">
        <f t="shared" si="14"/>
        <v>831.36200000000008</v>
      </c>
      <c r="AZ15" s="9">
        <f t="shared" si="14"/>
        <v>837.60500000000002</v>
      </c>
      <c r="BA15" s="9">
        <f t="shared" si="14"/>
        <v>750.08500000000004</v>
      </c>
      <c r="BB15" s="9">
        <f t="shared" si="14"/>
        <v>576.73599999999999</v>
      </c>
      <c r="BD15" s="9">
        <f t="shared" si="14"/>
        <v>624.00599999999997</v>
      </c>
      <c r="BE15" s="9">
        <f t="shared" si="14"/>
        <v>643.66600000000005</v>
      </c>
      <c r="BF15" s="9">
        <f t="shared" si="14"/>
        <v>479.15199999999999</v>
      </c>
      <c r="BG15" s="9">
        <f t="shared" si="14"/>
        <v>625.11099999999999</v>
      </c>
      <c r="BH15" s="9">
        <f t="shared" si="14"/>
        <v>614.14700000000005</v>
      </c>
      <c r="BI15" s="9">
        <f t="shared" si="14"/>
        <v>603.46699999999998</v>
      </c>
      <c r="BJ15" s="9">
        <f t="shared" si="14"/>
        <v>719.77800000000002</v>
      </c>
      <c r="BK15" s="9">
        <f t="shared" si="14"/>
        <v>755.17600000000004</v>
      </c>
      <c r="BL15" s="9">
        <f t="shared" si="14"/>
        <v>749.58400000000006</v>
      </c>
      <c r="BM15" s="9">
        <f t="shared" si="14"/>
        <v>544.39700000000005</v>
      </c>
      <c r="BN15" s="9">
        <f t="shared" si="14"/>
        <v>487.62099999999998</v>
      </c>
      <c r="BO15" s="9">
        <f t="shared" si="14"/>
        <v>486.55200000000002</v>
      </c>
      <c r="BQ15" s="9">
        <f t="shared" ref="BQ15:CB15" si="15">SUM(BQ16:BQ19)</f>
        <v>574.95600000000002</v>
      </c>
      <c r="BR15" s="9">
        <f t="shared" si="15"/>
        <v>646.95800000000008</v>
      </c>
      <c r="BS15" s="9">
        <f t="shared" si="15"/>
        <v>725.04</v>
      </c>
      <c r="BT15" s="9">
        <f t="shared" si="15"/>
        <v>727.32600000000002</v>
      </c>
      <c r="BU15" s="9">
        <f t="shared" si="15"/>
        <v>785.88499999999999</v>
      </c>
      <c r="BV15" s="9">
        <f t="shared" si="15"/>
        <v>706.25599999999997</v>
      </c>
      <c r="BW15" s="9">
        <f t="shared" si="15"/>
        <v>726.61500000000001</v>
      </c>
      <c r="BX15" s="9">
        <f t="shared" si="15"/>
        <v>745.65599999999995</v>
      </c>
      <c r="BY15" s="9">
        <f t="shared" si="15"/>
        <v>628.20600000000002</v>
      </c>
      <c r="BZ15" s="9">
        <f t="shared" si="15"/>
        <v>637.38199999999995</v>
      </c>
      <c r="CA15" s="9">
        <f t="shared" si="15"/>
        <v>588.92200000000003</v>
      </c>
      <c r="CB15" s="9">
        <f t="shared" si="15"/>
        <v>568.39200000000005</v>
      </c>
      <c r="CD15" s="9">
        <f t="shared" ref="CD15:CO15" si="16">SUM(CD16:CD19)</f>
        <v>556.83899999999994</v>
      </c>
      <c r="CE15" s="9">
        <f t="shared" si="16"/>
        <v>483.65999999999997</v>
      </c>
      <c r="CF15" s="9">
        <f t="shared" si="16"/>
        <v>641.96400000000006</v>
      </c>
      <c r="CG15" s="9">
        <f t="shared" si="16"/>
        <v>618.88599999999997</v>
      </c>
      <c r="CH15" s="9">
        <f t="shared" si="16"/>
        <v>716.55799999999999</v>
      </c>
      <c r="CI15" s="9">
        <f t="shared" si="16"/>
        <v>705.10500000000002</v>
      </c>
      <c r="CJ15" s="9">
        <f t="shared" si="16"/>
        <v>687.21100000000001</v>
      </c>
      <c r="CK15" s="9">
        <f t="shared" si="16"/>
        <v>695.53199999999993</v>
      </c>
      <c r="CL15" s="9">
        <f t="shared" si="16"/>
        <v>655.21100000000001</v>
      </c>
      <c r="CM15" s="9">
        <f t="shared" si="16"/>
        <v>685.65699999999993</v>
      </c>
      <c r="CN15" s="9">
        <f t="shared" si="16"/>
        <v>612.80300000000011</v>
      </c>
      <c r="CO15" s="9">
        <f t="shared" si="16"/>
        <v>530.36300000000006</v>
      </c>
      <c r="CQ15" s="9">
        <f t="shared" ref="CQ15:DB15" si="17">SUM(CQ16:CQ19)</f>
        <v>561.02499999999998</v>
      </c>
      <c r="CR15" s="9">
        <f t="shared" si="17"/>
        <v>511.79100000000005</v>
      </c>
      <c r="CS15" s="9">
        <f t="shared" si="17"/>
        <v>0</v>
      </c>
      <c r="CT15" s="9">
        <f t="shared" si="17"/>
        <v>0</v>
      </c>
      <c r="CU15" s="9">
        <f t="shared" si="17"/>
        <v>0</v>
      </c>
      <c r="CV15" s="9">
        <f t="shared" si="17"/>
        <v>0</v>
      </c>
      <c r="CW15" s="9">
        <f t="shared" si="17"/>
        <v>0</v>
      </c>
      <c r="CX15" s="9">
        <f t="shared" si="17"/>
        <v>0</v>
      </c>
      <c r="CY15" s="9">
        <f t="shared" si="17"/>
        <v>0</v>
      </c>
      <c r="CZ15" s="9">
        <f t="shared" si="17"/>
        <v>0</v>
      </c>
      <c r="DA15" s="9">
        <f t="shared" si="17"/>
        <v>0</v>
      </c>
      <c r="DB15" s="9">
        <f t="shared" si="17"/>
        <v>0</v>
      </c>
    </row>
    <row r="16" spans="1:106" ht="15.75" x14ac:dyDescent="0.25">
      <c r="B16" s="10" t="s">
        <v>67</v>
      </c>
      <c r="D16" s="11">
        <f>SUMIFS('Base TU'!E:E,'Base TU'!$A:$A,$B16,'Base TU'!$B:$B,"SUL")/1000</f>
        <v>245.291</v>
      </c>
      <c r="E16" s="11">
        <f>SUMIFS('Base TU'!F:F,'Base TU'!$A:$A,$B16,'Base TU'!$B:$B,"SUL")/1000</f>
        <v>280.88200000000001</v>
      </c>
      <c r="F16" s="11">
        <f>SUMIFS('Base TU'!G:G,'Base TU'!$A:$A,$B16,'Base TU'!$B:$B,"SUL")/1000</f>
        <v>294.06400000000002</v>
      </c>
      <c r="G16" s="11">
        <f>SUMIFS('Base TU'!H:H,'Base TU'!$A:$A,$B16,'Base TU'!$B:$B,"SUL")/1000</f>
        <v>269.53199999999998</v>
      </c>
      <c r="H16" s="11">
        <f>SUMIFS('Base TU'!I:I,'Base TU'!$A:$A,$B16,'Base TU'!$B:$B,"SUL")/1000</f>
        <v>271.71699999999998</v>
      </c>
      <c r="I16" s="11">
        <f>SUMIFS('Base TU'!J:J,'Base TU'!$A:$A,$B16,'Base TU'!$B:$B,"SUL")/1000</f>
        <v>292.23700000000002</v>
      </c>
      <c r="J16" s="11">
        <f>SUMIFS('Base TU'!K:K,'Base TU'!$A:$A,$B16,'Base TU'!$B:$B,"SUL")/1000</f>
        <v>300.24799999999999</v>
      </c>
      <c r="K16" s="11">
        <f>SUMIFS('Base TU'!L:L,'Base TU'!$A:$A,$B16,'Base TU'!$B:$B,"SUL")/1000</f>
        <v>301.858</v>
      </c>
      <c r="L16" s="11">
        <f>SUMIFS('Base TU'!M:M,'Base TU'!$A:$A,$B16,'Base TU'!$B:$B,"SUL")/1000</f>
        <v>283.62099999999998</v>
      </c>
      <c r="M16" s="11">
        <f>SUMIFS('Base TU'!N:N,'Base TU'!$A:$A,$B16,'Base TU'!$B:$B,"SUL")/1000</f>
        <v>288.64800000000002</v>
      </c>
      <c r="N16" s="11">
        <f>SUMIFS('Base TU'!O:O,'Base TU'!$A:$A,$B16,'Base TU'!$B:$B,"SUL")/1000</f>
        <v>269.57900000000001</v>
      </c>
      <c r="O16" s="11">
        <f>SUMIFS('Base TU'!P:P,'Base TU'!$A:$A,$B16,'Base TU'!$B:$B,"SUL")/1000</f>
        <v>232.73</v>
      </c>
      <c r="Q16" s="11">
        <f>SUMIFS('Base TU'!R:R,'Base TU'!$A:$A,$B16,'Base TU'!$B:$B,"SUL")/1000</f>
        <v>247.35400000000001</v>
      </c>
      <c r="R16" s="11">
        <f>SUMIFS('Base TU'!S:S,'Base TU'!$A:$A,$B16,'Base TU'!$B:$B,"SUL")/1000</f>
        <v>229.65199999999999</v>
      </c>
      <c r="S16" s="11">
        <f>SUMIFS('Base TU'!T:T,'Base TU'!$A:$A,$B16,'Base TU'!$B:$B,"SUL")/1000</f>
        <v>254.23699999999999</v>
      </c>
      <c r="T16" s="11">
        <f>SUMIFS('Base TU'!U:U,'Base TU'!$A:$A,$B16,'Base TU'!$B:$B,"SUL")/1000</f>
        <v>241.363</v>
      </c>
      <c r="U16" s="11">
        <f>SUMIFS('Base TU'!V:V,'Base TU'!$A:$A,$B16,'Base TU'!$B:$B,"SUL")/1000</f>
        <v>273.90600000000001</v>
      </c>
      <c r="V16" s="11">
        <f>SUMIFS('Base TU'!W:W,'Base TU'!$A:$A,$B16,'Base TU'!$B:$B,"SUL")/1000</f>
        <v>261.33600000000001</v>
      </c>
      <c r="W16" s="11">
        <f>SUMIFS('Base TU'!X:X,'Base TU'!$A:$A,$B16,'Base TU'!$B:$B,"SUL")/1000</f>
        <v>328.93200000000002</v>
      </c>
      <c r="X16" s="11">
        <f>SUMIFS('Base TU'!Y:Y,'Base TU'!$A:$A,$B16,'Base TU'!$B:$B,"SUL")/1000</f>
        <v>334.53199999999998</v>
      </c>
      <c r="Y16" s="11">
        <f>SUMIFS('Base TU'!Z:Z,'Base TU'!$A:$A,$B16,'Base TU'!$B:$B,"SUL")/1000</f>
        <v>329.464</v>
      </c>
      <c r="Z16" s="11">
        <f>SUMIFS('Base TU'!AA:AA,'Base TU'!$A:$A,$B16,'Base TU'!$B:$B,"SUL")/1000</f>
        <v>351.464</v>
      </c>
      <c r="AA16" s="11">
        <f>SUMIFS('Base TU'!AB:AB,'Base TU'!$A:$A,$B16,'Base TU'!$B:$B,"SUL")/1000</f>
        <v>290.24099999999999</v>
      </c>
      <c r="AB16" s="11">
        <f>SUMIFS('Base TU'!AC:AC,'Base TU'!$A:$A,$B16,'Base TU'!$B:$B,"SUL")/1000</f>
        <v>276.08999999999997</v>
      </c>
      <c r="AD16" s="11">
        <f>SUMIFS('Base TU'!AE:AE,'Base TU'!$A:$A,$B16,'Base TU'!$B:$B,"SUL")/1000</f>
        <v>263.42899999999997</v>
      </c>
      <c r="AE16" s="11">
        <f>SUMIFS('Base TU'!AF:AF,'Base TU'!$A:$A,$B16,'Base TU'!$B:$B,"SUL")/1000</f>
        <v>286.30900000000003</v>
      </c>
      <c r="AF16" s="11">
        <f>SUMIFS('Base TU'!AG:AG,'Base TU'!$A:$A,$B16,'Base TU'!$B:$B,"SUL")/1000</f>
        <v>305.23099999999999</v>
      </c>
      <c r="AG16" s="11">
        <f>SUMIFS('Base TU'!AH:AH,'Base TU'!$A:$A,$B16,'Base TU'!$B:$B,"SUL")/1000</f>
        <v>256.03899999999999</v>
      </c>
      <c r="AH16" s="11">
        <f>SUMIFS('Base TU'!AI:AI,'Base TU'!$A:$A,$B16,'Base TU'!$B:$B,"SUL")/1000</f>
        <v>245.28200000000001</v>
      </c>
      <c r="AI16" s="11">
        <f>SUMIFS('Base TU'!AJ:AJ,'Base TU'!$A:$A,$B16,'Base TU'!$B:$B,"SUL")/1000</f>
        <v>276.26100000000002</v>
      </c>
      <c r="AJ16" s="11">
        <f>SUMIFS('Base TU'!AK:AK,'Base TU'!$A:$A,$B16,'Base TU'!$B:$B,"SUL")/1000</f>
        <v>295.01900000000001</v>
      </c>
      <c r="AK16" s="11">
        <f>SUMIFS('Base TU'!AL:AL,'Base TU'!$A:$A,$B16,'Base TU'!$B:$B,"SUL")/1000</f>
        <v>290.274</v>
      </c>
      <c r="AL16" s="11">
        <f>SUMIFS('Base TU'!AM:AM,'Base TU'!$A:$A,$B16,'Base TU'!$B:$B,"SUL")/1000</f>
        <v>282.03899999999999</v>
      </c>
      <c r="AM16" s="11">
        <f>SUMIFS('Base TU'!AN:AN,'Base TU'!$A:$A,$B16,'Base TU'!$B:$B,"SUL")/1000</f>
        <v>280.03899999999999</v>
      </c>
      <c r="AN16" s="11">
        <f>SUMIFS('Base TU'!AO:AO,'Base TU'!$A:$A,$B16,'Base TU'!$B:$B,"SUL")/1000</f>
        <v>265.96199999999999</v>
      </c>
      <c r="AO16" s="11">
        <f>SUMIFS('Base TU'!AP:AP,'Base TU'!$A:$A,$B16,'Base TU'!$B:$B,"SUL")/1000</f>
        <v>269.85500000000002</v>
      </c>
      <c r="AQ16" s="11">
        <f>SUMIFS('Base TU'!AR:AR,'Base TU'!$A:$A,$B16,'Base TU'!$B:$B,"SUL")/1000</f>
        <v>271.74700000000001</v>
      </c>
      <c r="AR16" s="11">
        <f>SUMIFS('Base TU'!AS:AS,'Base TU'!$A:$A,$B16,'Base TU'!$B:$B,"SUL")/1000</f>
        <v>272.49200000000002</v>
      </c>
      <c r="AS16" s="11">
        <f>SUMIFS('Base TU'!AT:AT,'Base TU'!$A:$A,$B16,'Base TU'!$B:$B,"SUL")/1000</f>
        <v>287.42200000000003</v>
      </c>
      <c r="AT16" s="11">
        <f>SUMIFS('Base TU'!AU:AU,'Base TU'!$A:$A,$B16,'Base TU'!$B:$B,"SUL")/1000</f>
        <v>305.56900000000002</v>
      </c>
      <c r="AU16" s="11">
        <f>SUMIFS('Base TU'!AV:AV,'Base TU'!$A:$A,$B16,'Base TU'!$B:$B,"SUL")/1000</f>
        <v>301.96800000000002</v>
      </c>
      <c r="AV16" s="11">
        <f>SUMIFS('Base TU'!AW:AW,'Base TU'!$A:$A,$B16,'Base TU'!$B:$B,"SUL")/1000</f>
        <v>302.25</v>
      </c>
      <c r="AW16" s="11">
        <f>SUMIFS('Base TU'!AX:AX,'Base TU'!$A:$A,$B16,'Base TU'!$B:$B,"SUL")/1000</f>
        <v>321.62099999999998</v>
      </c>
      <c r="AX16" s="11">
        <f>SUMIFS('Base TU'!AY:AY,'Base TU'!$A:$A,$B16,'Base TU'!$B:$B,"SUL")/1000</f>
        <v>330.03500000000003</v>
      </c>
      <c r="AY16" s="11">
        <f>SUMIFS('Base TU'!AZ:AZ,'Base TU'!$A:$A,$B16,'Base TU'!$B:$B,"SUL")/1000</f>
        <v>305.88600000000002</v>
      </c>
      <c r="AZ16" s="11">
        <f>SUMIFS('Base TU'!BA:BA,'Base TU'!$A:$A,$B16,'Base TU'!$B:$B,"SUL")/1000</f>
        <v>325.286</v>
      </c>
      <c r="BA16" s="11">
        <f>SUMIFS('Base TU'!BB:BB,'Base TU'!$A:$A,$B16,'Base TU'!$B:$B,"SUL")/1000</f>
        <v>288.99400000000003</v>
      </c>
      <c r="BB16" s="11">
        <f>SUMIFS('Base TU'!BC:BC,'Base TU'!$A:$A,$B16,'Base TU'!$B:$B,"SUL")/1000</f>
        <v>280.26100000000002</v>
      </c>
      <c r="BD16" s="11">
        <f>SUMIFS('Base TU'!BE:BE,'Base TU'!$A:$A,$B16,'Base TU'!$B:$B,"SUL")/1000</f>
        <v>280.78699999999998</v>
      </c>
      <c r="BE16" s="11">
        <f>SUMIFS('Base TU'!BF:BF,'Base TU'!$A:$A,$B16,'Base TU'!$B:$B,"SUL")/1000</f>
        <v>276.65699999999998</v>
      </c>
      <c r="BF16" s="11">
        <f>SUMIFS('Base TU'!BG:BG,'Base TU'!$A:$A,$B16,'Base TU'!$B:$B,"SUL")/1000</f>
        <v>172.07599999999999</v>
      </c>
      <c r="BG16" s="11">
        <f>SUMIFS('Base TU'!BH:BH,'Base TU'!$A:$A,$B16,'Base TU'!$B:$B,"SUL")/1000</f>
        <v>200.98500000000001</v>
      </c>
      <c r="BH16" s="11">
        <f>SUMIFS('Base TU'!BI:BI,'Base TU'!$A:$A,$B16,'Base TU'!$B:$B,"SUL")/1000</f>
        <v>225.547</v>
      </c>
      <c r="BI16" s="11">
        <f>SUMIFS('Base TU'!BJ:BJ,'Base TU'!$A:$A,$B16,'Base TU'!$B:$B,"SUL")/1000</f>
        <v>246.58</v>
      </c>
      <c r="BJ16" s="11">
        <f>SUMIFS('Base TU'!BK:BK,'Base TU'!$A:$A,$B16,'Base TU'!$B:$B,"SUL")/1000</f>
        <v>259.77300000000002</v>
      </c>
      <c r="BK16" s="11">
        <f>SUMIFS('Base TU'!BL:BL,'Base TU'!$A:$A,$B16,'Base TU'!$B:$B,"SUL")/1000</f>
        <v>256.76600000000002</v>
      </c>
      <c r="BL16" s="11">
        <f>SUMIFS('Base TU'!BM:BM,'Base TU'!$A:$A,$B16,'Base TU'!$B:$B,"SUL")/1000</f>
        <v>262.11500000000001</v>
      </c>
      <c r="BM16" s="11">
        <f>SUMIFS('Base TU'!BN:BN,'Base TU'!$A:$A,$B16,'Base TU'!$B:$B,"SUL")/1000</f>
        <v>276.702</v>
      </c>
      <c r="BN16" s="11">
        <f>SUMIFS('Base TU'!BO:BO,'Base TU'!$A:$A,$B16,'Base TU'!$B:$B,"SUL")/1000</f>
        <v>268.245</v>
      </c>
      <c r="BO16" s="11">
        <f>SUMIFS('Base TU'!BP:BP,'Base TU'!$A:$A,$B16,'Base TU'!$B:$B,"SUL")/1000</f>
        <v>242.09100000000001</v>
      </c>
      <c r="BQ16" s="11">
        <f>SUMIFS('Base TU'!BR:BR,'Base TU'!$A:$A,$B16,'Base TU'!$B:$B,"SUL")/1000</f>
        <v>259.87299999999999</v>
      </c>
      <c r="BR16" s="11">
        <f>SUMIFS('Base TU'!BS:BS,'Base TU'!$A:$A,$B16,'Base TU'!$B:$B,"SUL")/1000</f>
        <v>266.78800000000001</v>
      </c>
      <c r="BS16" s="11">
        <f>SUMIFS('Base TU'!BT:BT,'Base TU'!$A:$A,$B16,'Base TU'!$B:$B,"SUL")/1000</f>
        <v>272.17700000000002</v>
      </c>
      <c r="BT16" s="11">
        <f>SUMIFS('Base TU'!BU:BU,'Base TU'!$A:$A,$B16,'Base TU'!$B:$B,"SUL")/1000</f>
        <v>247.654</v>
      </c>
      <c r="BU16" s="11">
        <f>SUMIFS('Base TU'!BV:BV,'Base TU'!$A:$A,$B16,'Base TU'!$B:$B,"SUL")/1000</f>
        <v>281.95100000000002</v>
      </c>
      <c r="BV16" s="11">
        <f>SUMIFS('Base TU'!BW:BW,'Base TU'!$A:$A,$B16,'Base TU'!$B:$B,"SUL")/1000</f>
        <v>257.29599999999999</v>
      </c>
      <c r="BW16" s="11">
        <f>SUMIFS('Base TU'!BX:BX,'Base TU'!$A:$A,$B16,'Base TU'!$B:$B,"SUL")/1000</f>
        <v>267.46899999999999</v>
      </c>
      <c r="BX16" s="11">
        <f>SUMIFS('Base TU'!BY:BY,'Base TU'!$A:$A,$B16,'Base TU'!$B:$B,"SUL")/1000</f>
        <v>279.86</v>
      </c>
      <c r="BY16" s="11">
        <f>SUMIFS('Base TU'!BZ:BZ,'Base TU'!$A:$A,$B16,'Base TU'!$B:$B,"SUL")/1000</f>
        <v>262.99599999999998</v>
      </c>
      <c r="BZ16" s="11">
        <f>SUMIFS('Base TU'!CA:CA,'Base TU'!$A:$A,$B16,'Base TU'!$B:$B,"SUL")/1000</f>
        <v>260.048</v>
      </c>
      <c r="CA16" s="11">
        <f>SUMIFS('Base TU'!CB:CB,'Base TU'!$A:$A,$B16,'Base TU'!$B:$B,"SUL")/1000</f>
        <v>261.72899999999998</v>
      </c>
      <c r="CB16" s="11">
        <f>SUMIFS('Base TU'!CC:CC,'Base TU'!$A:$A,$B16,'Base TU'!$B:$B,"SUL")/1000</f>
        <v>252.96</v>
      </c>
      <c r="CD16" s="11">
        <f>SUMIFS('Base TU'!CE:CE,'Base TU'!$A:$A,$B16,'Base TU'!$B:$B,"SUL")/1000</f>
        <v>240.56200000000001</v>
      </c>
      <c r="CE16" s="11">
        <f>SUMIFS('Base TU'!CF:CF,'Base TU'!$A:$A,$B16,'Base TU'!$B:$B,"SUL")/1000</f>
        <v>228.87799999999999</v>
      </c>
      <c r="CF16" s="11">
        <f>SUMIFS('Base TU'!CG:CG,'Base TU'!$A:$A,$B16,'Base TU'!$B:$B,"SUL")/1000</f>
        <v>271.08800000000002</v>
      </c>
      <c r="CG16" s="11">
        <f>SUMIFS('Base TU'!CH:CH,'Base TU'!$A:$A,$B16,'Base TU'!$B:$B,"SUL")/1000</f>
        <v>262.084</v>
      </c>
      <c r="CH16" s="11">
        <f>SUMIFS('Base TU'!CI:CI,'Base TU'!$A:$A,$B16,'Base TU'!$B:$B,"SUL")/1000</f>
        <v>275.64299999999997</v>
      </c>
      <c r="CI16" s="11">
        <f>SUMIFS('Base TU'!CJ:CJ,'Base TU'!$A:$A,$B16,'Base TU'!$B:$B,"SUL")/1000</f>
        <v>254.755</v>
      </c>
      <c r="CJ16" s="11">
        <f>SUMIFS('Base TU'!CK:CK,'Base TU'!$A:$A,$B16,'Base TU'!$B:$B,"SUL")/1000</f>
        <v>254.53100000000001</v>
      </c>
      <c r="CK16" s="11">
        <f>SUMIFS('Base TU'!CL:CL,'Base TU'!$A:$A,$B16,'Base TU'!$B:$B,"SUL")/1000</f>
        <v>263.01799999999997</v>
      </c>
      <c r="CL16" s="11">
        <f>SUMIFS('Base TU'!CM:CM,'Base TU'!$A:$A,$B16,'Base TU'!$B:$B,"SUL")/1000</f>
        <v>251.32400000000001</v>
      </c>
      <c r="CM16" s="11">
        <f>SUMIFS('Base TU'!CN:CN,'Base TU'!$A:$A,$B16,'Base TU'!$B:$B,"SUL")/1000</f>
        <v>269.11500000000001</v>
      </c>
      <c r="CN16" s="11">
        <f>SUMIFS('Base TU'!CO:CO,'Base TU'!$A:$A,$B16,'Base TU'!$B:$B,"SUL")/1000</f>
        <v>250.47200000000001</v>
      </c>
      <c r="CO16" s="11">
        <f>SUMIFS('Base TU'!CP:CP,'Base TU'!$A:$A,$B16,'Base TU'!$B:$B,"SUL")/1000</f>
        <v>220.227</v>
      </c>
      <c r="CQ16" s="11">
        <f>SUMIFS('Base TU'!CR:CR,'Base TU'!$A:$A,$B16,'Base TU'!$B:$B,"SUL")/1000</f>
        <v>190.4</v>
      </c>
      <c r="CR16" s="11">
        <f>SUMIFS('Base TU'!CS:CS,'Base TU'!$A:$A,$B16,'Base TU'!$B:$B,"SUL")/1000</f>
        <v>167.45400000000001</v>
      </c>
      <c r="CS16" s="11">
        <f>SUMIFS('Base TU'!CT:CT,'Base TU'!$A:$A,$B16,'Base TU'!$B:$B,"SUL")/1000</f>
        <v>0</v>
      </c>
      <c r="CT16" s="11">
        <f>SUMIFS('Base TU'!CU:CU,'Base TU'!$A:$A,$B16,'Base TU'!$B:$B,"SUL")/1000</f>
        <v>0</v>
      </c>
      <c r="CU16" s="11">
        <f>SUMIFS('Base TU'!CV:CV,'Base TU'!$A:$A,$B16,'Base TU'!$B:$B,"SUL")/1000</f>
        <v>0</v>
      </c>
      <c r="CV16" s="11">
        <f>SUMIFS('Base TU'!CW:CW,'Base TU'!$A:$A,$B16,'Base TU'!$B:$B,"SUL")/1000</f>
        <v>0</v>
      </c>
      <c r="CW16" s="11">
        <f>SUMIFS('Base TU'!CX:CX,'Base TU'!$A:$A,$B16,'Base TU'!$B:$B,"SUL")/1000</f>
        <v>0</v>
      </c>
      <c r="CX16" s="11">
        <f>SUMIFS('Base TU'!CY:CY,'Base TU'!$A:$A,$B16,'Base TU'!$B:$B,"SUL")/1000</f>
        <v>0</v>
      </c>
      <c r="CY16" s="11">
        <f>SUMIFS('Base TU'!CZ:CZ,'Base TU'!$A:$A,$B16,'Base TU'!$B:$B,"SUL")/1000</f>
        <v>0</v>
      </c>
      <c r="CZ16" s="11">
        <f>SUMIFS('Base TU'!DA:DA,'Base TU'!$A:$A,$B16,'Base TU'!$B:$B,"SUL")/1000</f>
        <v>0</v>
      </c>
      <c r="DA16" s="11">
        <f>SUMIFS('Base TU'!DB:DB,'Base TU'!$A:$A,$B16,'Base TU'!$B:$B,"SUL")/1000</f>
        <v>0</v>
      </c>
      <c r="DB16" s="11">
        <f>SUMIFS('Base TU'!DC:DC,'Base TU'!$A:$A,$B16,'Base TU'!$B:$B,"SUL")/1000</f>
        <v>0</v>
      </c>
    </row>
    <row r="17" spans="2:106" ht="15.75" x14ac:dyDescent="0.25">
      <c r="B17" s="10" t="s">
        <v>54</v>
      </c>
      <c r="D17" s="11">
        <f>SUMIFS('Base TU'!E:E,'Base TU'!$A:$A,$B17,'Base TU'!$B:$B,"SUL")/1000</f>
        <v>45.322000000000003</v>
      </c>
      <c r="E17" s="11">
        <f>SUMIFS('Base TU'!F:F,'Base TU'!$A:$A,$B17,'Base TU'!$B:$B,"SUL")/1000</f>
        <v>47.828000000000003</v>
      </c>
      <c r="F17" s="11">
        <f>SUMIFS('Base TU'!G:G,'Base TU'!$A:$A,$B17,'Base TU'!$B:$B,"SUL")/1000</f>
        <v>64.436000000000007</v>
      </c>
      <c r="G17" s="11">
        <f>SUMIFS('Base TU'!H:H,'Base TU'!$A:$A,$B17,'Base TU'!$B:$B,"SUL")/1000</f>
        <v>64.503</v>
      </c>
      <c r="H17" s="11">
        <f>SUMIFS('Base TU'!I:I,'Base TU'!$A:$A,$B17,'Base TU'!$B:$B,"SUL")/1000</f>
        <v>82.876000000000005</v>
      </c>
      <c r="I17" s="11">
        <f>SUMIFS('Base TU'!J:J,'Base TU'!$A:$A,$B17,'Base TU'!$B:$B,"SUL")/1000</f>
        <v>90.808000000000007</v>
      </c>
      <c r="J17" s="11">
        <f>SUMIFS('Base TU'!K:K,'Base TU'!$A:$A,$B17,'Base TU'!$B:$B,"SUL")/1000</f>
        <v>129.744</v>
      </c>
      <c r="K17" s="11">
        <f>SUMIFS('Base TU'!L:L,'Base TU'!$A:$A,$B17,'Base TU'!$B:$B,"SUL")/1000</f>
        <v>131.49199999999999</v>
      </c>
      <c r="L17" s="11">
        <f>SUMIFS('Base TU'!M:M,'Base TU'!$A:$A,$B17,'Base TU'!$B:$B,"SUL")/1000</f>
        <v>123.536</v>
      </c>
      <c r="M17" s="11">
        <f>SUMIFS('Base TU'!N:N,'Base TU'!$A:$A,$B17,'Base TU'!$B:$B,"SUL")/1000</f>
        <v>134.66800000000001</v>
      </c>
      <c r="N17" s="11">
        <f>SUMIFS('Base TU'!O:O,'Base TU'!$A:$A,$B17,'Base TU'!$B:$B,"SUL")/1000</f>
        <v>119.172</v>
      </c>
      <c r="O17" s="11">
        <f>SUMIFS('Base TU'!P:P,'Base TU'!$A:$A,$B17,'Base TU'!$B:$B,"SUL")/1000</f>
        <v>116.38</v>
      </c>
      <c r="Q17" s="11">
        <f>SUMIFS('Base TU'!R:R,'Base TU'!$A:$A,$B17,'Base TU'!$B:$B,"SUL")/1000</f>
        <v>121.27200000000001</v>
      </c>
      <c r="R17" s="11">
        <f>SUMIFS('Base TU'!S:S,'Base TU'!$A:$A,$B17,'Base TU'!$B:$B,"SUL")/1000</f>
        <v>78.311999999999998</v>
      </c>
      <c r="S17" s="11">
        <f>SUMIFS('Base TU'!T:T,'Base TU'!$A:$A,$B17,'Base TU'!$B:$B,"SUL")/1000</f>
        <v>109.82</v>
      </c>
      <c r="T17" s="11">
        <f>SUMIFS('Base TU'!U:U,'Base TU'!$A:$A,$B17,'Base TU'!$B:$B,"SUL")/1000</f>
        <v>123.256</v>
      </c>
      <c r="U17" s="11">
        <f>SUMIFS('Base TU'!V:V,'Base TU'!$A:$A,$B17,'Base TU'!$B:$B,"SUL")/1000</f>
        <v>143.63200000000001</v>
      </c>
      <c r="V17" s="11">
        <f>SUMIFS('Base TU'!W:W,'Base TU'!$A:$A,$B17,'Base TU'!$B:$B,"SUL")/1000</f>
        <v>136.928</v>
      </c>
      <c r="W17" s="11">
        <f>SUMIFS('Base TU'!X:X,'Base TU'!$A:$A,$B17,'Base TU'!$B:$B,"SUL")/1000</f>
        <v>138.18799999999999</v>
      </c>
      <c r="X17" s="11">
        <f>SUMIFS('Base TU'!Y:Y,'Base TU'!$A:$A,$B17,'Base TU'!$B:$B,"SUL")/1000</f>
        <v>139.476</v>
      </c>
      <c r="Y17" s="11">
        <f>SUMIFS('Base TU'!Z:Z,'Base TU'!$A:$A,$B17,'Base TU'!$B:$B,"SUL")/1000</f>
        <v>147.08799999999999</v>
      </c>
      <c r="Z17" s="11">
        <f>SUMIFS('Base TU'!AA:AA,'Base TU'!$A:$A,$B17,'Base TU'!$B:$B,"SUL")/1000</f>
        <v>147.35599999999999</v>
      </c>
      <c r="AA17" s="11">
        <f>SUMIFS('Base TU'!AB:AB,'Base TU'!$A:$A,$B17,'Base TU'!$B:$B,"SUL")/1000</f>
        <v>134.036</v>
      </c>
      <c r="AB17" s="11">
        <f>SUMIFS('Base TU'!AC:AC,'Base TU'!$A:$A,$B17,'Base TU'!$B:$B,"SUL")/1000</f>
        <v>153.08000000000001</v>
      </c>
      <c r="AD17" s="11">
        <f>SUMIFS('Base TU'!AE:AE,'Base TU'!$A:$A,$B17,'Base TU'!$B:$B,"SUL")/1000</f>
        <v>143.55099999999999</v>
      </c>
      <c r="AE17" s="11">
        <f>SUMIFS('Base TU'!AF:AF,'Base TU'!$A:$A,$B17,'Base TU'!$B:$B,"SUL")/1000</f>
        <v>127.376</v>
      </c>
      <c r="AF17" s="11">
        <f>SUMIFS('Base TU'!AG:AG,'Base TU'!$A:$A,$B17,'Base TU'!$B:$B,"SUL")/1000</f>
        <v>76.132000000000005</v>
      </c>
      <c r="AG17" s="11">
        <f>SUMIFS('Base TU'!AH:AH,'Base TU'!$A:$A,$B17,'Base TU'!$B:$B,"SUL")/1000</f>
        <v>101.592</v>
      </c>
      <c r="AH17" s="11">
        <f>SUMIFS('Base TU'!AI:AI,'Base TU'!$A:$A,$B17,'Base TU'!$B:$B,"SUL")/1000</f>
        <v>97.188000000000002</v>
      </c>
      <c r="AI17" s="11">
        <f>SUMIFS('Base TU'!AJ:AJ,'Base TU'!$A:$A,$B17,'Base TU'!$B:$B,"SUL")/1000</f>
        <v>154.34399999999999</v>
      </c>
      <c r="AJ17" s="11">
        <f>SUMIFS('Base TU'!AK:AK,'Base TU'!$A:$A,$B17,'Base TU'!$B:$B,"SUL")/1000</f>
        <v>131.16399999999999</v>
      </c>
      <c r="AK17" s="11">
        <f>SUMIFS('Base TU'!AL:AL,'Base TU'!$A:$A,$B17,'Base TU'!$B:$B,"SUL")/1000</f>
        <v>171.33799999999999</v>
      </c>
      <c r="AL17" s="11">
        <f>SUMIFS('Base TU'!AM:AM,'Base TU'!$A:$A,$B17,'Base TU'!$B:$B,"SUL")/1000</f>
        <v>142.01599999999999</v>
      </c>
      <c r="AM17" s="11">
        <f>SUMIFS('Base TU'!AN:AN,'Base TU'!$A:$A,$B17,'Base TU'!$B:$B,"SUL")/1000</f>
        <v>159.96799999999999</v>
      </c>
      <c r="AN17" s="11">
        <f>SUMIFS('Base TU'!AO:AO,'Base TU'!$A:$A,$B17,'Base TU'!$B:$B,"SUL")/1000</f>
        <v>140.54</v>
      </c>
      <c r="AO17" s="11">
        <f>SUMIFS('Base TU'!AP:AP,'Base TU'!$A:$A,$B17,'Base TU'!$B:$B,"SUL")/1000</f>
        <v>150.36000000000001</v>
      </c>
      <c r="AQ17" s="11">
        <f>SUMIFS('Base TU'!AR:AR,'Base TU'!$A:$A,$B17,'Base TU'!$B:$B,"SUL")/1000</f>
        <v>132.72</v>
      </c>
      <c r="AR17" s="11">
        <f>SUMIFS('Base TU'!AS:AS,'Base TU'!$A:$A,$B17,'Base TU'!$B:$B,"SUL")/1000</f>
        <v>123.28</v>
      </c>
      <c r="AS17" s="11">
        <f>SUMIFS('Base TU'!AT:AT,'Base TU'!$A:$A,$B17,'Base TU'!$B:$B,"SUL")/1000</f>
        <v>135.744</v>
      </c>
      <c r="AT17" s="11">
        <f>SUMIFS('Base TU'!AU:AU,'Base TU'!$A:$A,$B17,'Base TU'!$B:$B,"SUL")/1000</f>
        <v>109.916</v>
      </c>
      <c r="AU17" s="11">
        <f>SUMIFS('Base TU'!AV:AV,'Base TU'!$A:$A,$B17,'Base TU'!$B:$B,"SUL")/1000</f>
        <v>119.64400000000001</v>
      </c>
      <c r="AV17" s="11">
        <f>SUMIFS('Base TU'!AW:AW,'Base TU'!$A:$A,$B17,'Base TU'!$B:$B,"SUL")/1000</f>
        <v>124.28</v>
      </c>
      <c r="AW17" s="11">
        <f>SUMIFS('Base TU'!AX:AX,'Base TU'!$A:$A,$B17,'Base TU'!$B:$B,"SUL")/1000</f>
        <v>101.36799999999999</v>
      </c>
      <c r="AX17" s="11">
        <f>SUMIFS('Base TU'!AY:AY,'Base TU'!$A:$A,$B17,'Base TU'!$B:$B,"SUL")/1000</f>
        <v>138.30799999999999</v>
      </c>
      <c r="AY17" s="11">
        <f>SUMIFS('Base TU'!AZ:AZ,'Base TU'!$A:$A,$B17,'Base TU'!$B:$B,"SUL")/1000</f>
        <v>132.744</v>
      </c>
      <c r="AZ17" s="11">
        <f>SUMIFS('Base TU'!BA:BA,'Base TU'!$A:$A,$B17,'Base TU'!$B:$B,"SUL")/1000</f>
        <v>140.72</v>
      </c>
      <c r="BA17" s="11">
        <f>SUMIFS('Base TU'!BB:BB,'Base TU'!$A:$A,$B17,'Base TU'!$B:$B,"SUL")/1000</f>
        <v>142.20400000000001</v>
      </c>
      <c r="BB17" s="11">
        <f>SUMIFS('Base TU'!BC:BC,'Base TU'!$A:$A,$B17,'Base TU'!$B:$B,"SUL")/1000</f>
        <v>135.38800000000001</v>
      </c>
      <c r="BD17" s="11">
        <f>SUMIFS('Base TU'!BE:BE,'Base TU'!$A:$A,$B17,'Base TU'!$B:$B,"SUL")/1000</f>
        <v>125.13200000000001</v>
      </c>
      <c r="BE17" s="11">
        <f>SUMIFS('Base TU'!BF:BF,'Base TU'!$A:$A,$B17,'Base TU'!$B:$B,"SUL")/1000</f>
        <v>68.468000000000004</v>
      </c>
      <c r="BF17" s="11">
        <f>SUMIFS('Base TU'!BG:BG,'Base TU'!$A:$A,$B17,'Base TU'!$B:$B,"SUL")/1000</f>
        <v>78.962000000000003</v>
      </c>
      <c r="BG17" s="11">
        <f>SUMIFS('Base TU'!BH:BH,'Base TU'!$A:$A,$B17,'Base TU'!$B:$B,"SUL")/1000</f>
        <v>36.43</v>
      </c>
      <c r="BH17" s="11">
        <f>SUMIFS('Base TU'!BI:BI,'Base TU'!$A:$A,$B17,'Base TU'!$B:$B,"SUL")/1000</f>
        <v>80</v>
      </c>
      <c r="BI17" s="11">
        <f>SUMIFS('Base TU'!BJ:BJ,'Base TU'!$A:$A,$B17,'Base TU'!$B:$B,"SUL")/1000</f>
        <v>77.248000000000005</v>
      </c>
      <c r="BJ17" s="11">
        <f>SUMIFS('Base TU'!BK:BK,'Base TU'!$A:$A,$B17,'Base TU'!$B:$B,"SUL")/1000</f>
        <v>125.48</v>
      </c>
      <c r="BK17" s="11">
        <f>SUMIFS('Base TU'!BL:BL,'Base TU'!$A:$A,$B17,'Base TU'!$B:$B,"SUL")/1000</f>
        <v>134.76599999999999</v>
      </c>
      <c r="BL17" s="11">
        <f>SUMIFS('Base TU'!BM:BM,'Base TU'!$A:$A,$B17,'Base TU'!$B:$B,"SUL")/1000</f>
        <v>130.94</v>
      </c>
      <c r="BM17" s="11">
        <f>SUMIFS('Base TU'!BN:BN,'Base TU'!$A:$A,$B17,'Base TU'!$B:$B,"SUL")/1000</f>
        <v>118.88800000000001</v>
      </c>
      <c r="BN17" s="11">
        <f>SUMIFS('Base TU'!BO:BO,'Base TU'!$A:$A,$B17,'Base TU'!$B:$B,"SUL")/1000</f>
        <v>113.812</v>
      </c>
      <c r="BO17" s="11">
        <f>SUMIFS('Base TU'!BP:BP,'Base TU'!$A:$A,$B17,'Base TU'!$B:$B,"SUL")/1000</f>
        <v>64.662000000000006</v>
      </c>
      <c r="BQ17" s="11">
        <f>SUMIFS('Base TU'!BR:BR,'Base TU'!$A:$A,$B17,'Base TU'!$B:$B,"SUL")/1000</f>
        <v>125.504</v>
      </c>
      <c r="BR17" s="11">
        <f>SUMIFS('Base TU'!BS:BS,'Base TU'!$A:$A,$B17,'Base TU'!$B:$B,"SUL")/1000</f>
        <v>120.1</v>
      </c>
      <c r="BS17" s="11">
        <f>SUMIFS('Base TU'!BT:BT,'Base TU'!$A:$A,$B17,'Base TU'!$B:$B,"SUL")/1000</f>
        <v>115.428</v>
      </c>
      <c r="BT17" s="11">
        <f>SUMIFS('Base TU'!BU:BU,'Base TU'!$A:$A,$B17,'Base TU'!$B:$B,"SUL")/1000</f>
        <v>124.348</v>
      </c>
      <c r="BU17" s="11">
        <f>SUMIFS('Base TU'!BV:BV,'Base TU'!$A:$A,$B17,'Base TU'!$B:$B,"SUL")/1000</f>
        <v>126.72799999999999</v>
      </c>
      <c r="BV17" s="11">
        <f>SUMIFS('Base TU'!BW:BW,'Base TU'!$A:$A,$B17,'Base TU'!$B:$B,"SUL")/1000</f>
        <v>114.708</v>
      </c>
      <c r="BW17" s="11">
        <f>SUMIFS('Base TU'!BX:BX,'Base TU'!$A:$A,$B17,'Base TU'!$B:$B,"SUL")/1000</f>
        <v>95.507999999999996</v>
      </c>
      <c r="BX17" s="11">
        <f>SUMIFS('Base TU'!BY:BY,'Base TU'!$A:$A,$B17,'Base TU'!$B:$B,"SUL")/1000</f>
        <v>122.348</v>
      </c>
      <c r="BY17" s="11">
        <f>SUMIFS('Base TU'!BZ:BZ,'Base TU'!$A:$A,$B17,'Base TU'!$B:$B,"SUL")/1000</f>
        <v>85.388000000000005</v>
      </c>
      <c r="BZ17" s="11">
        <f>SUMIFS('Base TU'!CA:CA,'Base TU'!$A:$A,$B17,'Base TU'!$B:$B,"SUL")/1000</f>
        <v>82.488</v>
      </c>
      <c r="CA17" s="11">
        <f>SUMIFS('Base TU'!CB:CB,'Base TU'!$A:$A,$B17,'Base TU'!$B:$B,"SUL")/1000</f>
        <v>78.055999999999997</v>
      </c>
      <c r="CB17" s="11">
        <f>SUMIFS('Base TU'!CC:CC,'Base TU'!$A:$A,$B17,'Base TU'!$B:$B,"SUL")/1000</f>
        <v>75.384</v>
      </c>
      <c r="CD17" s="11">
        <f>SUMIFS('Base TU'!CE:CE,'Base TU'!$A:$A,$B17,'Base TU'!$B:$B,"SUL")/1000</f>
        <v>67.498000000000005</v>
      </c>
      <c r="CE17" s="11">
        <f>SUMIFS('Base TU'!CF:CF,'Base TU'!$A:$A,$B17,'Base TU'!$B:$B,"SUL")/1000</f>
        <v>16.96</v>
      </c>
      <c r="CF17" s="11">
        <f>SUMIFS('Base TU'!CG:CG,'Base TU'!$A:$A,$B17,'Base TU'!$B:$B,"SUL")/1000</f>
        <v>77.054000000000002</v>
      </c>
      <c r="CG17" s="11">
        <f>SUMIFS('Base TU'!CH:CH,'Base TU'!$A:$A,$B17,'Base TU'!$B:$B,"SUL")/1000</f>
        <v>72.831999999999994</v>
      </c>
      <c r="CH17" s="11">
        <f>SUMIFS('Base TU'!CI:CI,'Base TU'!$A:$A,$B17,'Base TU'!$B:$B,"SUL")/1000</f>
        <v>69.248000000000005</v>
      </c>
      <c r="CI17" s="11">
        <f>SUMIFS('Base TU'!CJ:CJ,'Base TU'!$A:$A,$B17,'Base TU'!$B:$B,"SUL")/1000</f>
        <v>69.436000000000007</v>
      </c>
      <c r="CJ17" s="11">
        <f>SUMIFS('Base TU'!CK:CK,'Base TU'!$A:$A,$B17,'Base TU'!$B:$B,"SUL")/1000</f>
        <v>63.552</v>
      </c>
      <c r="CK17" s="11">
        <f>SUMIFS('Base TU'!CL:CL,'Base TU'!$A:$A,$B17,'Base TU'!$B:$B,"SUL")/1000</f>
        <v>75.007999999999996</v>
      </c>
      <c r="CL17" s="11">
        <f>SUMIFS('Base TU'!CM:CM,'Base TU'!$A:$A,$B17,'Base TU'!$B:$B,"SUL")/1000</f>
        <v>58.302</v>
      </c>
      <c r="CM17" s="11">
        <f>SUMIFS('Base TU'!CN:CN,'Base TU'!$A:$A,$B17,'Base TU'!$B:$B,"SUL")/1000</f>
        <v>65.152000000000001</v>
      </c>
      <c r="CN17" s="11">
        <f>SUMIFS('Base TU'!CO:CO,'Base TU'!$A:$A,$B17,'Base TU'!$B:$B,"SUL")/1000</f>
        <v>49.856000000000002</v>
      </c>
      <c r="CO17" s="11">
        <f>SUMIFS('Base TU'!CP:CP,'Base TU'!$A:$A,$B17,'Base TU'!$B:$B,"SUL")/1000</f>
        <v>65.024000000000001</v>
      </c>
      <c r="CQ17" s="11">
        <f>SUMIFS('Base TU'!CR:CR,'Base TU'!$A:$A,$B17,'Base TU'!$B:$B,"SUL")/1000</f>
        <v>67.52</v>
      </c>
      <c r="CR17" s="11">
        <f>SUMIFS('Base TU'!CS:CS,'Base TU'!$A:$A,$B17,'Base TU'!$B:$B,"SUL")/1000</f>
        <v>63.04</v>
      </c>
      <c r="CS17" s="11">
        <f>SUMIFS('Base TU'!CT:CT,'Base TU'!$A:$A,$B17,'Base TU'!$B:$B,"SUL")/1000</f>
        <v>0</v>
      </c>
      <c r="CT17" s="11">
        <f>SUMIFS('Base TU'!CU:CU,'Base TU'!$A:$A,$B17,'Base TU'!$B:$B,"SUL")/1000</f>
        <v>0</v>
      </c>
      <c r="CU17" s="11">
        <f>SUMIFS('Base TU'!CV:CV,'Base TU'!$A:$A,$B17,'Base TU'!$B:$B,"SUL")/1000</f>
        <v>0</v>
      </c>
      <c r="CV17" s="11">
        <f>SUMIFS('Base TU'!CW:CW,'Base TU'!$A:$A,$B17,'Base TU'!$B:$B,"SUL")/1000</f>
        <v>0</v>
      </c>
      <c r="CW17" s="11">
        <f>SUMIFS('Base TU'!CX:CX,'Base TU'!$A:$A,$B17,'Base TU'!$B:$B,"SUL")/1000</f>
        <v>0</v>
      </c>
      <c r="CX17" s="11">
        <f>SUMIFS('Base TU'!CY:CY,'Base TU'!$A:$A,$B17,'Base TU'!$B:$B,"SUL")/1000</f>
        <v>0</v>
      </c>
      <c r="CY17" s="11">
        <f>SUMIFS('Base TU'!CZ:CZ,'Base TU'!$A:$A,$B17,'Base TU'!$B:$B,"SUL")/1000</f>
        <v>0</v>
      </c>
      <c r="CZ17" s="11">
        <f>SUMIFS('Base TU'!DA:DA,'Base TU'!$A:$A,$B17,'Base TU'!$B:$B,"SUL")/1000</f>
        <v>0</v>
      </c>
      <c r="DA17" s="11">
        <f>SUMIFS('Base TU'!DB:DB,'Base TU'!$A:$A,$B17,'Base TU'!$B:$B,"SUL")/1000</f>
        <v>0</v>
      </c>
      <c r="DB17" s="11">
        <f>SUMIFS('Base TU'!DC:DC,'Base TU'!$A:$A,$B17,'Base TU'!$B:$B,"SUL")/1000</f>
        <v>0</v>
      </c>
    </row>
    <row r="18" spans="2:106" ht="15.75" x14ac:dyDescent="0.25">
      <c r="B18" s="10" t="s">
        <v>58</v>
      </c>
      <c r="D18" s="11">
        <f>SUMIFS('Base TU'!E:E,'Base TU'!$A:$A,$B18,'Base TU'!$B:$B,"SUL")/1000</f>
        <v>63.997999999999998</v>
      </c>
      <c r="E18" s="11">
        <f>SUMIFS('Base TU'!F:F,'Base TU'!$A:$A,$B18,'Base TU'!$B:$B,"SUL")/1000</f>
        <v>75.308000000000007</v>
      </c>
      <c r="F18" s="11">
        <f>SUMIFS('Base TU'!G:G,'Base TU'!$A:$A,$B18,'Base TU'!$B:$B,"SUL")/1000</f>
        <v>84.034999999999997</v>
      </c>
      <c r="G18" s="11">
        <f>SUMIFS('Base TU'!H:H,'Base TU'!$A:$A,$B18,'Base TU'!$B:$B,"SUL")/1000</f>
        <v>85.867000000000004</v>
      </c>
      <c r="H18" s="11">
        <f>SUMIFS('Base TU'!I:I,'Base TU'!$A:$A,$B18,'Base TU'!$B:$B,"SUL")/1000</f>
        <v>78.944000000000003</v>
      </c>
      <c r="I18" s="11">
        <f>SUMIFS('Base TU'!J:J,'Base TU'!$A:$A,$B18,'Base TU'!$B:$B,"SUL")/1000</f>
        <v>97.022999999999996</v>
      </c>
      <c r="J18" s="11">
        <f>SUMIFS('Base TU'!K:K,'Base TU'!$A:$A,$B18,'Base TU'!$B:$B,"SUL")/1000</f>
        <v>102.803</v>
      </c>
      <c r="K18" s="11">
        <f>SUMIFS('Base TU'!L:L,'Base TU'!$A:$A,$B18,'Base TU'!$B:$B,"SUL")/1000</f>
        <v>111.39700000000001</v>
      </c>
      <c r="L18" s="11">
        <f>SUMIFS('Base TU'!M:M,'Base TU'!$A:$A,$B18,'Base TU'!$B:$B,"SUL")/1000</f>
        <v>105.209</v>
      </c>
      <c r="M18" s="11">
        <f>SUMIFS('Base TU'!N:N,'Base TU'!$A:$A,$B18,'Base TU'!$B:$B,"SUL")/1000</f>
        <v>100.83</v>
      </c>
      <c r="N18" s="11">
        <f>SUMIFS('Base TU'!O:O,'Base TU'!$A:$A,$B18,'Base TU'!$B:$B,"SUL")/1000</f>
        <v>97.067999999999998</v>
      </c>
      <c r="O18" s="11">
        <f>SUMIFS('Base TU'!P:P,'Base TU'!$A:$A,$B18,'Base TU'!$B:$B,"SUL")/1000</f>
        <v>92.293000000000006</v>
      </c>
      <c r="Q18" s="11">
        <f>SUMIFS('Base TU'!R:R,'Base TU'!$A:$A,$B18,'Base TU'!$B:$B,"SUL")/1000</f>
        <v>101.41200000000001</v>
      </c>
      <c r="R18" s="11">
        <f>SUMIFS('Base TU'!S:S,'Base TU'!$A:$A,$B18,'Base TU'!$B:$B,"SUL")/1000</f>
        <v>87.427000000000007</v>
      </c>
      <c r="S18" s="11">
        <f>SUMIFS('Base TU'!T:T,'Base TU'!$A:$A,$B18,'Base TU'!$B:$B,"SUL")/1000</f>
        <v>94.281999999999996</v>
      </c>
      <c r="T18" s="11">
        <f>SUMIFS('Base TU'!U:U,'Base TU'!$A:$A,$B18,'Base TU'!$B:$B,"SUL")/1000</f>
        <v>92.403000000000006</v>
      </c>
      <c r="U18" s="11">
        <f>SUMIFS('Base TU'!V:V,'Base TU'!$A:$A,$B18,'Base TU'!$B:$B,"SUL")/1000</f>
        <v>101.154</v>
      </c>
      <c r="V18" s="11">
        <f>SUMIFS('Base TU'!W:W,'Base TU'!$A:$A,$B18,'Base TU'!$B:$B,"SUL")/1000</f>
        <v>82.278999999999996</v>
      </c>
      <c r="W18" s="11">
        <f>SUMIFS('Base TU'!X:X,'Base TU'!$A:$A,$B18,'Base TU'!$B:$B,"SUL")/1000</f>
        <v>101.848</v>
      </c>
      <c r="X18" s="11">
        <f>SUMIFS('Base TU'!Y:Y,'Base TU'!$A:$A,$B18,'Base TU'!$B:$B,"SUL")/1000</f>
        <v>102.581</v>
      </c>
      <c r="Y18" s="11">
        <f>SUMIFS('Base TU'!Z:Z,'Base TU'!$A:$A,$B18,'Base TU'!$B:$B,"SUL")/1000</f>
        <v>93.915999999999997</v>
      </c>
      <c r="Z18" s="11">
        <f>SUMIFS('Base TU'!AA:AA,'Base TU'!$A:$A,$B18,'Base TU'!$B:$B,"SUL")/1000</f>
        <v>100.30500000000001</v>
      </c>
      <c r="AA18" s="11">
        <f>SUMIFS('Base TU'!AB:AB,'Base TU'!$A:$A,$B18,'Base TU'!$B:$B,"SUL")/1000</f>
        <v>75.057000000000002</v>
      </c>
      <c r="AB18" s="11">
        <f>SUMIFS('Base TU'!AC:AC,'Base TU'!$A:$A,$B18,'Base TU'!$B:$B,"SUL")/1000</f>
        <v>86.501999999999995</v>
      </c>
      <c r="AD18" s="11">
        <f>SUMIFS('Base TU'!AE:AE,'Base TU'!$A:$A,$B18,'Base TU'!$B:$B,"SUL")/1000</f>
        <v>79.734999999999999</v>
      </c>
      <c r="AE18" s="11">
        <f>SUMIFS('Base TU'!AF:AF,'Base TU'!$A:$A,$B18,'Base TU'!$B:$B,"SUL")/1000</f>
        <v>78.171999999999997</v>
      </c>
      <c r="AF18" s="11">
        <f>SUMIFS('Base TU'!AG:AG,'Base TU'!$A:$A,$B18,'Base TU'!$B:$B,"SUL")/1000</f>
        <v>91.382000000000005</v>
      </c>
      <c r="AG18" s="11">
        <f>SUMIFS('Base TU'!AH:AH,'Base TU'!$A:$A,$B18,'Base TU'!$B:$B,"SUL")/1000</f>
        <v>78.183999999999997</v>
      </c>
      <c r="AH18" s="11">
        <f>SUMIFS('Base TU'!AI:AI,'Base TU'!$A:$A,$B18,'Base TU'!$B:$B,"SUL")/1000</f>
        <v>82.296999999999997</v>
      </c>
      <c r="AI18" s="11">
        <f>SUMIFS('Base TU'!AJ:AJ,'Base TU'!$A:$A,$B18,'Base TU'!$B:$B,"SUL")/1000</f>
        <v>81.956000000000003</v>
      </c>
      <c r="AJ18" s="11">
        <f>SUMIFS('Base TU'!AK:AK,'Base TU'!$A:$A,$B18,'Base TU'!$B:$B,"SUL")/1000</f>
        <v>83.495000000000005</v>
      </c>
      <c r="AK18" s="11">
        <f>SUMIFS('Base TU'!AL:AL,'Base TU'!$A:$A,$B18,'Base TU'!$B:$B,"SUL")/1000</f>
        <v>82.566999999999993</v>
      </c>
      <c r="AL18" s="11">
        <f>SUMIFS('Base TU'!AM:AM,'Base TU'!$A:$A,$B18,'Base TU'!$B:$B,"SUL")/1000</f>
        <v>89.221999999999994</v>
      </c>
      <c r="AM18" s="11">
        <f>SUMIFS('Base TU'!AN:AN,'Base TU'!$A:$A,$B18,'Base TU'!$B:$B,"SUL")/1000</f>
        <v>95.337000000000003</v>
      </c>
      <c r="AN18" s="11">
        <f>SUMIFS('Base TU'!AO:AO,'Base TU'!$A:$A,$B18,'Base TU'!$B:$B,"SUL")/1000</f>
        <v>95.387</v>
      </c>
      <c r="AO18" s="11">
        <f>SUMIFS('Base TU'!AP:AP,'Base TU'!$A:$A,$B18,'Base TU'!$B:$B,"SUL")/1000</f>
        <v>69.846999999999994</v>
      </c>
      <c r="AQ18" s="11">
        <f>SUMIFS('Base TU'!AR:AR,'Base TU'!$A:$A,$B18,'Base TU'!$B:$B,"SUL")/1000</f>
        <v>86.203999999999994</v>
      </c>
      <c r="AR18" s="11">
        <f>SUMIFS('Base TU'!AS:AS,'Base TU'!$A:$A,$B18,'Base TU'!$B:$B,"SUL")/1000</f>
        <v>82.105999999999995</v>
      </c>
      <c r="AS18" s="11">
        <f>SUMIFS('Base TU'!AT:AT,'Base TU'!$A:$A,$B18,'Base TU'!$B:$B,"SUL")/1000</f>
        <v>82.644000000000005</v>
      </c>
      <c r="AT18" s="11">
        <f>SUMIFS('Base TU'!AU:AU,'Base TU'!$A:$A,$B18,'Base TU'!$B:$B,"SUL")/1000</f>
        <v>76.054000000000002</v>
      </c>
      <c r="AU18" s="11">
        <f>SUMIFS('Base TU'!AV:AV,'Base TU'!$A:$A,$B18,'Base TU'!$B:$B,"SUL")/1000</f>
        <v>87.521000000000001</v>
      </c>
      <c r="AV18" s="11">
        <f>SUMIFS('Base TU'!AW:AW,'Base TU'!$A:$A,$B18,'Base TU'!$B:$B,"SUL")/1000</f>
        <v>90.51</v>
      </c>
      <c r="AW18" s="11">
        <f>SUMIFS('Base TU'!AX:AX,'Base TU'!$A:$A,$B18,'Base TU'!$B:$B,"SUL")/1000</f>
        <v>94.313999999999993</v>
      </c>
      <c r="AX18" s="11">
        <f>SUMIFS('Base TU'!AY:AY,'Base TU'!$A:$A,$B18,'Base TU'!$B:$B,"SUL")/1000</f>
        <v>103.953</v>
      </c>
      <c r="AY18" s="11">
        <f>SUMIFS('Base TU'!AZ:AZ,'Base TU'!$A:$A,$B18,'Base TU'!$B:$B,"SUL")/1000</f>
        <v>97.713999999999999</v>
      </c>
      <c r="AZ18" s="11">
        <f>SUMIFS('Base TU'!BA:BA,'Base TU'!$A:$A,$B18,'Base TU'!$B:$B,"SUL")/1000</f>
        <v>100.559</v>
      </c>
      <c r="BA18" s="11">
        <f>SUMIFS('Base TU'!BB:BB,'Base TU'!$A:$A,$B18,'Base TU'!$B:$B,"SUL")/1000</f>
        <v>87.456000000000003</v>
      </c>
      <c r="BB18" s="11">
        <f>SUMIFS('Base TU'!BC:BC,'Base TU'!$A:$A,$B18,'Base TU'!$B:$B,"SUL")/1000</f>
        <v>79.257999999999996</v>
      </c>
      <c r="BD18" s="11">
        <f>SUMIFS('Base TU'!BE:BE,'Base TU'!$A:$A,$B18,'Base TU'!$B:$B,"SUL")/1000</f>
        <v>89.27</v>
      </c>
      <c r="BE18" s="11">
        <f>SUMIFS('Base TU'!BF:BF,'Base TU'!$A:$A,$B18,'Base TU'!$B:$B,"SUL")/1000</f>
        <v>92.811000000000007</v>
      </c>
      <c r="BF18" s="11">
        <f>SUMIFS('Base TU'!BG:BG,'Base TU'!$A:$A,$B18,'Base TU'!$B:$B,"SUL")/1000</f>
        <v>60.804000000000002</v>
      </c>
      <c r="BG18" s="11">
        <f>SUMIFS('Base TU'!BH:BH,'Base TU'!$A:$A,$B18,'Base TU'!$B:$B,"SUL")/1000</f>
        <v>90.418999999999997</v>
      </c>
      <c r="BH18" s="11">
        <f>SUMIFS('Base TU'!BI:BI,'Base TU'!$A:$A,$B18,'Base TU'!$B:$B,"SUL")/1000</f>
        <v>102.468</v>
      </c>
      <c r="BI18" s="11">
        <f>SUMIFS('Base TU'!BJ:BJ,'Base TU'!$A:$A,$B18,'Base TU'!$B:$B,"SUL")/1000</f>
        <v>92.522999999999996</v>
      </c>
      <c r="BJ18" s="11">
        <f>SUMIFS('Base TU'!BK:BK,'Base TU'!$A:$A,$B18,'Base TU'!$B:$B,"SUL")/1000</f>
        <v>89.373000000000005</v>
      </c>
      <c r="BK18" s="11">
        <f>SUMIFS('Base TU'!BL:BL,'Base TU'!$A:$A,$B18,'Base TU'!$B:$B,"SUL")/1000</f>
        <v>98.649000000000001</v>
      </c>
      <c r="BL18" s="11">
        <f>SUMIFS('Base TU'!BM:BM,'Base TU'!$A:$A,$B18,'Base TU'!$B:$B,"SUL")/1000</f>
        <v>94.611000000000004</v>
      </c>
      <c r="BM18" s="11">
        <f>SUMIFS('Base TU'!BN:BN,'Base TU'!$A:$A,$B18,'Base TU'!$B:$B,"SUL")/1000</f>
        <v>113.919</v>
      </c>
      <c r="BN18" s="11">
        <f>SUMIFS('Base TU'!BO:BO,'Base TU'!$A:$A,$B18,'Base TU'!$B:$B,"SUL")/1000</f>
        <v>101.962</v>
      </c>
      <c r="BO18" s="11">
        <f>SUMIFS('Base TU'!BP:BP,'Base TU'!$A:$A,$B18,'Base TU'!$B:$B,"SUL")/1000</f>
        <v>86.102999999999994</v>
      </c>
      <c r="BQ18" s="11">
        <f>SUMIFS('Base TU'!BR:BR,'Base TU'!$A:$A,$B18,'Base TU'!$B:$B,"SUL")/1000</f>
        <v>95.335999999999999</v>
      </c>
      <c r="BR18" s="11">
        <f>SUMIFS('Base TU'!BS:BS,'Base TU'!$A:$A,$B18,'Base TU'!$B:$B,"SUL")/1000</f>
        <v>88.218999999999994</v>
      </c>
      <c r="BS18" s="11">
        <f>SUMIFS('Base TU'!BT:BT,'Base TU'!$A:$A,$B18,'Base TU'!$B:$B,"SUL")/1000</f>
        <v>110.014</v>
      </c>
      <c r="BT18" s="11">
        <f>SUMIFS('Base TU'!BU:BU,'Base TU'!$A:$A,$B18,'Base TU'!$B:$B,"SUL")/1000</f>
        <v>110.886</v>
      </c>
      <c r="BU18" s="11">
        <f>SUMIFS('Base TU'!BV:BV,'Base TU'!$A:$A,$B18,'Base TU'!$B:$B,"SUL")/1000</f>
        <v>111.273</v>
      </c>
      <c r="BV18" s="11">
        <f>SUMIFS('Base TU'!BW:BW,'Base TU'!$A:$A,$B18,'Base TU'!$B:$B,"SUL")/1000</f>
        <v>101.712</v>
      </c>
      <c r="BW18" s="11">
        <f>SUMIFS('Base TU'!BX:BX,'Base TU'!$A:$A,$B18,'Base TU'!$B:$B,"SUL")/1000</f>
        <v>110.006</v>
      </c>
      <c r="BX18" s="11">
        <f>SUMIFS('Base TU'!BY:BY,'Base TU'!$A:$A,$B18,'Base TU'!$B:$B,"SUL")/1000</f>
        <v>114.22499999999999</v>
      </c>
      <c r="BY18" s="11">
        <f>SUMIFS('Base TU'!BZ:BZ,'Base TU'!$A:$A,$B18,'Base TU'!$B:$B,"SUL")/1000</f>
        <v>112.429</v>
      </c>
      <c r="BZ18" s="11">
        <f>SUMIFS('Base TU'!CA:CA,'Base TU'!$A:$A,$B18,'Base TU'!$B:$B,"SUL")/1000</f>
        <v>105.066</v>
      </c>
      <c r="CA18" s="11">
        <f>SUMIFS('Base TU'!CB:CB,'Base TU'!$A:$A,$B18,'Base TU'!$B:$B,"SUL")/1000</f>
        <v>107.84</v>
      </c>
      <c r="CB18" s="11">
        <f>SUMIFS('Base TU'!CC:CC,'Base TU'!$A:$A,$B18,'Base TU'!$B:$B,"SUL")/1000</f>
        <v>99.099000000000004</v>
      </c>
      <c r="CD18" s="11">
        <f>SUMIFS('Base TU'!CE:CE,'Base TU'!$A:$A,$B18,'Base TU'!$B:$B,"SUL")/1000</f>
        <v>97.650999999999996</v>
      </c>
      <c r="CE18" s="11">
        <f>SUMIFS('Base TU'!CF:CF,'Base TU'!$A:$A,$B18,'Base TU'!$B:$B,"SUL")/1000</f>
        <v>99.384</v>
      </c>
      <c r="CF18" s="11">
        <f>SUMIFS('Base TU'!CG:CG,'Base TU'!$A:$A,$B18,'Base TU'!$B:$B,"SUL")/1000</f>
        <v>105.661</v>
      </c>
      <c r="CG18" s="11">
        <f>SUMIFS('Base TU'!CH:CH,'Base TU'!$A:$A,$B18,'Base TU'!$B:$B,"SUL")/1000</f>
        <v>95.661000000000001</v>
      </c>
      <c r="CH18" s="11">
        <f>SUMIFS('Base TU'!CI:CI,'Base TU'!$A:$A,$B18,'Base TU'!$B:$B,"SUL")/1000</f>
        <v>112.614</v>
      </c>
      <c r="CI18" s="11">
        <f>SUMIFS('Base TU'!CJ:CJ,'Base TU'!$A:$A,$B18,'Base TU'!$B:$B,"SUL")/1000</f>
        <v>105.086</v>
      </c>
      <c r="CJ18" s="11">
        <f>SUMIFS('Base TU'!CK:CK,'Base TU'!$A:$A,$B18,'Base TU'!$B:$B,"SUL")/1000</f>
        <v>110.08199999999999</v>
      </c>
      <c r="CK18" s="11">
        <f>SUMIFS('Base TU'!CL:CL,'Base TU'!$A:$A,$B18,'Base TU'!$B:$B,"SUL")/1000</f>
        <v>110.10299999999999</v>
      </c>
      <c r="CL18" s="11">
        <f>SUMIFS('Base TU'!CM:CM,'Base TU'!$A:$A,$B18,'Base TU'!$B:$B,"SUL")/1000</f>
        <v>104.453</v>
      </c>
      <c r="CM18" s="11">
        <f>SUMIFS('Base TU'!CN:CN,'Base TU'!$A:$A,$B18,'Base TU'!$B:$B,"SUL")/1000</f>
        <v>93.236000000000004</v>
      </c>
      <c r="CN18" s="11">
        <f>SUMIFS('Base TU'!CO:CO,'Base TU'!$A:$A,$B18,'Base TU'!$B:$B,"SUL")/1000</f>
        <v>99.912999999999997</v>
      </c>
      <c r="CO18" s="11">
        <f>SUMIFS('Base TU'!CP:CP,'Base TU'!$A:$A,$B18,'Base TU'!$B:$B,"SUL")/1000</f>
        <v>94.244</v>
      </c>
      <c r="CQ18" s="11">
        <f>SUMIFS('Base TU'!CR:CR,'Base TU'!$A:$A,$B18,'Base TU'!$B:$B,"SUL")/1000</f>
        <v>97.037000000000006</v>
      </c>
      <c r="CR18" s="11">
        <f>SUMIFS('Base TU'!CS:CS,'Base TU'!$A:$A,$B18,'Base TU'!$B:$B,"SUL")/1000</f>
        <v>95.558000000000007</v>
      </c>
      <c r="CS18" s="11">
        <f>SUMIFS('Base TU'!CT:CT,'Base TU'!$A:$A,$B18,'Base TU'!$B:$B,"SUL")/1000</f>
        <v>0</v>
      </c>
      <c r="CT18" s="11">
        <f>SUMIFS('Base TU'!CU:CU,'Base TU'!$A:$A,$B18,'Base TU'!$B:$B,"SUL")/1000</f>
        <v>0</v>
      </c>
      <c r="CU18" s="11">
        <f>SUMIFS('Base TU'!CV:CV,'Base TU'!$A:$A,$B18,'Base TU'!$B:$B,"SUL")/1000</f>
        <v>0</v>
      </c>
      <c r="CV18" s="11">
        <f>SUMIFS('Base TU'!CW:CW,'Base TU'!$A:$A,$B18,'Base TU'!$B:$B,"SUL")/1000</f>
        <v>0</v>
      </c>
      <c r="CW18" s="11">
        <f>SUMIFS('Base TU'!CX:CX,'Base TU'!$A:$A,$B18,'Base TU'!$B:$B,"SUL")/1000</f>
        <v>0</v>
      </c>
      <c r="CX18" s="11">
        <f>SUMIFS('Base TU'!CY:CY,'Base TU'!$A:$A,$B18,'Base TU'!$B:$B,"SUL")/1000</f>
        <v>0</v>
      </c>
      <c r="CY18" s="11">
        <f>SUMIFS('Base TU'!CZ:CZ,'Base TU'!$A:$A,$B18,'Base TU'!$B:$B,"SUL")/1000</f>
        <v>0</v>
      </c>
      <c r="CZ18" s="11">
        <f>SUMIFS('Base TU'!DA:DA,'Base TU'!$A:$A,$B18,'Base TU'!$B:$B,"SUL")/1000</f>
        <v>0</v>
      </c>
      <c r="DA18" s="11">
        <f>SUMIFS('Base TU'!DB:DB,'Base TU'!$A:$A,$B18,'Base TU'!$B:$B,"SUL")/1000</f>
        <v>0</v>
      </c>
      <c r="DB18" s="11">
        <f>SUMIFS('Base TU'!DC:DC,'Base TU'!$A:$A,$B18,'Base TU'!$B:$B,"SUL")/1000</f>
        <v>0</v>
      </c>
    </row>
    <row r="19" spans="2:106" ht="15.75" x14ac:dyDescent="0.25">
      <c r="B19" s="10" t="s">
        <v>62</v>
      </c>
      <c r="D19" s="11">
        <f>SUMIFS('Base TU'!E:E,'Base TU'!$A:$A,$B19,'Base TU'!$B:$B,"SUL")/1000</f>
        <v>211.8</v>
      </c>
      <c r="E19" s="11">
        <f>SUMIFS('Base TU'!F:F,'Base TU'!$A:$A,$B19,'Base TU'!$B:$B,"SUL")/1000</f>
        <v>152.87899999999999</v>
      </c>
      <c r="F19" s="11">
        <f>SUMIFS('Base TU'!G:G,'Base TU'!$A:$A,$B19,'Base TU'!$B:$B,"SUL")/1000</f>
        <v>194.33</v>
      </c>
      <c r="G19" s="11">
        <f>SUMIFS('Base TU'!H:H,'Base TU'!$A:$A,$B19,'Base TU'!$B:$B,"SUL")/1000</f>
        <v>206.66</v>
      </c>
      <c r="H19" s="11">
        <f>SUMIFS('Base TU'!I:I,'Base TU'!$A:$A,$B19,'Base TU'!$B:$B,"SUL")/1000</f>
        <v>260.13200000000001</v>
      </c>
      <c r="I19" s="11">
        <f>SUMIFS('Base TU'!J:J,'Base TU'!$A:$A,$B19,'Base TU'!$B:$B,"SUL")/1000</f>
        <v>258.27800000000002</v>
      </c>
      <c r="J19" s="11">
        <f>SUMIFS('Base TU'!K:K,'Base TU'!$A:$A,$B19,'Base TU'!$B:$B,"SUL")/1000</f>
        <v>285.45699999999999</v>
      </c>
      <c r="K19" s="11">
        <f>SUMIFS('Base TU'!L:L,'Base TU'!$A:$A,$B19,'Base TU'!$B:$B,"SUL")/1000</f>
        <v>298.40100000000001</v>
      </c>
      <c r="L19" s="11">
        <f>SUMIFS('Base TU'!M:M,'Base TU'!$A:$A,$B19,'Base TU'!$B:$B,"SUL")/1000</f>
        <v>248.76900000000001</v>
      </c>
      <c r="M19" s="11">
        <f>SUMIFS('Base TU'!N:N,'Base TU'!$A:$A,$B19,'Base TU'!$B:$B,"SUL")/1000</f>
        <v>233.19800000000001</v>
      </c>
      <c r="N19" s="11">
        <f>SUMIFS('Base TU'!O:O,'Base TU'!$A:$A,$B19,'Base TU'!$B:$B,"SUL")/1000</f>
        <v>231.054</v>
      </c>
      <c r="O19" s="11">
        <f>SUMIFS('Base TU'!P:P,'Base TU'!$A:$A,$B19,'Base TU'!$B:$B,"SUL")/1000</f>
        <v>211.88900000000001</v>
      </c>
      <c r="Q19" s="11">
        <f>SUMIFS('Base TU'!R:R,'Base TU'!$A:$A,$B19,'Base TU'!$B:$B,"SUL")/1000</f>
        <v>245.50899999999999</v>
      </c>
      <c r="R19" s="11">
        <f>SUMIFS('Base TU'!S:S,'Base TU'!$A:$A,$B19,'Base TU'!$B:$B,"SUL")/1000</f>
        <v>254.959</v>
      </c>
      <c r="S19" s="11">
        <f>SUMIFS('Base TU'!T:T,'Base TU'!$A:$A,$B19,'Base TU'!$B:$B,"SUL")/1000</f>
        <v>255.75800000000001</v>
      </c>
      <c r="T19" s="11">
        <f>SUMIFS('Base TU'!U:U,'Base TU'!$A:$A,$B19,'Base TU'!$B:$B,"SUL")/1000</f>
        <v>248.41300000000001</v>
      </c>
      <c r="U19" s="11">
        <f>SUMIFS('Base TU'!V:V,'Base TU'!$A:$A,$B19,'Base TU'!$B:$B,"SUL")/1000</f>
        <v>288.53100000000001</v>
      </c>
      <c r="V19" s="11">
        <f>SUMIFS('Base TU'!W:W,'Base TU'!$A:$A,$B19,'Base TU'!$B:$B,"SUL")/1000</f>
        <v>314.09300000000002</v>
      </c>
      <c r="W19" s="11">
        <f>SUMIFS('Base TU'!X:X,'Base TU'!$A:$A,$B19,'Base TU'!$B:$B,"SUL")/1000</f>
        <v>299.09500000000003</v>
      </c>
      <c r="X19" s="11">
        <f>SUMIFS('Base TU'!Y:Y,'Base TU'!$A:$A,$B19,'Base TU'!$B:$B,"SUL")/1000</f>
        <v>298.66800000000001</v>
      </c>
      <c r="Y19" s="11">
        <f>SUMIFS('Base TU'!Z:Z,'Base TU'!$A:$A,$B19,'Base TU'!$B:$B,"SUL")/1000</f>
        <v>293.64600000000002</v>
      </c>
      <c r="Z19" s="11">
        <f>SUMIFS('Base TU'!AA:AA,'Base TU'!$A:$A,$B19,'Base TU'!$B:$B,"SUL")/1000</f>
        <v>287.44</v>
      </c>
      <c r="AA19" s="11">
        <f>SUMIFS('Base TU'!AB:AB,'Base TU'!$A:$A,$B19,'Base TU'!$B:$B,"SUL")/1000</f>
        <v>290.50099999999998</v>
      </c>
      <c r="AB19" s="11">
        <f>SUMIFS('Base TU'!AC:AC,'Base TU'!$A:$A,$B19,'Base TU'!$B:$B,"SUL")/1000</f>
        <v>279.399</v>
      </c>
      <c r="AD19" s="11">
        <f>SUMIFS('Base TU'!AE:AE,'Base TU'!$A:$A,$B19,'Base TU'!$B:$B,"SUL")/1000</f>
        <v>286.81099999999998</v>
      </c>
      <c r="AE19" s="11">
        <f>SUMIFS('Base TU'!AF:AF,'Base TU'!$A:$A,$B19,'Base TU'!$B:$B,"SUL")/1000</f>
        <v>265.82100000000003</v>
      </c>
      <c r="AF19" s="11">
        <f>SUMIFS('Base TU'!AG:AG,'Base TU'!$A:$A,$B19,'Base TU'!$B:$B,"SUL")/1000</f>
        <v>285.54599999999999</v>
      </c>
      <c r="AG19" s="11">
        <f>SUMIFS('Base TU'!AH:AH,'Base TU'!$A:$A,$B19,'Base TU'!$B:$B,"SUL")/1000</f>
        <v>311.61900000000003</v>
      </c>
      <c r="AH19" s="11">
        <f>SUMIFS('Base TU'!AI:AI,'Base TU'!$A:$A,$B19,'Base TU'!$B:$B,"SUL")/1000</f>
        <v>344.58100000000002</v>
      </c>
      <c r="AI19" s="11">
        <f>SUMIFS('Base TU'!AJ:AJ,'Base TU'!$A:$A,$B19,'Base TU'!$B:$B,"SUL")/1000</f>
        <v>294.50099999999998</v>
      </c>
      <c r="AJ19" s="11">
        <f>SUMIFS('Base TU'!AK:AK,'Base TU'!$A:$A,$B19,'Base TU'!$B:$B,"SUL")/1000</f>
        <v>310.20100000000002</v>
      </c>
      <c r="AK19" s="11">
        <f>SUMIFS('Base TU'!AL:AL,'Base TU'!$A:$A,$B19,'Base TU'!$B:$B,"SUL")/1000</f>
        <v>314.10399999999998</v>
      </c>
      <c r="AL19" s="11">
        <f>SUMIFS('Base TU'!AM:AM,'Base TU'!$A:$A,$B19,'Base TU'!$B:$B,"SUL")/1000</f>
        <v>309.69200000000001</v>
      </c>
      <c r="AM19" s="11">
        <f>SUMIFS('Base TU'!AN:AN,'Base TU'!$A:$A,$B19,'Base TU'!$B:$B,"SUL")/1000</f>
        <v>316.28500000000003</v>
      </c>
      <c r="AN19" s="11">
        <f>SUMIFS('Base TU'!AO:AO,'Base TU'!$A:$A,$B19,'Base TU'!$B:$B,"SUL")/1000</f>
        <v>297.774</v>
      </c>
      <c r="AO19" s="11">
        <f>SUMIFS('Base TU'!AP:AP,'Base TU'!$A:$A,$B19,'Base TU'!$B:$B,"SUL")/1000</f>
        <v>301.62400000000002</v>
      </c>
      <c r="AQ19" s="11">
        <f>SUMIFS('Base TU'!AR:AR,'Base TU'!$A:$A,$B19,'Base TU'!$B:$B,"SUL")/1000</f>
        <v>196.91499999999999</v>
      </c>
      <c r="AR19" s="11">
        <f>SUMIFS('Base TU'!AS:AS,'Base TU'!$A:$A,$B19,'Base TU'!$B:$B,"SUL")/1000</f>
        <v>138.12799999999999</v>
      </c>
      <c r="AS19" s="11">
        <f>SUMIFS('Base TU'!AT:AT,'Base TU'!$A:$A,$B19,'Base TU'!$B:$B,"SUL")/1000</f>
        <v>176.47900000000001</v>
      </c>
      <c r="AT19" s="11">
        <f>SUMIFS('Base TU'!AU:AU,'Base TU'!$A:$A,$B19,'Base TU'!$B:$B,"SUL")/1000</f>
        <v>249.239</v>
      </c>
      <c r="AU19" s="11">
        <f>SUMIFS('Base TU'!AV:AV,'Base TU'!$A:$A,$B19,'Base TU'!$B:$B,"SUL")/1000</f>
        <v>250.441</v>
      </c>
      <c r="AV19" s="11">
        <f>SUMIFS('Base TU'!AW:AW,'Base TU'!$A:$A,$B19,'Base TU'!$B:$B,"SUL")/1000</f>
        <v>295.601</v>
      </c>
      <c r="AW19" s="11">
        <f>SUMIFS('Base TU'!AX:AX,'Base TU'!$A:$A,$B19,'Base TU'!$B:$B,"SUL")/1000</f>
        <v>335.76400000000001</v>
      </c>
      <c r="AX19" s="11">
        <f>SUMIFS('Base TU'!AY:AY,'Base TU'!$A:$A,$B19,'Base TU'!$B:$B,"SUL")/1000</f>
        <v>321.81599999999997</v>
      </c>
      <c r="AY19" s="11">
        <f>SUMIFS('Base TU'!AZ:AZ,'Base TU'!$A:$A,$B19,'Base TU'!$B:$B,"SUL")/1000</f>
        <v>295.01799999999997</v>
      </c>
      <c r="AZ19" s="11">
        <f>SUMIFS('Base TU'!BA:BA,'Base TU'!$A:$A,$B19,'Base TU'!$B:$B,"SUL")/1000</f>
        <v>271.04000000000002</v>
      </c>
      <c r="BA19" s="11">
        <f>SUMIFS('Base TU'!BB:BB,'Base TU'!$A:$A,$B19,'Base TU'!$B:$B,"SUL")/1000</f>
        <v>231.43100000000001</v>
      </c>
      <c r="BB19" s="11">
        <f>SUMIFS('Base TU'!BC:BC,'Base TU'!$A:$A,$B19,'Base TU'!$B:$B,"SUL")/1000</f>
        <v>81.828999999999994</v>
      </c>
      <c r="BD19" s="11">
        <f>SUMIFS('Base TU'!BE:BE,'Base TU'!$A:$A,$B19,'Base TU'!$B:$B,"SUL")/1000</f>
        <v>128.81700000000001</v>
      </c>
      <c r="BE19" s="11">
        <f>SUMIFS('Base TU'!BF:BF,'Base TU'!$A:$A,$B19,'Base TU'!$B:$B,"SUL")/1000</f>
        <v>205.73</v>
      </c>
      <c r="BF19" s="11">
        <f>SUMIFS('Base TU'!BG:BG,'Base TU'!$A:$A,$B19,'Base TU'!$B:$B,"SUL")/1000</f>
        <v>167.31</v>
      </c>
      <c r="BG19" s="11">
        <f>SUMIFS('Base TU'!BH:BH,'Base TU'!$A:$A,$B19,'Base TU'!$B:$B,"SUL")/1000</f>
        <v>297.27699999999999</v>
      </c>
      <c r="BH19" s="11">
        <f>SUMIFS('Base TU'!BI:BI,'Base TU'!$A:$A,$B19,'Base TU'!$B:$B,"SUL")/1000</f>
        <v>206.13200000000001</v>
      </c>
      <c r="BI19" s="11">
        <f>SUMIFS('Base TU'!BJ:BJ,'Base TU'!$A:$A,$B19,'Base TU'!$B:$B,"SUL")/1000</f>
        <v>187.11600000000001</v>
      </c>
      <c r="BJ19" s="11">
        <f>SUMIFS('Base TU'!BK:BK,'Base TU'!$A:$A,$B19,'Base TU'!$B:$B,"SUL")/1000</f>
        <v>245.15199999999999</v>
      </c>
      <c r="BK19" s="11">
        <f>SUMIFS('Base TU'!BL:BL,'Base TU'!$A:$A,$B19,'Base TU'!$B:$B,"SUL")/1000</f>
        <v>264.995</v>
      </c>
      <c r="BL19" s="11">
        <f>SUMIFS('Base TU'!BM:BM,'Base TU'!$A:$A,$B19,'Base TU'!$B:$B,"SUL")/1000</f>
        <v>261.91800000000001</v>
      </c>
      <c r="BM19" s="11">
        <f>SUMIFS('Base TU'!BN:BN,'Base TU'!$A:$A,$B19,'Base TU'!$B:$B,"SUL")/1000</f>
        <v>34.887999999999998</v>
      </c>
      <c r="BN19" s="11">
        <f>SUMIFS('Base TU'!BO:BO,'Base TU'!$A:$A,$B19,'Base TU'!$B:$B,"SUL")/1000</f>
        <v>3.6019999999999999</v>
      </c>
      <c r="BO19" s="11">
        <f>SUMIFS('Base TU'!BP:BP,'Base TU'!$A:$A,$B19,'Base TU'!$B:$B,"SUL")/1000</f>
        <v>93.695999999999998</v>
      </c>
      <c r="BQ19" s="11">
        <f>SUMIFS('Base TU'!BR:BR,'Base TU'!$A:$A,$B19,'Base TU'!$B:$B,"SUL")/1000</f>
        <v>94.242999999999995</v>
      </c>
      <c r="BR19" s="11">
        <f>SUMIFS('Base TU'!BS:BS,'Base TU'!$A:$A,$B19,'Base TU'!$B:$B,"SUL")/1000</f>
        <v>171.851</v>
      </c>
      <c r="BS19" s="11">
        <f>SUMIFS('Base TU'!BT:BT,'Base TU'!$A:$A,$B19,'Base TU'!$B:$B,"SUL")/1000</f>
        <v>227.42099999999999</v>
      </c>
      <c r="BT19" s="11">
        <f>SUMIFS('Base TU'!BU:BU,'Base TU'!$A:$A,$B19,'Base TU'!$B:$B,"SUL")/1000</f>
        <v>244.43799999999999</v>
      </c>
      <c r="BU19" s="11">
        <f>SUMIFS('Base TU'!BV:BV,'Base TU'!$A:$A,$B19,'Base TU'!$B:$B,"SUL")/1000</f>
        <v>265.93299999999999</v>
      </c>
      <c r="BV19" s="11">
        <f>SUMIFS('Base TU'!BW:BW,'Base TU'!$A:$A,$B19,'Base TU'!$B:$B,"SUL")/1000</f>
        <v>232.54</v>
      </c>
      <c r="BW19" s="11">
        <f>SUMIFS('Base TU'!BX:BX,'Base TU'!$A:$A,$B19,'Base TU'!$B:$B,"SUL")/1000</f>
        <v>253.63200000000001</v>
      </c>
      <c r="BX19" s="11">
        <f>SUMIFS('Base TU'!BY:BY,'Base TU'!$A:$A,$B19,'Base TU'!$B:$B,"SUL")/1000</f>
        <v>229.22300000000001</v>
      </c>
      <c r="BY19" s="11">
        <f>SUMIFS('Base TU'!BZ:BZ,'Base TU'!$A:$A,$B19,'Base TU'!$B:$B,"SUL")/1000</f>
        <v>167.393</v>
      </c>
      <c r="BZ19" s="11">
        <f>SUMIFS('Base TU'!CA:CA,'Base TU'!$A:$A,$B19,'Base TU'!$B:$B,"SUL")/1000</f>
        <v>189.78</v>
      </c>
      <c r="CA19" s="11">
        <f>SUMIFS('Base TU'!CB:CB,'Base TU'!$A:$A,$B19,'Base TU'!$B:$B,"SUL")/1000</f>
        <v>141.297</v>
      </c>
      <c r="CB19" s="11">
        <f>SUMIFS('Base TU'!CC:CC,'Base TU'!$A:$A,$B19,'Base TU'!$B:$B,"SUL")/1000</f>
        <v>140.94900000000001</v>
      </c>
      <c r="CD19" s="11">
        <f>SUMIFS('Base TU'!CE:CE,'Base TU'!$A:$A,$B19,'Base TU'!$B:$B,"SUL")/1000</f>
        <v>151.12799999999999</v>
      </c>
      <c r="CE19" s="11">
        <f>SUMIFS('Base TU'!CF:CF,'Base TU'!$A:$A,$B19,'Base TU'!$B:$B,"SUL")/1000</f>
        <v>138.43799999999999</v>
      </c>
      <c r="CF19" s="11">
        <f>SUMIFS('Base TU'!CG:CG,'Base TU'!$A:$A,$B19,'Base TU'!$B:$B,"SUL")/1000</f>
        <v>188.161</v>
      </c>
      <c r="CG19" s="11">
        <f>SUMIFS('Base TU'!CH:CH,'Base TU'!$A:$A,$B19,'Base TU'!$B:$B,"SUL")/1000</f>
        <v>188.309</v>
      </c>
      <c r="CH19" s="11">
        <f>SUMIFS('Base TU'!CI:CI,'Base TU'!$A:$A,$B19,'Base TU'!$B:$B,"SUL")/1000</f>
        <v>259.053</v>
      </c>
      <c r="CI19" s="11">
        <f>SUMIFS('Base TU'!CJ:CJ,'Base TU'!$A:$A,$B19,'Base TU'!$B:$B,"SUL")/1000</f>
        <v>275.82799999999997</v>
      </c>
      <c r="CJ19" s="11">
        <f>SUMIFS('Base TU'!CK:CK,'Base TU'!$A:$A,$B19,'Base TU'!$B:$B,"SUL")/1000</f>
        <v>259.04599999999999</v>
      </c>
      <c r="CK19" s="11">
        <f>SUMIFS('Base TU'!CL:CL,'Base TU'!$A:$A,$B19,'Base TU'!$B:$B,"SUL")/1000</f>
        <v>247.40299999999999</v>
      </c>
      <c r="CL19" s="11">
        <f>SUMIFS('Base TU'!CM:CM,'Base TU'!$A:$A,$B19,'Base TU'!$B:$B,"SUL")/1000</f>
        <v>241.13200000000001</v>
      </c>
      <c r="CM19" s="11">
        <f>SUMIFS('Base TU'!CN:CN,'Base TU'!$A:$A,$B19,'Base TU'!$B:$B,"SUL")/1000</f>
        <v>258.154</v>
      </c>
      <c r="CN19" s="11">
        <f>SUMIFS('Base TU'!CO:CO,'Base TU'!$A:$A,$B19,'Base TU'!$B:$B,"SUL")/1000</f>
        <v>212.56200000000001</v>
      </c>
      <c r="CO19" s="11">
        <f>SUMIFS('Base TU'!CP:CP,'Base TU'!$A:$A,$B19,'Base TU'!$B:$B,"SUL")/1000</f>
        <v>150.86799999999999</v>
      </c>
      <c r="CQ19" s="11">
        <f>SUMIFS('Base TU'!CR:CR,'Base TU'!$A:$A,$B19,'Base TU'!$B:$B,"SUL")/1000</f>
        <v>206.06800000000001</v>
      </c>
      <c r="CR19" s="11">
        <f>SUMIFS('Base TU'!CS:CS,'Base TU'!$A:$A,$B19,'Base TU'!$B:$B,"SUL")/1000</f>
        <v>185.739</v>
      </c>
      <c r="CS19" s="11">
        <f>SUMIFS('Base TU'!CT:CT,'Base TU'!$A:$A,$B19,'Base TU'!$B:$B,"SUL")/1000</f>
        <v>0</v>
      </c>
      <c r="CT19" s="11">
        <f>SUMIFS('Base TU'!CU:CU,'Base TU'!$A:$A,$B19,'Base TU'!$B:$B,"SUL")/1000</f>
        <v>0</v>
      </c>
      <c r="CU19" s="11">
        <f>SUMIFS('Base TU'!CV:CV,'Base TU'!$A:$A,$B19,'Base TU'!$B:$B,"SUL")/1000</f>
        <v>0</v>
      </c>
      <c r="CV19" s="11">
        <f>SUMIFS('Base TU'!CW:CW,'Base TU'!$A:$A,$B19,'Base TU'!$B:$B,"SUL")/1000</f>
        <v>0</v>
      </c>
      <c r="CW19" s="11">
        <f>SUMIFS('Base TU'!CX:CX,'Base TU'!$A:$A,$B19,'Base TU'!$B:$B,"SUL")/1000</f>
        <v>0</v>
      </c>
      <c r="CX19" s="11">
        <f>SUMIFS('Base TU'!CY:CY,'Base TU'!$A:$A,$B19,'Base TU'!$B:$B,"SUL")/1000</f>
        <v>0</v>
      </c>
      <c r="CY19" s="11">
        <f>SUMIFS('Base TU'!CZ:CZ,'Base TU'!$A:$A,$B19,'Base TU'!$B:$B,"SUL")/1000</f>
        <v>0</v>
      </c>
      <c r="CZ19" s="11">
        <f>SUMIFS('Base TU'!DA:DA,'Base TU'!$A:$A,$B19,'Base TU'!$B:$B,"SUL")/1000</f>
        <v>0</v>
      </c>
      <c r="DA19" s="11">
        <f>SUMIFS('Base TU'!DB:DB,'Base TU'!$A:$A,$B19,'Base TU'!$B:$B,"SUL")/1000</f>
        <v>0</v>
      </c>
      <c r="DB19" s="11">
        <f>SUMIFS('Base TU'!DC:DC,'Base TU'!$A:$A,$B19,'Base TU'!$B:$B,"SUL")/1000</f>
        <v>0</v>
      </c>
    </row>
  </sheetData>
  <mergeCells count="97">
    <mergeCell ref="DA4:DA5"/>
    <mergeCell ref="DB4:DB5"/>
    <mergeCell ref="CV4:CV5"/>
    <mergeCell ref="CW4:CW5"/>
    <mergeCell ref="CX4:CX5"/>
    <mergeCell ref="CY4:CY5"/>
    <mergeCell ref="CZ4:CZ5"/>
    <mergeCell ref="CQ4:CQ5"/>
    <mergeCell ref="CR4:CR5"/>
    <mergeCell ref="CS4:CS5"/>
    <mergeCell ref="CT4:CT5"/>
    <mergeCell ref="CU4:CU5"/>
    <mergeCell ref="CN4:CN5"/>
    <mergeCell ref="CO4:CO5"/>
    <mergeCell ref="CI4:CI5"/>
    <mergeCell ref="CJ4:CJ5"/>
    <mergeCell ref="CK4:CK5"/>
    <mergeCell ref="CL4:CL5"/>
    <mergeCell ref="CM4:CM5"/>
    <mergeCell ref="CD4:CD5"/>
    <mergeCell ref="CE4:CE5"/>
    <mergeCell ref="CF4:CF5"/>
    <mergeCell ref="CG4:CG5"/>
    <mergeCell ref="CH4:CH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R4:AR5"/>
    <mergeCell ref="AS4:AS5"/>
    <mergeCell ref="AT4:AT5"/>
    <mergeCell ref="AQ4:AQ5"/>
    <mergeCell ref="AO4:AO5"/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C274906C8F1E41AC457BB07F5182B1" ma:contentTypeVersion="11" ma:contentTypeDescription="Crie um novo documento." ma:contentTypeScope="" ma:versionID="2b83e3e984e7b6216f339df45ff8621d">
  <xsd:schema xmlns:xsd="http://www.w3.org/2001/XMLSchema" xmlns:xs="http://www.w3.org/2001/XMLSchema" xmlns:p="http://schemas.microsoft.com/office/2006/metadata/properties" xmlns:ns2="e0bdfcce-5f29-4d47-b85e-ae2ed8deb0ed" xmlns:ns3="cd063824-0231-419c-8177-54955e0c1afe" targetNamespace="http://schemas.microsoft.com/office/2006/metadata/properties" ma:root="true" ma:fieldsID="8ba3f6ef28bad120d6345b43f5f964fb" ns2:_="" ns3:_="">
    <xsd:import namespace="e0bdfcce-5f29-4d47-b85e-ae2ed8deb0ed"/>
    <xsd:import namespace="cd063824-0231-419c-8177-54955e0c1a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dfcce-5f29-4d47-b85e-ae2ed8deb0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63824-0231-419c-8177-54955e0c1a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13000-9F5A-4DE8-94CF-25929269D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dfcce-5f29-4d47-b85e-ae2ed8deb0ed"/>
    <ds:schemaRef ds:uri="cd063824-0231-419c-8177-54955e0c1a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D3DF9-46F0-48D8-BF8A-A9D47005AAB5}">
  <ds:schemaRefs>
    <ds:schemaRef ds:uri="http://purl.org/dc/terms/"/>
    <ds:schemaRef ds:uri="e0bdfcce-5f29-4d47-b85e-ae2ed8deb0e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063824-0231-419c-8177-54955e0c1afe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  <vt:lpstr>Volume RTK Consolidated</vt:lpstr>
      <vt:lpstr>Volume RTK North</vt:lpstr>
      <vt:lpstr>Volume RTK South</vt:lpstr>
      <vt:lpstr>Volume TU Consolidated</vt:lpstr>
      <vt:lpstr>Volume TU North</vt:lpstr>
      <vt:lpstr>Volume TU South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Guilherme Dias Pinho</cp:lastModifiedBy>
  <cp:revision/>
  <dcterms:created xsi:type="dcterms:W3CDTF">2018-08-16T12:36:48Z</dcterms:created>
  <dcterms:modified xsi:type="dcterms:W3CDTF">2023-03-16T20:03:09Z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0x010100AFC274906C8F1E41AC457BB07F5182B1</vt:lpwstr>
  </property>
</Properties>
</file>