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8_{DC06ABF1-ECB2-4284-BEC3-6DFE972A5234}" xr6:coauthVersionLast="47" xr6:coauthVersionMax="47" xr10:uidLastSave="{00000000-0000-0000-0000-000000000000}"/>
  <bookViews>
    <workbookView xWindow="-17355" yWindow="-16320" windowWidth="29040" windowHeight="15720" activeTab="1" xr2:uid="{00000000-000D-0000-FFFF-FFFF00000000}"/>
  </bookViews>
  <sheets>
    <sheet name="Disclaimer" sheetId="2" r:id="rId1"/>
    <sheet name="IGPDI Model" sheetId="1" r:id="rId2"/>
  </sheets>
  <definedNames>
    <definedName name="_xlnm._FilterDatabase" localSheetId="1" hidden="1">'IGPDI Model'!$B$6:$J$6</definedName>
    <definedName name="_xlnm.Print_Area" localSheetId="1">'IGPDI Model'!#REF!</definedName>
    <definedName name="IndMensais">#REF!</definedName>
    <definedName name="Mese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4" i="1" l="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F174" i="1" l="1"/>
  <c r="F173" i="1"/>
  <c r="G173" i="1" s="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H120" i="1" l="1"/>
  <c r="H132" i="1"/>
  <c r="H144" i="1"/>
  <c r="H156" i="1"/>
  <c r="H168" i="1"/>
  <c r="H158" i="1"/>
  <c r="H159" i="1"/>
  <c r="H122" i="1"/>
  <c r="H137" i="1"/>
  <c r="H149" i="1"/>
  <c r="H161" i="1"/>
  <c r="H173" i="1"/>
  <c r="H124" i="1"/>
  <c r="H150" i="1"/>
  <c r="H162" i="1"/>
  <c r="H174" i="1"/>
  <c r="H133" i="1"/>
  <c r="H170" i="1"/>
  <c r="H148" i="1"/>
  <c r="H138" i="1"/>
  <c r="H115" i="1"/>
  <c r="H127" i="1"/>
  <c r="I129" i="1" s="1"/>
  <c r="H139" i="1"/>
  <c r="H151" i="1"/>
  <c r="H163" i="1"/>
  <c r="H157" i="1"/>
  <c r="H123" i="1"/>
  <c r="H172" i="1"/>
  <c r="H126" i="1"/>
  <c r="H116" i="1"/>
  <c r="H128" i="1"/>
  <c r="H140" i="1"/>
  <c r="H152" i="1"/>
  <c r="H164" i="1"/>
  <c r="H169" i="1"/>
  <c r="H135" i="1"/>
  <c r="H136" i="1"/>
  <c r="H114" i="1"/>
  <c r="H117" i="1"/>
  <c r="H129" i="1"/>
  <c r="H141" i="1"/>
  <c r="H153" i="1"/>
  <c r="H165" i="1"/>
  <c r="H121" i="1"/>
  <c r="H146" i="1"/>
  <c r="H147" i="1"/>
  <c r="H160" i="1"/>
  <c r="H125" i="1"/>
  <c r="H118" i="1"/>
  <c r="H130" i="1"/>
  <c r="I132" i="1" s="1"/>
  <c r="H142" i="1"/>
  <c r="I144" i="1" s="1"/>
  <c r="H154" i="1"/>
  <c r="H166" i="1"/>
  <c r="H145" i="1"/>
  <c r="H134" i="1"/>
  <c r="H171" i="1"/>
  <c r="H119" i="1"/>
  <c r="H131" i="1"/>
  <c r="H143" i="1"/>
  <c r="H155" i="1"/>
  <c r="H167" i="1"/>
  <c r="I117" i="1" l="1"/>
  <c r="I168" i="1"/>
  <c r="I156" i="1"/>
  <c r="I120" i="1"/>
  <c r="I159" i="1"/>
  <c r="I165" i="1"/>
  <c r="I126" i="1"/>
  <c r="I153" i="1"/>
  <c r="I123" i="1"/>
  <c r="I141" i="1"/>
  <c r="I171" i="1"/>
  <c r="I147" i="1"/>
  <c r="I150" i="1"/>
  <c r="I135" i="1"/>
  <c r="I174" i="1"/>
  <c r="I162" i="1"/>
  <c r="I138" i="1"/>
  <c r="F20" i="1"/>
  <c r="D9" i="1"/>
  <c r="D8"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D10" i="1"/>
  <c r="D11" i="1"/>
  <c r="D12" i="1"/>
  <c r="D13" i="1"/>
  <c r="D14" i="1"/>
  <c r="D15" i="1"/>
  <c r="D16" i="1"/>
  <c r="D17" i="1"/>
  <c r="D18" i="1"/>
  <c r="D19" i="1"/>
  <c r="D20" i="1"/>
  <c r="D21" i="1"/>
  <c r="D22" i="1"/>
  <c r="D23" i="1"/>
  <c r="D24" i="1"/>
  <c r="D25" i="1"/>
  <c r="D26" i="1"/>
  <c r="D27" i="1"/>
  <c r="D28" i="1"/>
  <c r="D29" i="1"/>
  <c r="D30" i="1"/>
  <c r="D52" i="1"/>
  <c r="D53" i="1"/>
  <c r="D54" i="1"/>
  <c r="D55" i="1"/>
  <c r="D56" i="1"/>
  <c r="D57" i="1"/>
  <c r="D58" i="1"/>
  <c r="D59" i="1"/>
  <c r="D60" i="1"/>
  <c r="D61" i="1"/>
  <c r="D62" i="1"/>
  <c r="D63" i="1"/>
  <c r="D64" i="1"/>
  <c r="D65" i="1"/>
  <c r="D66" i="1"/>
  <c r="F67" i="1"/>
  <c r="D67" i="1"/>
  <c r="F68" i="1"/>
  <c r="D68" i="1"/>
  <c r="F69" i="1"/>
  <c r="D69" i="1"/>
  <c r="F70" i="1"/>
  <c r="D70" i="1"/>
  <c r="F71" i="1"/>
  <c r="D71" i="1"/>
  <c r="F72" i="1"/>
  <c r="D72" i="1"/>
  <c r="F73" i="1"/>
  <c r="D73" i="1"/>
  <c r="F74" i="1"/>
  <c r="D74" i="1"/>
  <c r="F75" i="1"/>
  <c r="D75" i="1"/>
  <c r="F76" i="1"/>
  <c r="D76" i="1"/>
  <c r="F77" i="1"/>
  <c r="D77" i="1"/>
  <c r="F78" i="1"/>
  <c r="D78" i="1"/>
  <c r="F79" i="1"/>
  <c r="D79" i="1"/>
  <c r="F80" i="1"/>
  <c r="D80" i="1"/>
  <c r="F81" i="1"/>
  <c r="D81" i="1"/>
  <c r="F82" i="1"/>
  <c r="D82" i="1"/>
  <c r="F83" i="1"/>
  <c r="D83" i="1"/>
  <c r="F84" i="1"/>
  <c r="D84" i="1"/>
  <c r="F85" i="1"/>
  <c r="D85" i="1"/>
  <c r="F86" i="1"/>
  <c r="D86" i="1"/>
  <c r="F87" i="1"/>
  <c r="D87" i="1"/>
  <c r="F88" i="1"/>
  <c r="D88" i="1"/>
  <c r="F89" i="1"/>
  <c r="D89" i="1"/>
  <c r="F90" i="1"/>
  <c r="D90" i="1"/>
  <c r="F91" i="1"/>
  <c r="D91" i="1"/>
  <c r="F92" i="1"/>
  <c r="D92" i="1"/>
  <c r="F93" i="1"/>
  <c r="D93" i="1"/>
  <c r="F94" i="1"/>
  <c r="D94" i="1"/>
  <c r="F95" i="1"/>
  <c r="D95" i="1"/>
  <c r="F96" i="1"/>
  <c r="D96" i="1"/>
  <c r="F97" i="1"/>
  <c r="D97" i="1"/>
  <c r="F98" i="1"/>
  <c r="D98" i="1"/>
  <c r="F99" i="1"/>
  <c r="D99" i="1"/>
  <c r="F100" i="1"/>
  <c r="D100" i="1"/>
  <c r="F101" i="1"/>
  <c r="D101" i="1"/>
  <c r="F102" i="1"/>
  <c r="D102" i="1"/>
  <c r="D31" i="1"/>
  <c r="D32" i="1"/>
  <c r="D33" i="1"/>
  <c r="D34" i="1"/>
  <c r="D35" i="1"/>
  <c r="D36" i="1"/>
  <c r="D37" i="1"/>
  <c r="D38" i="1"/>
  <c r="D39" i="1"/>
  <c r="D40" i="1"/>
  <c r="D41" i="1"/>
  <c r="D42" i="1"/>
  <c r="D43" i="1"/>
  <c r="D44" i="1"/>
  <c r="D45" i="1"/>
  <c r="D46" i="1"/>
  <c r="D47" i="1"/>
  <c r="D48" i="1"/>
  <c r="D49" i="1"/>
  <c r="D50" i="1"/>
  <c r="D51" i="1"/>
  <c r="H111" i="1" l="1"/>
  <c r="H108" i="1"/>
  <c r="H105" i="1"/>
  <c r="H103" i="1"/>
  <c r="H112" i="1"/>
  <c r="H113" i="1"/>
  <c r="H110" i="1"/>
  <c r="H107" i="1"/>
  <c r="H104" i="1"/>
  <c r="H109" i="1"/>
  <c r="I111" i="1" s="1"/>
  <c r="H106" i="1"/>
  <c r="I108" i="1" s="1"/>
  <c r="H102" i="1"/>
  <c r="H98" i="1"/>
  <c r="H94" i="1"/>
  <c r="H90" i="1"/>
  <c r="H88" i="1"/>
  <c r="H86" i="1"/>
  <c r="H84" i="1"/>
  <c r="H82" i="1"/>
  <c r="H80" i="1"/>
  <c r="H78" i="1"/>
  <c r="H74" i="1"/>
  <c r="H70" i="1"/>
  <c r="H66" i="1"/>
  <c r="H62" i="1"/>
  <c r="H58" i="1"/>
  <c r="H54" i="1"/>
  <c r="H50" i="1"/>
  <c r="H46" i="1"/>
  <c r="H42" i="1"/>
  <c r="H38" i="1"/>
  <c r="H34" i="1"/>
  <c r="H77" i="1"/>
  <c r="H73" i="1"/>
  <c r="H69" i="1"/>
  <c r="H65" i="1"/>
  <c r="H61" i="1"/>
  <c r="H57" i="1"/>
  <c r="H53" i="1"/>
  <c r="H49" i="1"/>
  <c r="H45" i="1"/>
  <c r="H100" i="1"/>
  <c r="H96" i="1"/>
  <c r="H92" i="1"/>
  <c r="H101" i="1"/>
  <c r="H99" i="1"/>
  <c r="H97" i="1"/>
  <c r="H95" i="1"/>
  <c r="H93" i="1"/>
  <c r="H91" i="1"/>
  <c r="H89" i="1"/>
  <c r="H87" i="1"/>
  <c r="H85" i="1"/>
  <c r="H83" i="1"/>
  <c r="H81" i="1"/>
  <c r="H79" i="1"/>
  <c r="I81" i="1" s="1"/>
  <c r="H76" i="1"/>
  <c r="H72" i="1"/>
  <c r="H68" i="1"/>
  <c r="H64" i="1"/>
  <c r="H60" i="1"/>
  <c r="H56" i="1"/>
  <c r="H52" i="1"/>
  <c r="H48" i="1"/>
  <c r="H44" i="1"/>
  <c r="H40" i="1"/>
  <c r="H36" i="1"/>
  <c r="H32" i="1"/>
  <c r="H39" i="1"/>
  <c r="H71" i="1"/>
  <c r="H63" i="1"/>
  <c r="H55" i="1"/>
  <c r="H47" i="1"/>
  <c r="H35" i="1"/>
  <c r="H75" i="1"/>
  <c r="H67" i="1"/>
  <c r="H59" i="1"/>
  <c r="H51" i="1"/>
  <c r="H43" i="1"/>
  <c r="H41" i="1"/>
  <c r="H37" i="1"/>
  <c r="H33" i="1"/>
  <c r="H31" i="1"/>
  <c r="I33" i="1" s="1"/>
  <c r="I114" i="1" l="1"/>
  <c r="I105" i="1"/>
  <c r="I90" i="1"/>
  <c r="I96" i="1"/>
  <c r="I102" i="1"/>
  <c r="I69" i="1"/>
  <c r="I39" i="1"/>
  <c r="I48" i="1"/>
  <c r="I54" i="1"/>
  <c r="I45" i="1"/>
  <c r="I36" i="1"/>
  <c r="I60" i="1"/>
  <c r="I51" i="1"/>
  <c r="I57" i="1"/>
  <c r="I42" i="1"/>
  <c r="I63" i="1"/>
  <c r="I75" i="1"/>
  <c r="I78" i="1"/>
  <c r="I93" i="1"/>
  <c r="I99" i="1"/>
  <c r="I72" i="1"/>
  <c r="I84" i="1"/>
  <c r="I66" i="1"/>
  <c r="I87" i="1"/>
</calcChain>
</file>

<file path=xl/sharedStrings.xml><?xml version="1.0" encoding="utf-8"?>
<sst xmlns="http://schemas.openxmlformats.org/spreadsheetml/2006/main" count="56" uniqueCount="41">
  <si>
    <t>IGP-DI</t>
  </si>
  <si>
    <t>M/M</t>
  </si>
  <si>
    <t>Y/Y</t>
  </si>
  <si>
    <t>m/m</t>
  </si>
  <si>
    <t>a/a</t>
  </si>
  <si>
    <t>Efeito mensal considerando que 1/12 é reajustado por mês</t>
  </si>
  <si>
    <t>Reajuste com um mês de atraso</t>
  </si>
  <si>
    <t>SIMPLIFIED IGP-DI adjustment effect model</t>
  </si>
  <si>
    <t>Modelo SIMPLIFICADO do efeito do reajuste do IGP-DI</t>
  </si>
  <si>
    <t>Efeito trimestral estimado</t>
  </si>
  <si>
    <t>One month delay adjustment</t>
  </si>
  <si>
    <t>Estimated quarterly effect</t>
  </si>
  <si>
    <t>Glossário</t>
  </si>
  <si>
    <t>Glossary</t>
  </si>
  <si>
    <t>O IGP-DI (Índice Geral de Preços - Disponibilidade Interna) é uma das versões do Índice Geral de Preços (IGP). É medido pela Fundação Getúlio Vargas (FGV) e registra a inflação de preços desde matérias-primas agrícolas e industriais até bens e serviços finais.</t>
  </si>
  <si>
    <t>One month delay</t>
  </si>
  <si>
    <t>Atraso de um mês</t>
  </si>
  <si>
    <t>Estimated montlhy effect</t>
  </si>
  <si>
    <t>Efeito mensal estimado</t>
  </si>
  <si>
    <t>Variação do índice em relação ao mês anterior.</t>
  </si>
  <si>
    <t>Variação do índice em relação ao ano anterior.</t>
  </si>
  <si>
    <t>Reajuste estimado para o mês especifico com base neste modelo simplicado.</t>
  </si>
  <si>
    <t>Reajuste estimado para o trimestre especifico com base neste modelo simplicado.</t>
  </si>
  <si>
    <t>Efeito do reajuste do IGP-DI reportado pela Multiplan calculado com base nos reais aniversários dos contratos de aluguel da empresa e o efeito do IGP-DI sobre eles.</t>
  </si>
  <si>
    <t>Disclaimer</t>
  </si>
  <si>
    <t>Efeito do reajuste do IGP-DI trimestral reportado pela Multiplan</t>
  </si>
  <si>
    <t>Actual Multiplan quarterly IGP-DI adjustment effect</t>
  </si>
  <si>
    <t>Monthly effect assuming 1/12 is reajusted per month</t>
  </si>
  <si>
    <t>Planilha meramente ilustrativa que visa auxiliar investidores e analistas da Multiplan a avaliar possíveis efeitos gerados pela variação do IGP-DI sobre a indexação de seus contratos.
Este modelo foi elaborado de forma simplificada e não reflete os dados financeiros da Multiplan e não deve ser interpretado como um compromisso de crescimento de receitas, resultados ou qualquer indicador de desempenho da Companhia.
Esta planilha não deve, em nenhuma circunstância, ser considerada uma recomendação ou ser utilizada como base para uma decisão de investimento.
Para maiores informações sobre a Companhia recomendamos a leitura do Formulário de Referência e demais documentos que encontram-se disponíveis no portal de Relações com Investidores da Multiplan (ri.multiplan.com.br), no site da CVM (www.cvm.gov.br) e da B3 (www.b3.com.br).</t>
  </si>
  <si>
    <t>Variation of the index in relation to the previous month.</t>
  </si>
  <si>
    <t>Variation of the index in relation to the previous year.</t>
  </si>
  <si>
    <t>IGP-DI ("Índice Geral de Preços - Disponibilidade Interna") - General Domestic Price Index is one version of the "Índice Geral de Preços (IGP)", published by the Getúlio Vargas Foundation and records the inflation from agricultural and industrial raw materials until final goods and services.</t>
  </si>
  <si>
    <t>Contractual adjustment effect considering the annual variation of the month prior to the readjustment.</t>
  </si>
  <si>
    <t>Monthly estimated effect of the annual contract adjustment, which In order to simplify this model, consders that 1/12 of all contracts are readjusted each month.</t>
  </si>
  <si>
    <t>Estimated adjustment for the specific month based on this simplified model.</t>
  </si>
  <si>
    <t>Estimated adjustment for the specific quarter based on this simplified model.</t>
  </si>
  <si>
    <t>IGP-DI adjustment effect reported by Multiplan, calculated according to the actual anniversaries of the Company's rental contracts and the effect of the IGP-DI on them.</t>
  </si>
  <si>
    <t>Efeito decorrente do reajuste contratual  baseado na variação anual do mês anterior ao do reajuste.</t>
  </si>
  <si>
    <t>Efeito estimado do reajuste contratual anual. Afim de simplificar este modelo foi considerado que 1/12 de todos contratos são reajustados a cada mês.</t>
  </si>
  <si>
    <t>Aviso Legal</t>
  </si>
  <si>
    <t>This spreadsheet is purely illustrative and aims to assist Multiplan's investors and analysts to evaluate possible effects generated by the IGP-DI variation on Company’s contracts indexation.
This model was prepared in a simplified form and does not reflect the financial situation of Multiplan and should not be interpreted as a commitment to increase revenues, results or any indicator of the Company's performance.
This spreadsheet should under no circumstances be considered as a recommendation or be used as the basis for an investment decision.
For more information about the Company, we recommend reading the Reference Form and other documents that are available on Multiplan Investor Relations website (ir.multiplan.com.br), on the CVM website (www.cvm.gov. br) and B3 (www.b3.com.br).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</si>
</sst>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7" formatCode="0.000"/>
  </numFmts>
  <fonts count="11" x14ac:knownFonts="1">
    <font>
      <sz val="11"/>
      <color theme="1"/>
      <name val="Calibri"/>
      <family val="2"/>
      <scheme val="minor"/>
    </font>
    <font>
      <b/>
      <sz val="11"/>
      <color theme="1"/>
      <name val="Arial"/>
      <family val="2"/>
    </font>
    <font>
      <sz val="11"/>
      <color theme="1"/>
      <name val="Arial"/>
      <family val="2"/>
    </font>
    <font>
      <b/>
      <sz val="11"/>
      <name val="Arial"/>
      <family val="2"/>
    </font>
    <font>
      <b/>
      <sz val="11"/>
      <color rgb="FFFFFFFF"/>
      <name val="Arial"/>
      <family val="2"/>
    </font>
    <font>
      <sz val="11"/>
      <color rgb="FF000000"/>
      <name val="Arial"/>
      <family val="2"/>
    </font>
    <font>
      <b/>
      <sz val="11"/>
      <color theme="0" tint="-0.499984740745262"/>
      <name val="Arial"/>
      <family val="2"/>
    </font>
    <font>
      <b/>
      <u/>
      <sz val="12"/>
      <color theme="1"/>
      <name val="Arial"/>
      <family val="2"/>
    </font>
    <font>
      <b/>
      <sz val="16"/>
      <color rgb="FFFFFFFF"/>
      <name val="Arial"/>
      <family val="2"/>
    </font>
    <font>
      <b/>
      <sz val="11"/>
      <color rgb="FF000000"/>
      <name val="Arial"/>
      <family val="2"/>
    </font>
    <font>
      <sz val="11"/>
      <name val="Arial"/>
      <family val="2"/>
    </font>
  </fonts>
  <fills count="7">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2"/>
        <bgColor indexed="64"/>
      </patternFill>
    </fill>
  </fills>
  <borders count="15">
    <border>
      <left/>
      <right/>
      <top/>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style="thick">
        <color rgb="FFC00000"/>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style="thick">
        <color rgb="FFC00000"/>
      </right>
      <top/>
      <bottom style="thick">
        <color rgb="FFC00000"/>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applyAlignment="1">
      <alignment horizontal="center" vertical="center" wrapText="1"/>
    </xf>
    <xf numFmtId="0" fontId="4" fillId="5" borderId="0" xfId="0" applyFont="1" applyFill="1" applyAlignment="1">
      <alignment horizontal="center" vertical="center" wrapText="1"/>
    </xf>
    <xf numFmtId="17" fontId="5" fillId="0" borderId="0" xfId="0" applyNumberFormat="1" applyFont="1" applyAlignment="1">
      <alignment horizontal="right" vertical="center"/>
    </xf>
    <xf numFmtId="0" fontId="6" fillId="0" borderId="0" xfId="0" applyFont="1"/>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164" fontId="2" fillId="0" borderId="0" xfId="0" applyNumberFormat="1" applyFont="1" applyAlignment="1">
      <alignment horizontal="center"/>
    </xf>
    <xf numFmtId="10" fontId="5" fillId="6" borderId="0" xfId="0" applyNumberFormat="1" applyFont="1" applyFill="1" applyAlignment="1">
      <alignment horizontal="center" vertical="center"/>
    </xf>
    <xf numFmtId="165" fontId="5" fillId="6" borderId="0" xfId="0" applyNumberFormat="1" applyFont="1" applyFill="1" applyAlignment="1">
      <alignment horizontal="center" vertical="center"/>
    </xf>
    <xf numFmtId="0" fontId="2" fillId="0" borderId="0" xfId="0" applyFont="1" applyAlignment="1">
      <alignment horizontal="center"/>
    </xf>
    <xf numFmtId="10"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7" fillId="0" borderId="0" xfId="0" applyFont="1"/>
    <xf numFmtId="0" fontId="8" fillId="2" borderId="1" xfId="0" applyFont="1" applyFill="1" applyBorder="1" applyAlignment="1">
      <alignment horizontal="center" vertical="center" wrapText="1"/>
    </xf>
    <xf numFmtId="0" fontId="2" fillId="0" borderId="2" xfId="0" applyFont="1" applyBorder="1" applyAlignment="1">
      <alignment wrapText="1"/>
    </xf>
    <xf numFmtId="0" fontId="8" fillId="5" borderId="1" xfId="0" applyFont="1" applyFill="1" applyBorder="1" applyAlignment="1">
      <alignment horizontal="center" vertical="center" wrapText="1"/>
    </xf>
    <xf numFmtId="10" fontId="9" fillId="6" borderId="0" xfId="0" applyNumberFormat="1" applyFont="1" applyFill="1" applyAlignment="1">
      <alignment horizontal="center" vertical="center"/>
    </xf>
    <xf numFmtId="10" fontId="9" fillId="0" borderId="0" xfId="0" applyNumberFormat="1" applyFont="1" applyAlignment="1">
      <alignment horizontal="center" vertical="center"/>
    </xf>
    <xf numFmtId="0" fontId="10" fillId="0" borderId="10" xfId="0" applyFont="1" applyBorder="1" applyAlignment="1">
      <alignment vertical="top" wrapText="1"/>
    </xf>
    <xf numFmtId="0" fontId="10" fillId="0" borderId="12" xfId="0" applyFont="1" applyBorder="1" applyAlignment="1">
      <alignment vertical="top" wrapText="1"/>
    </xf>
    <xf numFmtId="0" fontId="10" fillId="0" borderId="14" xfId="0" applyFont="1"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0" fontId="7" fillId="0" borderId="0" xfId="0" applyFont="1" applyAlignment="1">
      <alignment vertical="top"/>
    </xf>
    <xf numFmtId="0" fontId="10" fillId="0" borderId="4" xfId="0" applyFont="1" applyBorder="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4" fillId="2" borderId="9"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13" xfId="0" applyFont="1" applyFill="1" applyBorder="1" applyAlignment="1">
      <alignment horizontal="right" vertical="top" wrapText="1"/>
    </xf>
    <xf numFmtId="0" fontId="4" fillId="5" borderId="3" xfId="0" applyFont="1" applyFill="1" applyBorder="1" applyAlignment="1">
      <alignment horizontal="right" vertical="top" wrapText="1"/>
    </xf>
    <xf numFmtId="0" fontId="4" fillId="5" borderId="5" xfId="0" applyFont="1" applyFill="1" applyBorder="1" applyAlignment="1">
      <alignment horizontal="right" vertical="top" wrapText="1"/>
    </xf>
    <xf numFmtId="0" fontId="4" fillId="5" borderId="7" xfId="0" applyFont="1" applyFill="1" applyBorder="1" applyAlignment="1">
      <alignment horizontal="right" vertical="top" wrapText="1"/>
    </xf>
    <xf numFmtId="167" fontId="2" fillId="0" borderId="0" xfId="0" applyNumberFormat="1" applyFont="1"/>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8"/>
  <sheetViews>
    <sheetView showGridLines="0" workbookViewId="0"/>
  </sheetViews>
  <sheetFormatPr defaultRowHeight="14.25" x14ac:dyDescent="0.2"/>
  <cols>
    <col min="1" max="1" width="2.85546875" style="2" customWidth="1"/>
    <col min="2" max="2" width="39" style="2" customWidth="1"/>
    <col min="3" max="3" width="141.5703125" style="2" customWidth="1"/>
    <col min="4" max="16384" width="9.140625" style="2"/>
  </cols>
  <sheetData>
    <row r="2" spans="2:3" ht="15" thickBot="1" x14ac:dyDescent="0.25"/>
    <row r="3" spans="2:3" ht="144" thickTop="1" thickBot="1" x14ac:dyDescent="0.25">
      <c r="B3" s="17" t="s">
        <v>24</v>
      </c>
      <c r="C3" s="18" t="s">
        <v>40</v>
      </c>
    </row>
    <row r="4" spans="2:3" ht="15" thickTop="1" x14ac:dyDescent="0.2"/>
    <row r="6" spans="2:3" ht="16.5" thickBot="1" x14ac:dyDescent="0.3">
      <c r="B6" s="16" t="s">
        <v>13</v>
      </c>
    </row>
    <row r="7" spans="2:3" ht="31.5" customHeight="1" thickTop="1" x14ac:dyDescent="0.2">
      <c r="B7" s="31" t="s">
        <v>0</v>
      </c>
      <c r="C7" s="22" t="s">
        <v>31</v>
      </c>
    </row>
    <row r="8" spans="2:3" ht="31.5" customHeight="1" x14ac:dyDescent="0.2">
      <c r="B8" s="32" t="s">
        <v>1</v>
      </c>
      <c r="C8" s="23" t="s">
        <v>29</v>
      </c>
    </row>
    <row r="9" spans="2:3" ht="31.5" customHeight="1" x14ac:dyDescent="0.2">
      <c r="B9" s="32" t="s">
        <v>2</v>
      </c>
      <c r="C9" s="23" t="s">
        <v>30</v>
      </c>
    </row>
    <row r="10" spans="2:3" ht="31.5" customHeight="1" x14ac:dyDescent="0.2">
      <c r="B10" s="32" t="s">
        <v>15</v>
      </c>
      <c r="C10" s="23" t="s">
        <v>32</v>
      </c>
    </row>
    <row r="11" spans="2:3" ht="31.5" customHeight="1" x14ac:dyDescent="0.2">
      <c r="B11" s="32" t="s">
        <v>27</v>
      </c>
      <c r="C11" s="23" t="s">
        <v>33</v>
      </c>
    </row>
    <row r="12" spans="2:3" ht="31.5" customHeight="1" x14ac:dyDescent="0.2">
      <c r="B12" s="32" t="s">
        <v>10</v>
      </c>
      <c r="C12" s="23" t="s">
        <v>34</v>
      </c>
    </row>
    <row r="13" spans="2:3" ht="31.5" customHeight="1" x14ac:dyDescent="0.2">
      <c r="B13" s="32" t="s">
        <v>11</v>
      </c>
      <c r="C13" s="23" t="s">
        <v>35</v>
      </c>
    </row>
    <row r="14" spans="2:3" ht="31.5" customHeight="1" thickBot="1" x14ac:dyDescent="0.25">
      <c r="B14" s="33" t="s">
        <v>26</v>
      </c>
      <c r="C14" s="24" t="s">
        <v>36</v>
      </c>
    </row>
    <row r="15" spans="2:3" ht="15" thickTop="1" x14ac:dyDescent="0.2">
      <c r="B15" s="25"/>
      <c r="C15" s="26"/>
    </row>
    <row r="16" spans="2:3" x14ac:dyDescent="0.2">
      <c r="B16" s="25"/>
      <c r="C16" s="26"/>
    </row>
    <row r="17" spans="2:3" ht="15" thickBot="1" x14ac:dyDescent="0.25">
      <c r="B17" s="25"/>
      <c r="C17" s="26"/>
    </row>
    <row r="18" spans="2:3" ht="158.25" thickTop="1" thickBot="1" x14ac:dyDescent="0.25">
      <c r="B18" s="19" t="s">
        <v>39</v>
      </c>
      <c r="C18" s="18" t="s">
        <v>28</v>
      </c>
    </row>
    <row r="19" spans="2:3" ht="15" thickTop="1" x14ac:dyDescent="0.2">
      <c r="B19" s="25"/>
      <c r="C19" s="26"/>
    </row>
    <row r="20" spans="2:3" ht="16.5" thickBot="1" x14ac:dyDescent="0.25">
      <c r="B20" s="27" t="s">
        <v>12</v>
      </c>
      <c r="C20" s="25"/>
    </row>
    <row r="21" spans="2:3" ht="31.5" customHeight="1" x14ac:dyDescent="0.2">
      <c r="B21" s="34" t="s">
        <v>0</v>
      </c>
      <c r="C21" s="28" t="s">
        <v>14</v>
      </c>
    </row>
    <row r="22" spans="2:3" ht="31.5" customHeight="1" x14ac:dyDescent="0.2">
      <c r="B22" s="35" t="s">
        <v>3</v>
      </c>
      <c r="C22" s="29" t="s">
        <v>19</v>
      </c>
    </row>
    <row r="23" spans="2:3" ht="31.5" customHeight="1" x14ac:dyDescent="0.2">
      <c r="B23" s="35" t="s">
        <v>4</v>
      </c>
      <c r="C23" s="29" t="s">
        <v>20</v>
      </c>
    </row>
    <row r="24" spans="2:3" ht="31.5" customHeight="1" x14ac:dyDescent="0.2">
      <c r="B24" s="35" t="s">
        <v>16</v>
      </c>
      <c r="C24" s="29" t="s">
        <v>37</v>
      </c>
    </row>
    <row r="25" spans="2:3" ht="31.5" customHeight="1" x14ac:dyDescent="0.2">
      <c r="B25" s="35" t="s">
        <v>5</v>
      </c>
      <c r="C25" s="29" t="s">
        <v>38</v>
      </c>
    </row>
    <row r="26" spans="2:3" ht="31.5" customHeight="1" x14ac:dyDescent="0.2">
      <c r="B26" s="35" t="s">
        <v>6</v>
      </c>
      <c r="C26" s="29" t="s">
        <v>21</v>
      </c>
    </row>
    <row r="27" spans="2:3" ht="31.5" customHeight="1" x14ac:dyDescent="0.2">
      <c r="B27" s="35" t="s">
        <v>9</v>
      </c>
      <c r="C27" s="29" t="s">
        <v>22</v>
      </c>
    </row>
    <row r="28" spans="2:3" ht="31.5" customHeight="1" thickBot="1" x14ac:dyDescent="0.25">
      <c r="B28" s="36" t="s">
        <v>25</v>
      </c>
      <c r="C28" s="30" t="s">
        <v>23</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180"/>
  <sheetViews>
    <sheetView showGridLines="0" tabSelected="1" workbookViewId="0">
      <pane xSplit="2" ySplit="6" topLeftCell="C164" activePane="bottomRight" state="frozen"/>
      <selection pane="topRight" activeCell="C1" sqref="C1"/>
      <selection pane="bottomLeft" activeCell="A8" sqref="A8"/>
      <selection pane="bottomRight" activeCell="C173" sqref="C173"/>
    </sheetView>
  </sheetViews>
  <sheetFormatPr defaultRowHeight="15" x14ac:dyDescent="0.25"/>
  <cols>
    <col min="1" max="1" width="2.85546875" style="2" customWidth="1"/>
    <col min="2" max="2" width="7.5703125" style="2" bestFit="1" customWidth="1"/>
    <col min="3" max="3" width="10.7109375" style="2" bestFit="1" customWidth="1"/>
    <col min="4" max="4" width="11.42578125" style="3" customWidth="1"/>
    <col min="5" max="5" width="11.42578125" style="2" customWidth="1"/>
    <col min="6" max="6" width="12.5703125" style="2" customWidth="1"/>
    <col min="7" max="7" width="32.140625" style="2" customWidth="1"/>
    <col min="8" max="8" width="25" style="2" customWidth="1"/>
    <col min="9" max="9" width="25" style="1" customWidth="1"/>
    <col min="10" max="10" width="37.85546875" style="2" customWidth="1"/>
    <col min="11" max="16384" width="9.140625" style="2"/>
  </cols>
  <sheetData>
    <row r="2" spans="2:11" x14ac:dyDescent="0.25">
      <c r="B2" s="1" t="s">
        <v>7</v>
      </c>
    </row>
    <row r="3" spans="2:11" x14ac:dyDescent="0.25">
      <c r="B3" s="7" t="s">
        <v>8</v>
      </c>
    </row>
    <row r="5" spans="2:11" ht="30" x14ac:dyDescent="0.2">
      <c r="B5" s="4"/>
      <c r="C5" s="4" t="s">
        <v>0</v>
      </c>
      <c r="D5" s="4" t="s">
        <v>1</v>
      </c>
      <c r="E5" s="4" t="s">
        <v>2</v>
      </c>
      <c r="F5" s="4" t="s">
        <v>15</v>
      </c>
      <c r="G5" s="4" t="s">
        <v>27</v>
      </c>
      <c r="H5" s="4" t="s">
        <v>17</v>
      </c>
      <c r="I5" s="4" t="s">
        <v>11</v>
      </c>
      <c r="J5" s="5" t="s">
        <v>26</v>
      </c>
    </row>
    <row r="6" spans="2:11" ht="30" x14ac:dyDescent="0.2">
      <c r="B6" s="9"/>
      <c r="C6" s="9" t="s">
        <v>0</v>
      </c>
      <c r="D6" s="9" t="s">
        <v>3</v>
      </c>
      <c r="E6" s="9" t="s">
        <v>4</v>
      </c>
      <c r="F6" s="9" t="s">
        <v>16</v>
      </c>
      <c r="G6" s="9" t="s">
        <v>5</v>
      </c>
      <c r="H6" s="9" t="s">
        <v>18</v>
      </c>
      <c r="I6" s="9" t="s">
        <v>9</v>
      </c>
      <c r="J6" s="8" t="s">
        <v>25</v>
      </c>
    </row>
    <row r="7" spans="2:11" x14ac:dyDescent="0.2">
      <c r="B7" s="6">
        <v>40179</v>
      </c>
      <c r="C7" s="10">
        <v>402.42500000000001</v>
      </c>
      <c r="D7" s="11"/>
      <c r="E7" s="11"/>
      <c r="F7" s="11"/>
      <c r="G7" s="11"/>
      <c r="H7" s="11"/>
      <c r="I7" s="20"/>
      <c r="J7" s="12"/>
      <c r="K7" s="13"/>
    </row>
    <row r="8" spans="2:11" x14ac:dyDescent="0.2">
      <c r="B8" s="6">
        <v>40210</v>
      </c>
      <c r="C8" s="10">
        <v>406.82600000000002</v>
      </c>
      <c r="D8" s="14">
        <f t="shared" ref="D8:D30" si="0">C8/C7-1</f>
        <v>1.0936199291793569E-2</v>
      </c>
      <c r="E8" s="11"/>
      <c r="F8" s="11"/>
      <c r="G8" s="11"/>
      <c r="H8" s="11"/>
      <c r="I8" s="20"/>
      <c r="J8" s="12"/>
      <c r="K8" s="13"/>
    </row>
    <row r="9" spans="2:11" x14ac:dyDescent="0.2">
      <c r="B9" s="6">
        <v>40238</v>
      </c>
      <c r="C9" s="10">
        <v>409.399</v>
      </c>
      <c r="D9" s="14">
        <f t="shared" si="0"/>
        <v>6.3245711925983272E-3</v>
      </c>
      <c r="E9" s="11"/>
      <c r="F9" s="11"/>
      <c r="G9" s="11"/>
      <c r="H9" s="11"/>
      <c r="I9" s="20"/>
      <c r="J9" s="12"/>
      <c r="K9" s="13"/>
    </row>
    <row r="10" spans="2:11" x14ac:dyDescent="0.2">
      <c r="B10" s="6">
        <v>40269</v>
      </c>
      <c r="C10" s="10">
        <v>412.34100000000001</v>
      </c>
      <c r="D10" s="14">
        <f t="shared" si="0"/>
        <v>7.1861435909712501E-3</v>
      </c>
      <c r="E10" s="11"/>
      <c r="F10" s="11"/>
      <c r="G10" s="11"/>
      <c r="H10" s="11"/>
      <c r="I10" s="20"/>
      <c r="J10" s="12"/>
      <c r="K10" s="13"/>
    </row>
    <row r="11" spans="2:11" x14ac:dyDescent="0.2">
      <c r="B11" s="6">
        <v>40299</v>
      </c>
      <c r="C11" s="10">
        <v>418.81099999999998</v>
      </c>
      <c r="D11" s="14">
        <f t="shared" si="0"/>
        <v>1.5690896612269967E-2</v>
      </c>
      <c r="E11" s="11"/>
      <c r="F11" s="11"/>
      <c r="G11" s="11"/>
      <c r="H11" s="11"/>
      <c r="I11" s="20"/>
      <c r="J11" s="12"/>
      <c r="K11" s="13"/>
    </row>
    <row r="12" spans="2:11" x14ac:dyDescent="0.2">
      <c r="B12" s="6">
        <v>40330</v>
      </c>
      <c r="C12" s="10">
        <v>420.24099999999999</v>
      </c>
      <c r="D12" s="14">
        <f t="shared" si="0"/>
        <v>3.4144279878036699E-3</v>
      </c>
      <c r="E12" s="11"/>
      <c r="F12" s="11"/>
      <c r="G12" s="11"/>
      <c r="H12" s="11"/>
      <c r="I12" s="20"/>
      <c r="J12" s="12"/>
      <c r="K12" s="13"/>
    </row>
    <row r="13" spans="2:11" x14ac:dyDescent="0.2">
      <c r="B13" s="6">
        <v>40360</v>
      </c>
      <c r="C13" s="10">
        <v>421.154</v>
      </c>
      <c r="D13" s="14">
        <f t="shared" si="0"/>
        <v>2.1725628865341129E-3</v>
      </c>
      <c r="E13" s="11"/>
      <c r="F13" s="11"/>
      <c r="G13" s="11"/>
      <c r="H13" s="11"/>
      <c r="I13" s="20"/>
      <c r="J13" s="12"/>
      <c r="K13" s="13"/>
    </row>
    <row r="14" spans="2:11" x14ac:dyDescent="0.2">
      <c r="B14" s="6">
        <v>40391</v>
      </c>
      <c r="C14" s="10">
        <v>425.78800000000001</v>
      </c>
      <c r="D14" s="14">
        <f t="shared" si="0"/>
        <v>1.1003101003433491E-2</v>
      </c>
      <c r="E14" s="11"/>
      <c r="F14" s="11"/>
      <c r="G14" s="11"/>
      <c r="H14" s="11"/>
      <c r="I14" s="20"/>
      <c r="J14" s="12"/>
      <c r="K14" s="13"/>
    </row>
    <row r="15" spans="2:11" x14ac:dyDescent="0.2">
      <c r="B15" s="6">
        <v>40422</v>
      </c>
      <c r="C15" s="10">
        <v>430.45299999999997</v>
      </c>
      <c r="D15" s="14">
        <f t="shared" si="0"/>
        <v>1.095615658496718E-2</v>
      </c>
      <c r="E15" s="11"/>
      <c r="F15" s="11"/>
      <c r="G15" s="11"/>
      <c r="H15" s="11"/>
      <c r="I15" s="20"/>
      <c r="J15" s="12"/>
      <c r="K15" s="13"/>
    </row>
    <row r="16" spans="2:11" x14ac:dyDescent="0.2">
      <c r="B16" s="6">
        <v>40452</v>
      </c>
      <c r="C16" s="10">
        <v>434.88200000000001</v>
      </c>
      <c r="D16" s="14">
        <f t="shared" si="0"/>
        <v>1.0289160489066251E-2</v>
      </c>
      <c r="E16" s="11"/>
      <c r="F16" s="11"/>
      <c r="G16" s="11"/>
      <c r="H16" s="11"/>
      <c r="I16" s="20"/>
      <c r="J16" s="12"/>
      <c r="K16" s="13"/>
    </row>
    <row r="17" spans="2:11" x14ac:dyDescent="0.2">
      <c r="B17" s="6">
        <v>40483</v>
      </c>
      <c r="C17" s="10">
        <v>441.75400000000002</v>
      </c>
      <c r="D17" s="14">
        <f t="shared" si="0"/>
        <v>1.5801987665619688E-2</v>
      </c>
      <c r="E17" s="11"/>
      <c r="F17" s="11"/>
      <c r="G17" s="11"/>
      <c r="H17" s="11"/>
      <c r="I17" s="20"/>
      <c r="J17" s="12"/>
      <c r="K17" s="13"/>
    </row>
    <row r="18" spans="2:11" x14ac:dyDescent="0.2">
      <c r="B18" s="6">
        <v>40513</v>
      </c>
      <c r="C18" s="10">
        <v>443.42700000000002</v>
      </c>
      <c r="D18" s="14">
        <f t="shared" si="0"/>
        <v>3.7871756679057622E-3</v>
      </c>
      <c r="E18" s="11"/>
      <c r="F18" s="11"/>
      <c r="G18" s="11"/>
      <c r="H18" s="11"/>
      <c r="I18" s="20"/>
      <c r="J18" s="12"/>
      <c r="K18" s="13"/>
    </row>
    <row r="19" spans="2:11" x14ac:dyDescent="0.2">
      <c r="B19" s="6">
        <v>40544</v>
      </c>
      <c r="C19" s="10">
        <v>447.76400000000001</v>
      </c>
      <c r="D19" s="14">
        <f t="shared" si="0"/>
        <v>9.7806403308773326E-3</v>
      </c>
      <c r="E19" s="14">
        <f>MAX(0,C19/C7-1)</f>
        <v>0.11266447164067839</v>
      </c>
      <c r="F19" s="11"/>
      <c r="G19" s="11"/>
      <c r="H19" s="11"/>
      <c r="I19" s="20"/>
      <c r="J19" s="12">
        <v>0</v>
      </c>
      <c r="K19" s="13"/>
    </row>
    <row r="20" spans="2:11" x14ac:dyDescent="0.2">
      <c r="B20" s="6">
        <v>40575</v>
      </c>
      <c r="C20" s="10">
        <v>452.04700000000003</v>
      </c>
      <c r="D20" s="14">
        <f t="shared" si="0"/>
        <v>9.5653067240779599E-3</v>
      </c>
      <c r="E20" s="14">
        <f t="shared" ref="E20:E83" si="1">MAX(0,C20/C8-1)</f>
        <v>0.11115562918790833</v>
      </c>
      <c r="F20" s="14">
        <f t="shared" ref="F20:F83" si="2">E19</f>
        <v>0.11266447164067839</v>
      </c>
      <c r="G20" s="14">
        <f t="shared" ref="G20:G83" si="3">F20/12</f>
        <v>9.3887059700565323E-3</v>
      </c>
      <c r="H20" s="11"/>
      <c r="I20" s="20"/>
      <c r="J20" s="12">
        <v>0</v>
      </c>
      <c r="K20" s="13"/>
    </row>
    <row r="21" spans="2:11" x14ac:dyDescent="0.2">
      <c r="B21" s="6">
        <v>40603</v>
      </c>
      <c r="C21" s="10">
        <v>454.80500000000001</v>
      </c>
      <c r="D21" s="14">
        <f t="shared" si="0"/>
        <v>6.1011355013969037E-3</v>
      </c>
      <c r="E21" s="14">
        <f t="shared" si="1"/>
        <v>0.1109089177061986</v>
      </c>
      <c r="F21" s="14">
        <f t="shared" si="2"/>
        <v>0.11115562918790833</v>
      </c>
      <c r="G21" s="14">
        <f t="shared" si="3"/>
        <v>9.2629690989923606E-3</v>
      </c>
      <c r="H21" s="11"/>
      <c r="I21" s="20"/>
      <c r="J21" s="12">
        <v>0</v>
      </c>
      <c r="K21" s="13"/>
    </row>
    <row r="22" spans="2:11" x14ac:dyDescent="0.2">
      <c r="B22" s="6">
        <v>40634</v>
      </c>
      <c r="C22" s="10">
        <v>457.05900000000003</v>
      </c>
      <c r="D22" s="14">
        <f t="shared" si="0"/>
        <v>4.9559701410495371E-3</v>
      </c>
      <c r="E22" s="14">
        <f t="shared" si="1"/>
        <v>0.10844907491614952</v>
      </c>
      <c r="F22" s="14">
        <f t="shared" si="2"/>
        <v>0.1109089177061986</v>
      </c>
      <c r="G22" s="14">
        <f t="shared" si="3"/>
        <v>9.2424098088498829E-3</v>
      </c>
      <c r="H22" s="11"/>
      <c r="I22" s="20"/>
      <c r="J22" s="12">
        <v>0</v>
      </c>
      <c r="K22" s="13"/>
    </row>
    <row r="23" spans="2:11" x14ac:dyDescent="0.2">
      <c r="B23" s="6">
        <v>40664</v>
      </c>
      <c r="C23" s="10">
        <v>457.09</v>
      </c>
      <c r="D23" s="14">
        <f t="shared" si="0"/>
        <v>6.782494163770636E-5</v>
      </c>
      <c r="E23" s="14">
        <f t="shared" si="1"/>
        <v>9.13992230385543E-2</v>
      </c>
      <c r="F23" s="14">
        <f t="shared" si="2"/>
        <v>0.10844907491614952</v>
      </c>
      <c r="G23" s="14">
        <f t="shared" si="3"/>
        <v>9.037422909679127E-3</v>
      </c>
      <c r="H23" s="11"/>
      <c r="I23" s="20"/>
      <c r="J23" s="12">
        <v>0</v>
      </c>
      <c r="K23" s="13"/>
    </row>
    <row r="24" spans="2:11" x14ac:dyDescent="0.2">
      <c r="B24" s="6">
        <v>40695</v>
      </c>
      <c r="C24" s="10">
        <v>456.49</v>
      </c>
      <c r="D24" s="14">
        <f t="shared" si="0"/>
        <v>-1.3126517753614397E-3</v>
      </c>
      <c r="E24" s="14">
        <f t="shared" si="1"/>
        <v>8.6257647397564696E-2</v>
      </c>
      <c r="F24" s="14">
        <f t="shared" si="2"/>
        <v>9.13992230385543E-2</v>
      </c>
      <c r="G24" s="14">
        <f t="shared" si="3"/>
        <v>7.6166019198795247E-3</v>
      </c>
      <c r="H24" s="11"/>
      <c r="I24" s="20"/>
      <c r="J24" s="12">
        <v>0</v>
      </c>
      <c r="K24" s="13"/>
    </row>
    <row r="25" spans="2:11" x14ac:dyDescent="0.2">
      <c r="B25" s="6">
        <v>40725</v>
      </c>
      <c r="C25" s="10">
        <v>456.25799999999998</v>
      </c>
      <c r="D25" s="14">
        <f t="shared" si="0"/>
        <v>-5.0822580998499678E-4</v>
      </c>
      <c r="E25" s="14">
        <f t="shared" si="1"/>
        <v>8.3351933022124847E-2</v>
      </c>
      <c r="F25" s="14">
        <f t="shared" si="2"/>
        <v>8.6257647397564696E-2</v>
      </c>
      <c r="G25" s="14">
        <f t="shared" si="3"/>
        <v>7.1881372831303914E-3</v>
      </c>
      <c r="H25" s="11"/>
      <c r="I25" s="20"/>
      <c r="J25" s="12">
        <v>0</v>
      </c>
      <c r="K25" s="13"/>
    </row>
    <row r="26" spans="2:11" x14ac:dyDescent="0.2">
      <c r="B26" s="6">
        <v>40756</v>
      </c>
      <c r="C26" s="10">
        <v>459.05500000000001</v>
      </c>
      <c r="D26" s="14">
        <f t="shared" si="0"/>
        <v>6.1303034686515101E-3</v>
      </c>
      <c r="E26" s="14">
        <f t="shared" si="1"/>
        <v>7.8130431106560039E-2</v>
      </c>
      <c r="F26" s="14">
        <f t="shared" si="2"/>
        <v>8.3351933022124847E-2</v>
      </c>
      <c r="G26" s="14">
        <f t="shared" si="3"/>
        <v>6.9459944185104039E-3</v>
      </c>
      <c r="H26" s="11"/>
      <c r="I26" s="20"/>
      <c r="J26" s="12">
        <v>0</v>
      </c>
      <c r="K26" s="13"/>
    </row>
    <row r="27" spans="2:11" x14ac:dyDescent="0.2">
      <c r="B27" s="6">
        <v>40787</v>
      </c>
      <c r="C27" s="10">
        <v>462.50900000000001</v>
      </c>
      <c r="D27" s="14">
        <f t="shared" si="0"/>
        <v>7.5241528792846513E-3</v>
      </c>
      <c r="E27" s="14">
        <f t="shared" si="1"/>
        <v>7.4470383526192174E-2</v>
      </c>
      <c r="F27" s="14">
        <f t="shared" si="2"/>
        <v>7.8130431106560039E-2</v>
      </c>
      <c r="G27" s="14">
        <f t="shared" si="3"/>
        <v>6.5108692588800032E-3</v>
      </c>
      <c r="H27" s="11"/>
      <c r="I27" s="20"/>
      <c r="J27" s="12">
        <v>0</v>
      </c>
      <c r="K27" s="13"/>
    </row>
    <row r="28" spans="2:11" x14ac:dyDescent="0.2">
      <c r="B28" s="6">
        <v>40817</v>
      </c>
      <c r="C28" s="10">
        <v>464.34899999999999</v>
      </c>
      <c r="D28" s="14">
        <f t="shared" si="0"/>
        <v>3.9783009627920585E-3</v>
      </c>
      <c r="E28" s="14">
        <f t="shared" si="1"/>
        <v>6.7758610381666751E-2</v>
      </c>
      <c r="F28" s="14">
        <f t="shared" si="2"/>
        <v>7.4470383526192174E-2</v>
      </c>
      <c r="G28" s="14">
        <f t="shared" si="3"/>
        <v>6.2058652938493481E-3</v>
      </c>
      <c r="H28" s="11"/>
      <c r="I28" s="20"/>
      <c r="J28" s="12">
        <v>0</v>
      </c>
      <c r="K28" s="13"/>
    </row>
    <row r="29" spans="2:11" x14ac:dyDescent="0.2">
      <c r="B29" s="6">
        <v>40848</v>
      </c>
      <c r="C29" s="10">
        <v>466.33100000000002</v>
      </c>
      <c r="D29" s="14">
        <f t="shared" si="0"/>
        <v>4.2683412691748579E-3</v>
      </c>
      <c r="E29" s="14">
        <f t="shared" si="1"/>
        <v>5.563503669463099E-2</v>
      </c>
      <c r="F29" s="14">
        <f t="shared" si="2"/>
        <v>6.7758610381666751E-2</v>
      </c>
      <c r="G29" s="14">
        <f t="shared" si="3"/>
        <v>5.6465508651388956E-3</v>
      </c>
      <c r="H29" s="11"/>
      <c r="I29" s="20"/>
      <c r="J29" s="12">
        <v>0</v>
      </c>
      <c r="K29" s="13"/>
    </row>
    <row r="30" spans="2:11" x14ac:dyDescent="0.2">
      <c r="B30" s="6">
        <v>40878</v>
      </c>
      <c r="C30" s="10">
        <v>465.58600000000001</v>
      </c>
      <c r="D30" s="14">
        <f t="shared" si="0"/>
        <v>-1.5975776862358071E-3</v>
      </c>
      <c r="E30" s="14">
        <f t="shared" si="1"/>
        <v>4.9972148741506572E-2</v>
      </c>
      <c r="F30" s="14">
        <f t="shared" si="2"/>
        <v>5.563503669463099E-2</v>
      </c>
      <c r="G30" s="14">
        <f t="shared" si="3"/>
        <v>4.6362530578859156E-3</v>
      </c>
      <c r="H30" s="11"/>
      <c r="I30" s="20"/>
      <c r="J30" s="12">
        <v>0</v>
      </c>
      <c r="K30" s="13"/>
    </row>
    <row r="31" spans="2:11" x14ac:dyDescent="0.2">
      <c r="B31" s="6">
        <v>40909</v>
      </c>
      <c r="C31" s="10">
        <v>466.97899999999998</v>
      </c>
      <c r="D31" s="14">
        <f t="shared" ref="D31:D49" si="4">C31/C30-1</f>
        <v>2.9919284514567934E-3</v>
      </c>
      <c r="E31" s="14">
        <f t="shared" si="1"/>
        <v>4.2913231077085223E-2</v>
      </c>
      <c r="F31" s="14">
        <f t="shared" si="2"/>
        <v>4.9972148741506572E-2</v>
      </c>
      <c r="G31" s="14">
        <f t="shared" si="3"/>
        <v>4.1643457284588807E-3</v>
      </c>
      <c r="H31" s="14">
        <f>SUM(G20:G31)</f>
        <v>8.5846125613311258E-2</v>
      </c>
      <c r="I31" s="20"/>
      <c r="J31" s="12">
        <v>0</v>
      </c>
      <c r="K31" s="13"/>
    </row>
    <row r="32" spans="2:11" x14ac:dyDescent="0.2">
      <c r="B32" s="6">
        <v>40940</v>
      </c>
      <c r="C32" s="10">
        <v>467.30799999999999</v>
      </c>
      <c r="D32" s="14">
        <f t="shared" si="4"/>
        <v>7.0452846916024825E-4</v>
      </c>
      <c r="E32" s="14">
        <f t="shared" si="1"/>
        <v>3.3759763918353558E-2</v>
      </c>
      <c r="F32" s="14">
        <f t="shared" si="2"/>
        <v>4.2913231077085223E-2</v>
      </c>
      <c r="G32" s="14">
        <f t="shared" si="3"/>
        <v>3.5761025897571019E-3</v>
      </c>
      <c r="H32" s="14">
        <f t="shared" ref="H32:H94" si="5">SUM(G21:G32)</f>
        <v>8.0033522233011828E-2</v>
      </c>
      <c r="I32" s="20"/>
      <c r="J32" s="12">
        <v>0</v>
      </c>
      <c r="K32" s="13"/>
    </row>
    <row r="33" spans="2:11" x14ac:dyDescent="0.2">
      <c r="B33" s="6">
        <v>40969</v>
      </c>
      <c r="C33" s="10">
        <v>469.91</v>
      </c>
      <c r="D33" s="14">
        <f t="shared" si="4"/>
        <v>5.5680621774076844E-3</v>
      </c>
      <c r="E33" s="14">
        <f t="shared" si="1"/>
        <v>3.321203592748545E-2</v>
      </c>
      <c r="F33" s="14">
        <f t="shared" si="2"/>
        <v>3.3759763918353558E-2</v>
      </c>
      <c r="G33" s="14">
        <f t="shared" si="3"/>
        <v>2.8133136598627964E-3</v>
      </c>
      <c r="H33" s="14">
        <f t="shared" si="5"/>
        <v>7.3583866793882263E-2</v>
      </c>
      <c r="I33" s="21">
        <f>AVERAGE(H31:H33)</f>
        <v>7.9821171546735112E-2</v>
      </c>
      <c r="J33" s="15">
        <v>7.6999999999999999E-2</v>
      </c>
      <c r="K33" s="13"/>
    </row>
    <row r="34" spans="2:11" x14ac:dyDescent="0.2">
      <c r="B34" s="6">
        <v>41000</v>
      </c>
      <c r="C34" s="10">
        <v>474.68299999999999</v>
      </c>
      <c r="D34" s="14">
        <f t="shared" si="4"/>
        <v>1.015726415696605E-2</v>
      </c>
      <c r="E34" s="14">
        <f t="shared" si="1"/>
        <v>3.8559573271721881E-2</v>
      </c>
      <c r="F34" s="14">
        <f t="shared" si="2"/>
        <v>3.321203592748545E-2</v>
      </c>
      <c r="G34" s="14">
        <f t="shared" si="3"/>
        <v>2.7676696606237874E-3</v>
      </c>
      <c r="H34" s="14">
        <f t="shared" si="5"/>
        <v>6.7109126645656186E-2</v>
      </c>
      <c r="I34" s="21"/>
      <c r="J34" s="15">
        <v>0</v>
      </c>
      <c r="K34" s="13"/>
    </row>
    <row r="35" spans="2:11" x14ac:dyDescent="0.2">
      <c r="B35" s="6">
        <v>41030</v>
      </c>
      <c r="C35" s="10">
        <v>479.01900000000001</v>
      </c>
      <c r="D35" s="14">
        <f t="shared" si="4"/>
        <v>9.1345171409129566E-3</v>
      </c>
      <c r="E35" s="14">
        <f t="shared" si="1"/>
        <v>4.7975234636504993E-2</v>
      </c>
      <c r="F35" s="14">
        <f t="shared" si="2"/>
        <v>3.8559573271721881E-2</v>
      </c>
      <c r="G35" s="14">
        <f t="shared" si="3"/>
        <v>3.2132977726434899E-3</v>
      </c>
      <c r="H35" s="14">
        <f t="shared" si="5"/>
        <v>6.128500150862054E-2</v>
      </c>
      <c r="I35" s="21"/>
      <c r="J35" s="15">
        <v>0</v>
      </c>
      <c r="K35" s="13"/>
    </row>
    <row r="36" spans="2:11" x14ac:dyDescent="0.2">
      <c r="B36" s="6">
        <v>41061</v>
      </c>
      <c r="C36" s="10">
        <v>482.31099999999998</v>
      </c>
      <c r="D36" s="14">
        <f t="shared" si="4"/>
        <v>6.8723787574187511E-3</v>
      </c>
      <c r="E36" s="14">
        <f t="shared" si="1"/>
        <v>5.6564218274222755E-2</v>
      </c>
      <c r="F36" s="14">
        <f t="shared" si="2"/>
        <v>4.7975234636504993E-2</v>
      </c>
      <c r="G36" s="14">
        <f t="shared" si="3"/>
        <v>3.9979362197087491E-3</v>
      </c>
      <c r="H36" s="14">
        <f t="shared" si="5"/>
        <v>5.7666335808449765E-2</v>
      </c>
      <c r="I36" s="21">
        <f t="shared" ref="I36:I63" si="6">AVERAGE(H34:H36)</f>
        <v>6.2020154654242161E-2</v>
      </c>
      <c r="J36" s="15">
        <v>6.3E-2</v>
      </c>
      <c r="K36" s="13"/>
    </row>
    <row r="37" spans="2:11" x14ac:dyDescent="0.2">
      <c r="B37" s="6">
        <v>41091</v>
      </c>
      <c r="C37" s="10">
        <v>489.62099999999998</v>
      </c>
      <c r="D37" s="14">
        <f t="shared" si="4"/>
        <v>1.5156195898496927E-2</v>
      </c>
      <c r="E37" s="14">
        <f t="shared" si="1"/>
        <v>7.3123101403153479E-2</v>
      </c>
      <c r="F37" s="14">
        <f t="shared" si="2"/>
        <v>5.6564218274222755E-2</v>
      </c>
      <c r="G37" s="14">
        <f t="shared" si="3"/>
        <v>4.7136848561852296E-3</v>
      </c>
      <c r="H37" s="14">
        <f t="shared" si="5"/>
        <v>5.5191883381504596E-2</v>
      </c>
      <c r="I37" s="21"/>
      <c r="J37" s="15">
        <v>0</v>
      </c>
      <c r="K37" s="13"/>
    </row>
    <row r="38" spans="2:11" x14ac:dyDescent="0.2">
      <c r="B38" s="6">
        <v>41122</v>
      </c>
      <c r="C38" s="10">
        <v>495.94900000000001</v>
      </c>
      <c r="D38" s="14">
        <f t="shared" si="4"/>
        <v>1.2924282250965646E-2</v>
      </c>
      <c r="E38" s="14">
        <f t="shared" si="1"/>
        <v>8.0369454640511595E-2</v>
      </c>
      <c r="F38" s="14">
        <f t="shared" si="2"/>
        <v>7.3123101403153479E-2</v>
      </c>
      <c r="G38" s="14">
        <f t="shared" si="3"/>
        <v>6.0935917835961235E-3</v>
      </c>
      <c r="H38" s="14">
        <f t="shared" si="5"/>
        <v>5.4339480746590313E-2</v>
      </c>
      <c r="I38" s="21"/>
      <c r="J38" s="15">
        <v>0</v>
      </c>
      <c r="K38" s="13"/>
    </row>
    <row r="39" spans="2:11" x14ac:dyDescent="0.2">
      <c r="B39" s="6">
        <v>41153</v>
      </c>
      <c r="C39" s="10">
        <v>500.31400000000002</v>
      </c>
      <c r="D39" s="14">
        <f t="shared" si="4"/>
        <v>8.8013081990285791E-3</v>
      </c>
      <c r="E39" s="14">
        <f t="shared" si="1"/>
        <v>8.1738949944757833E-2</v>
      </c>
      <c r="F39" s="14">
        <f t="shared" si="2"/>
        <v>8.0369454640511595E-2</v>
      </c>
      <c r="G39" s="14">
        <f t="shared" si="3"/>
        <v>6.697454553375966E-3</v>
      </c>
      <c r="H39" s="14">
        <f t="shared" si="5"/>
        <v>5.4526066041086285E-2</v>
      </c>
      <c r="I39" s="21">
        <f t="shared" si="6"/>
        <v>5.4685810056393731E-2</v>
      </c>
      <c r="J39" s="15">
        <v>5.74E-2</v>
      </c>
      <c r="K39" s="13"/>
    </row>
    <row r="40" spans="2:11" x14ac:dyDescent="0.2">
      <c r="B40" s="6">
        <v>41183</v>
      </c>
      <c r="C40" s="10">
        <v>498.73899999999998</v>
      </c>
      <c r="D40" s="14">
        <f t="shared" si="4"/>
        <v>-3.148023041530057E-3</v>
      </c>
      <c r="E40" s="14">
        <f t="shared" si="1"/>
        <v>7.4060674191179343E-2</v>
      </c>
      <c r="F40" s="14">
        <f t="shared" si="2"/>
        <v>8.1738949944757833E-2</v>
      </c>
      <c r="G40" s="14">
        <f t="shared" si="3"/>
        <v>6.8115791620631527E-3</v>
      </c>
      <c r="H40" s="14">
        <f t="shared" si="5"/>
        <v>5.5131779909300092E-2</v>
      </c>
      <c r="I40" s="21"/>
      <c r="J40" s="15">
        <v>0</v>
      </c>
      <c r="K40" s="13"/>
    </row>
    <row r="41" spans="2:11" x14ac:dyDescent="0.2">
      <c r="B41" s="6">
        <v>41214</v>
      </c>
      <c r="C41" s="10">
        <v>499.98899999999998</v>
      </c>
      <c r="D41" s="14">
        <f t="shared" si="4"/>
        <v>2.5063209414142307E-3</v>
      </c>
      <c r="E41" s="14">
        <f t="shared" si="1"/>
        <v>7.21762010245941E-2</v>
      </c>
      <c r="F41" s="14">
        <f t="shared" si="2"/>
        <v>7.4060674191179343E-2</v>
      </c>
      <c r="G41" s="14">
        <f t="shared" si="3"/>
        <v>6.171722849264945E-3</v>
      </c>
      <c r="H41" s="14">
        <f t="shared" si="5"/>
        <v>5.5656951893426142E-2</v>
      </c>
      <c r="I41" s="21"/>
      <c r="J41" s="15">
        <v>0</v>
      </c>
      <c r="K41" s="13"/>
    </row>
    <row r="42" spans="2:11" x14ac:dyDescent="0.2">
      <c r="B42" s="6">
        <v>41244</v>
      </c>
      <c r="C42" s="10">
        <v>503.28300000000002</v>
      </c>
      <c r="D42" s="14">
        <f t="shared" si="4"/>
        <v>6.5881449391886893E-3</v>
      </c>
      <c r="E42" s="14">
        <f t="shared" si="1"/>
        <v>8.0966781647214381E-2</v>
      </c>
      <c r="F42" s="14">
        <f t="shared" si="2"/>
        <v>7.21762010245941E-2</v>
      </c>
      <c r="G42" s="14">
        <f t="shared" si="3"/>
        <v>6.0146834187161753E-3</v>
      </c>
      <c r="H42" s="14">
        <f t="shared" si="5"/>
        <v>5.7035382254256396E-2</v>
      </c>
      <c r="I42" s="21">
        <f t="shared" si="6"/>
        <v>5.5941371352327546E-2</v>
      </c>
      <c r="J42" s="15">
        <v>5.9000000000000004E-2</v>
      </c>
      <c r="K42" s="13"/>
    </row>
    <row r="43" spans="2:11" x14ac:dyDescent="0.2">
      <c r="B43" s="6">
        <v>41275</v>
      </c>
      <c r="C43" s="10">
        <v>504.83</v>
      </c>
      <c r="D43" s="14">
        <f t="shared" si="4"/>
        <v>3.0738173155062665E-3</v>
      </c>
      <c r="E43" s="14">
        <f t="shared" si="1"/>
        <v>8.105503673612735E-2</v>
      </c>
      <c r="F43" s="14">
        <f t="shared" si="2"/>
        <v>8.0966781647214381E-2</v>
      </c>
      <c r="G43" s="14">
        <f t="shared" si="3"/>
        <v>6.747231803934532E-3</v>
      </c>
      <c r="H43" s="14">
        <f t="shared" si="5"/>
        <v>5.9618268329732049E-2</v>
      </c>
      <c r="I43" s="21"/>
      <c r="J43" s="15">
        <v>0</v>
      </c>
      <c r="K43" s="13"/>
    </row>
    <row r="44" spans="2:11" x14ac:dyDescent="0.2">
      <c r="B44" s="6">
        <v>41306</v>
      </c>
      <c r="C44" s="10">
        <v>505.83199999999999</v>
      </c>
      <c r="D44" s="14">
        <f t="shared" si="4"/>
        <v>1.984826575282872E-3</v>
      </c>
      <c r="E44" s="14">
        <f t="shared" si="1"/>
        <v>8.2438135020157954E-2</v>
      </c>
      <c r="F44" s="14">
        <f t="shared" si="2"/>
        <v>8.105503673612735E-2</v>
      </c>
      <c r="G44" s="14">
        <f t="shared" si="3"/>
        <v>6.7545863946772795E-3</v>
      </c>
      <c r="H44" s="14">
        <f t="shared" si="5"/>
        <v>6.2796752134652217E-2</v>
      </c>
      <c r="I44" s="21"/>
      <c r="J44" s="15">
        <v>0</v>
      </c>
      <c r="K44" s="13"/>
    </row>
    <row r="45" spans="2:11" x14ac:dyDescent="0.2">
      <c r="B45" s="6">
        <v>41334</v>
      </c>
      <c r="C45" s="10">
        <v>507.375</v>
      </c>
      <c r="D45" s="14">
        <f t="shared" si="4"/>
        <v>3.0504199022600709E-3</v>
      </c>
      <c r="E45" s="14">
        <f t="shared" si="1"/>
        <v>7.9728033027600897E-2</v>
      </c>
      <c r="F45" s="14">
        <f t="shared" si="2"/>
        <v>8.2438135020157954E-2</v>
      </c>
      <c r="G45" s="14">
        <f t="shared" si="3"/>
        <v>6.8698445850131629E-3</v>
      </c>
      <c r="H45" s="14">
        <f t="shared" si="5"/>
        <v>6.6853283059802593E-2</v>
      </c>
      <c r="I45" s="21">
        <f t="shared" si="6"/>
        <v>6.3089434508062286E-2</v>
      </c>
      <c r="J45" s="15">
        <v>6.8000000000000005E-2</v>
      </c>
      <c r="K45" s="13"/>
    </row>
    <row r="46" spans="2:11" x14ac:dyDescent="0.2">
      <c r="B46" s="6">
        <v>41365</v>
      </c>
      <c r="C46" s="10">
        <v>507.08699999999999</v>
      </c>
      <c r="D46" s="14">
        <f t="shared" si="4"/>
        <v>-5.6762749445682381E-4</v>
      </c>
      <c r="E46" s="14">
        <f t="shared" si="1"/>
        <v>6.8264504943299054E-2</v>
      </c>
      <c r="F46" s="14">
        <f t="shared" si="2"/>
        <v>7.9728033027600897E-2</v>
      </c>
      <c r="G46" s="14">
        <f t="shared" si="3"/>
        <v>6.6440027523000751E-3</v>
      </c>
      <c r="H46" s="14">
        <f t="shared" si="5"/>
        <v>7.072961615147888E-2</v>
      </c>
      <c r="I46" s="21"/>
      <c r="J46" s="15">
        <v>0</v>
      </c>
      <c r="K46" s="13"/>
    </row>
    <row r="47" spans="2:11" x14ac:dyDescent="0.2">
      <c r="B47" s="6">
        <v>41395</v>
      </c>
      <c r="C47" s="10">
        <v>508.71499999999997</v>
      </c>
      <c r="D47" s="14">
        <f t="shared" si="4"/>
        <v>3.2104944516424538E-3</v>
      </c>
      <c r="E47" s="14">
        <f t="shared" si="1"/>
        <v>6.1993365607627249E-2</v>
      </c>
      <c r="F47" s="14">
        <f t="shared" si="2"/>
        <v>6.8264504943299054E-2</v>
      </c>
      <c r="G47" s="14">
        <f t="shared" si="3"/>
        <v>5.6887087452749214E-3</v>
      </c>
      <c r="H47" s="14">
        <f t="shared" si="5"/>
        <v>7.3205027124110311E-2</v>
      </c>
      <c r="I47" s="21"/>
      <c r="J47" s="15">
        <v>0</v>
      </c>
      <c r="K47" s="13"/>
    </row>
    <row r="48" spans="2:11" x14ac:dyDescent="0.2">
      <c r="B48" s="6">
        <v>41426</v>
      </c>
      <c r="C48" s="10">
        <v>512.59799999999996</v>
      </c>
      <c r="D48" s="14">
        <f>C48/C47-1</f>
        <v>7.6329575499050062E-3</v>
      </c>
      <c r="E48" s="14">
        <f t="shared" si="1"/>
        <v>6.2795582103663428E-2</v>
      </c>
      <c r="F48" s="14">
        <f t="shared" si="2"/>
        <v>6.1993365607627249E-2</v>
      </c>
      <c r="G48" s="14">
        <f t="shared" si="3"/>
        <v>5.1661138006356038E-3</v>
      </c>
      <c r="H48" s="14">
        <f t="shared" si="5"/>
        <v>7.4373204705037166E-2</v>
      </c>
      <c r="I48" s="21">
        <f t="shared" si="6"/>
        <v>7.2769282660208781E-2</v>
      </c>
      <c r="J48" s="15">
        <v>7.3999999999999996E-2</v>
      </c>
      <c r="K48" s="13"/>
    </row>
    <row r="49" spans="2:11" x14ac:dyDescent="0.2">
      <c r="B49" s="6">
        <v>41456</v>
      </c>
      <c r="C49" s="10">
        <v>513.31299999999999</v>
      </c>
      <c r="D49" s="14">
        <f t="shared" si="4"/>
        <v>1.3948552276834558E-3</v>
      </c>
      <c r="E49" s="14">
        <f t="shared" si="1"/>
        <v>4.838844739094128E-2</v>
      </c>
      <c r="F49" s="14">
        <f t="shared" si="2"/>
        <v>6.2795582103663428E-2</v>
      </c>
      <c r="G49" s="14">
        <f t="shared" si="3"/>
        <v>5.2329651753052859E-3</v>
      </c>
      <c r="H49" s="14">
        <f t="shared" si="5"/>
        <v>7.4892485024157213E-2</v>
      </c>
      <c r="I49" s="21"/>
      <c r="J49" s="15">
        <v>0</v>
      </c>
      <c r="K49" s="13"/>
    </row>
    <row r="50" spans="2:11" x14ac:dyDescent="0.2">
      <c r="B50" s="6">
        <v>41487</v>
      </c>
      <c r="C50" s="10">
        <v>515.68799999999999</v>
      </c>
      <c r="D50" s="14">
        <f t="shared" ref="D50:D52" si="7">C50/C49-1</f>
        <v>4.6268066462373802E-3</v>
      </c>
      <c r="E50" s="14">
        <f t="shared" si="1"/>
        <v>3.9800463354094928E-2</v>
      </c>
      <c r="F50" s="14">
        <f t="shared" si="2"/>
        <v>4.838844739094128E-2</v>
      </c>
      <c r="G50" s="14">
        <f t="shared" si="3"/>
        <v>4.0323706159117734E-3</v>
      </c>
      <c r="H50" s="14">
        <f t="shared" si="5"/>
        <v>7.2831263856472872E-2</v>
      </c>
      <c r="I50" s="21"/>
      <c r="J50" s="15">
        <v>0</v>
      </c>
      <c r="K50" s="13"/>
    </row>
    <row r="51" spans="2:11" x14ac:dyDescent="0.2">
      <c r="B51" s="6">
        <v>41518</v>
      </c>
      <c r="C51" s="10">
        <v>522.69000000000005</v>
      </c>
      <c r="D51" s="14">
        <f t="shared" si="7"/>
        <v>1.3577977381672879E-2</v>
      </c>
      <c r="E51" s="14">
        <f t="shared" si="1"/>
        <v>4.4723913382396008E-2</v>
      </c>
      <c r="F51" s="14">
        <f t="shared" si="2"/>
        <v>3.9800463354094928E-2</v>
      </c>
      <c r="G51" s="14">
        <f t="shared" si="3"/>
        <v>3.3167052795079108E-3</v>
      </c>
      <c r="H51" s="14">
        <f t="shared" si="5"/>
        <v>6.9450514582604803E-2</v>
      </c>
      <c r="I51" s="21">
        <f t="shared" si="6"/>
        <v>7.239142115441162E-2</v>
      </c>
      <c r="J51" s="15">
        <v>7.5999999999999998E-2</v>
      </c>
      <c r="K51" s="13"/>
    </row>
    <row r="52" spans="2:11" x14ac:dyDescent="0.2">
      <c r="B52" s="6">
        <v>41548</v>
      </c>
      <c r="C52" s="10">
        <v>525.96600000000001</v>
      </c>
      <c r="D52" s="14">
        <f t="shared" si="7"/>
        <v>6.267577340297148E-3</v>
      </c>
      <c r="E52" s="14">
        <f t="shared" si="1"/>
        <v>5.4591680217508598E-2</v>
      </c>
      <c r="F52" s="14">
        <f t="shared" si="2"/>
        <v>4.4723913382396008E-2</v>
      </c>
      <c r="G52" s="14">
        <f t="shared" si="3"/>
        <v>3.726992781866334E-3</v>
      </c>
      <c r="H52" s="14">
        <f t="shared" si="5"/>
        <v>6.6365928202407998E-2</v>
      </c>
      <c r="I52" s="21"/>
      <c r="J52" s="15">
        <v>0</v>
      </c>
      <c r="K52" s="13"/>
    </row>
    <row r="53" spans="2:11" x14ac:dyDescent="0.2">
      <c r="B53" s="6">
        <v>41579</v>
      </c>
      <c r="C53" s="10">
        <v>527.42200000000003</v>
      </c>
      <c r="D53" s="14">
        <f t="shared" ref="D53:D116" si="8">C53/C52-1</f>
        <v>2.7682397721526808E-3</v>
      </c>
      <c r="E53" s="14">
        <f t="shared" si="1"/>
        <v>5.4867207078555857E-2</v>
      </c>
      <c r="F53" s="14">
        <f t="shared" si="2"/>
        <v>5.4591680217508598E-2</v>
      </c>
      <c r="G53" s="14">
        <f t="shared" si="3"/>
        <v>4.5493066847923829E-3</v>
      </c>
      <c r="H53" s="14">
        <f t="shared" si="5"/>
        <v>6.4743512037935436E-2</v>
      </c>
      <c r="I53" s="21"/>
      <c r="J53" s="15">
        <v>0</v>
      </c>
      <c r="K53" s="13"/>
    </row>
    <row r="54" spans="2:11" x14ac:dyDescent="0.2">
      <c r="B54" s="6">
        <v>41609</v>
      </c>
      <c r="C54" s="10">
        <v>531.05600000000004</v>
      </c>
      <c r="D54" s="14">
        <f t="shared" si="8"/>
        <v>6.8901183492535711E-3</v>
      </c>
      <c r="E54" s="14">
        <f t="shared" si="1"/>
        <v>5.5183664061770443E-2</v>
      </c>
      <c r="F54" s="14">
        <f t="shared" si="2"/>
        <v>5.4867207078555857E-2</v>
      </c>
      <c r="G54" s="14">
        <f t="shared" si="3"/>
        <v>4.5722672565463212E-3</v>
      </c>
      <c r="H54" s="14">
        <f t="shared" si="5"/>
        <v>6.3301095875765587E-2</v>
      </c>
      <c r="I54" s="21">
        <f t="shared" si="6"/>
        <v>6.4803512038703007E-2</v>
      </c>
      <c r="J54" s="15">
        <v>6.6966226506873561E-2</v>
      </c>
      <c r="K54" s="13"/>
    </row>
    <row r="55" spans="2:11" x14ac:dyDescent="0.2">
      <c r="B55" s="6">
        <v>41640</v>
      </c>
      <c r="C55" s="10">
        <v>533.197</v>
      </c>
      <c r="D55" s="14">
        <f t="shared" si="8"/>
        <v>4.0315898888252377E-3</v>
      </c>
      <c r="E55" s="14">
        <f t="shared" si="1"/>
        <v>5.6191193074896617E-2</v>
      </c>
      <c r="F55" s="14">
        <f t="shared" si="2"/>
        <v>5.5183664061770443E-2</v>
      </c>
      <c r="G55" s="14">
        <f t="shared" si="3"/>
        <v>4.5986386718142036E-3</v>
      </c>
      <c r="H55" s="14">
        <f t="shared" si="5"/>
        <v>6.1152502743645261E-2</v>
      </c>
      <c r="I55" s="21"/>
      <c r="J55" s="15">
        <v>0</v>
      </c>
      <c r="K55" s="13"/>
    </row>
    <row r="56" spans="2:11" x14ac:dyDescent="0.2">
      <c r="B56" s="6">
        <v>41671</v>
      </c>
      <c r="C56" s="10">
        <v>537.70299999999997</v>
      </c>
      <c r="D56" s="14">
        <f t="shared" si="8"/>
        <v>8.4509102639360734E-3</v>
      </c>
      <c r="E56" s="14">
        <f t="shared" si="1"/>
        <v>6.300708535640287E-2</v>
      </c>
      <c r="F56" s="14">
        <f t="shared" si="2"/>
        <v>5.6191193074896617E-2</v>
      </c>
      <c r="G56" s="14">
        <f t="shared" si="3"/>
        <v>4.6825994229080514E-3</v>
      </c>
      <c r="H56" s="14">
        <f t="shared" si="5"/>
        <v>5.9080515771876035E-2</v>
      </c>
      <c r="I56" s="21"/>
      <c r="J56" s="15">
        <v>0</v>
      </c>
      <c r="K56" s="13"/>
    </row>
    <row r="57" spans="2:11" x14ac:dyDescent="0.2">
      <c r="B57" s="6">
        <v>41699</v>
      </c>
      <c r="C57" s="10">
        <v>545.68399999999997</v>
      </c>
      <c r="D57" s="14">
        <f t="shared" si="8"/>
        <v>1.4842766359867809E-2</v>
      </c>
      <c r="E57" s="14">
        <f t="shared" si="1"/>
        <v>7.5504311406750402E-2</v>
      </c>
      <c r="F57" s="14">
        <f t="shared" si="2"/>
        <v>6.300708535640287E-2</v>
      </c>
      <c r="G57" s="14">
        <f t="shared" si="3"/>
        <v>5.2505904463669055E-3</v>
      </c>
      <c r="H57" s="14">
        <f t="shared" si="5"/>
        <v>5.7461261633229781E-2</v>
      </c>
      <c r="I57" s="21">
        <f t="shared" si="6"/>
        <v>5.9231426716250361E-2</v>
      </c>
      <c r="J57" s="15">
        <v>5.8999999999999997E-2</v>
      </c>
      <c r="K57" s="13"/>
    </row>
    <row r="58" spans="2:11" x14ac:dyDescent="0.2">
      <c r="B58" s="6">
        <v>41730</v>
      </c>
      <c r="C58" s="10">
        <v>548.14499999999998</v>
      </c>
      <c r="D58" s="14">
        <f t="shared" si="8"/>
        <v>4.5099361535247962E-3</v>
      </c>
      <c r="E58" s="14">
        <f t="shared" si="1"/>
        <v>8.0968354542711563E-2</v>
      </c>
      <c r="F58" s="14">
        <f t="shared" si="2"/>
        <v>7.5504311406750402E-2</v>
      </c>
      <c r="G58" s="14">
        <f t="shared" si="3"/>
        <v>6.2920259505625338E-3</v>
      </c>
      <c r="H58" s="14">
        <f t="shared" si="5"/>
        <v>5.7109284831492232E-2</v>
      </c>
      <c r="I58" s="21"/>
      <c r="J58" s="15">
        <v>0</v>
      </c>
      <c r="K58" s="13"/>
    </row>
    <row r="59" spans="2:11" x14ac:dyDescent="0.2">
      <c r="B59" s="6">
        <v>41760</v>
      </c>
      <c r="C59" s="10">
        <v>545.65200000000004</v>
      </c>
      <c r="D59" s="14">
        <f t="shared" si="8"/>
        <v>-4.5480666611935616E-3</v>
      </c>
      <c r="E59" s="14">
        <f t="shared" si="1"/>
        <v>7.2608434978327807E-2</v>
      </c>
      <c r="F59" s="14">
        <f t="shared" si="2"/>
        <v>8.0968354542711563E-2</v>
      </c>
      <c r="G59" s="14">
        <f t="shared" si="3"/>
        <v>6.7473628785592972E-3</v>
      </c>
      <c r="H59" s="14">
        <f t="shared" si="5"/>
        <v>5.8167938964776601E-2</v>
      </c>
      <c r="I59" s="21"/>
      <c r="J59" s="15">
        <v>0</v>
      </c>
      <c r="K59" s="13"/>
    </row>
    <row r="60" spans="2:11" x14ac:dyDescent="0.2">
      <c r="B60" s="6">
        <v>41791</v>
      </c>
      <c r="C60" s="10">
        <v>542.19399999999996</v>
      </c>
      <c r="D60" s="14">
        <f t="shared" si="8"/>
        <v>-6.3373725378080836E-3</v>
      </c>
      <c r="E60" s="14">
        <f t="shared" si="1"/>
        <v>5.773725219372694E-2</v>
      </c>
      <c r="F60" s="14">
        <f t="shared" si="2"/>
        <v>7.2608434978327807E-2</v>
      </c>
      <c r="G60" s="14">
        <f t="shared" si="3"/>
        <v>6.0507029148606506E-3</v>
      </c>
      <c r="H60" s="14">
        <f t="shared" si="5"/>
        <v>5.9052528079001645E-2</v>
      </c>
      <c r="I60" s="21">
        <f t="shared" si="6"/>
        <v>5.8109917291756831E-2</v>
      </c>
      <c r="J60" s="15">
        <v>5.8000000000000003E-2</v>
      </c>
      <c r="K60" s="13"/>
    </row>
    <row r="61" spans="2:11" x14ac:dyDescent="0.2">
      <c r="B61" s="6">
        <v>41821</v>
      </c>
      <c r="C61" s="10">
        <v>539.21</v>
      </c>
      <c r="D61" s="14">
        <f t="shared" si="8"/>
        <v>-5.503565144579059E-3</v>
      </c>
      <c r="E61" s="14">
        <f t="shared" si="1"/>
        <v>5.0450699670571364E-2</v>
      </c>
      <c r="F61" s="14">
        <f t="shared" si="2"/>
        <v>5.773725219372694E-2</v>
      </c>
      <c r="G61" s="14">
        <f t="shared" si="3"/>
        <v>4.811437682810578E-3</v>
      </c>
      <c r="H61" s="14">
        <f t="shared" si="5"/>
        <v>5.8631000586506943E-2</v>
      </c>
      <c r="I61" s="21"/>
      <c r="J61" s="15">
        <v>0</v>
      </c>
      <c r="K61" s="13"/>
    </row>
    <row r="62" spans="2:11" x14ac:dyDescent="0.2">
      <c r="B62" s="6">
        <v>41852</v>
      </c>
      <c r="C62" s="10">
        <v>539.54999999999995</v>
      </c>
      <c r="D62" s="14">
        <f t="shared" si="8"/>
        <v>6.305521040037565E-4</v>
      </c>
      <c r="E62" s="14">
        <f t="shared" si="1"/>
        <v>4.6272164564620466E-2</v>
      </c>
      <c r="F62" s="14">
        <f t="shared" si="2"/>
        <v>5.0450699670571364E-2</v>
      </c>
      <c r="G62" s="14">
        <f t="shared" si="3"/>
        <v>4.204224972547614E-3</v>
      </c>
      <c r="H62" s="14">
        <f t="shared" si="5"/>
        <v>5.8802854943142781E-2</v>
      </c>
      <c r="I62" s="21"/>
      <c r="J62" s="15">
        <v>0</v>
      </c>
      <c r="K62" s="13"/>
    </row>
    <row r="63" spans="2:11" x14ac:dyDescent="0.2">
      <c r="B63" s="6">
        <v>41883</v>
      </c>
      <c r="C63" s="10">
        <v>539.649</v>
      </c>
      <c r="D63" s="14">
        <f t="shared" si="8"/>
        <v>1.8348623853214896E-4</v>
      </c>
      <c r="E63" s="14">
        <f t="shared" si="1"/>
        <v>3.2445617861447396E-2</v>
      </c>
      <c r="F63" s="14">
        <f t="shared" si="2"/>
        <v>4.6272164564620466E-2</v>
      </c>
      <c r="G63" s="14">
        <f t="shared" si="3"/>
        <v>3.8560137137183723E-3</v>
      </c>
      <c r="H63" s="14">
        <f t="shared" si="5"/>
        <v>5.9342163377353242E-2</v>
      </c>
      <c r="I63" s="21">
        <f t="shared" si="6"/>
        <v>5.8925339635667651E-2</v>
      </c>
      <c r="J63" s="15">
        <v>5.8999999999999997E-2</v>
      </c>
      <c r="K63" s="13"/>
    </row>
    <row r="64" spans="2:11" x14ac:dyDescent="0.2">
      <c r="B64" s="6">
        <v>41913</v>
      </c>
      <c r="C64" s="10">
        <v>542.85299999999995</v>
      </c>
      <c r="D64" s="14">
        <f t="shared" si="8"/>
        <v>5.9371925084636956E-3</v>
      </c>
      <c r="E64" s="14">
        <f t="shared" si="1"/>
        <v>3.2106638071662363E-2</v>
      </c>
      <c r="F64" s="14">
        <f t="shared" si="2"/>
        <v>3.2445617861447396E-2</v>
      </c>
      <c r="G64" s="14">
        <f t="shared" si="3"/>
        <v>2.7038014884539496E-3</v>
      </c>
      <c r="H64" s="14">
        <f t="shared" si="5"/>
        <v>5.8318972083940858E-2</v>
      </c>
      <c r="I64" s="21"/>
      <c r="J64" s="15">
        <v>0</v>
      </c>
      <c r="K64" s="13"/>
    </row>
    <row r="65" spans="2:11" x14ac:dyDescent="0.2">
      <c r="B65" s="6">
        <v>41944</v>
      </c>
      <c r="C65" s="10">
        <v>549.04</v>
      </c>
      <c r="D65" s="14">
        <f t="shared" si="8"/>
        <v>1.1397192241730192E-2</v>
      </c>
      <c r="E65" s="14">
        <f t="shared" si="1"/>
        <v>4.0988051313748608E-2</v>
      </c>
      <c r="F65" s="14">
        <f t="shared" si="2"/>
        <v>3.2106638071662363E-2</v>
      </c>
      <c r="G65" s="14">
        <f t="shared" si="3"/>
        <v>2.6755531726385304E-3</v>
      </c>
      <c r="H65" s="14">
        <f t="shared" si="5"/>
        <v>5.6445218571787012E-2</v>
      </c>
      <c r="I65" s="21"/>
      <c r="J65" s="15">
        <v>0</v>
      </c>
      <c r="K65" s="13"/>
    </row>
    <row r="66" spans="2:11" x14ac:dyDescent="0.2">
      <c r="B66" s="6">
        <v>41974</v>
      </c>
      <c r="C66" s="10">
        <v>551.149</v>
      </c>
      <c r="D66" s="14">
        <f t="shared" si="8"/>
        <v>3.8412501821361023E-3</v>
      </c>
      <c r="E66" s="14">
        <f t="shared" si="1"/>
        <v>3.7835934440058949E-2</v>
      </c>
      <c r="F66" s="14">
        <f t="shared" si="2"/>
        <v>4.0988051313748608E-2</v>
      </c>
      <c r="G66" s="14">
        <f t="shared" si="3"/>
        <v>3.4156709428123841E-3</v>
      </c>
      <c r="H66" s="14">
        <f t="shared" si="5"/>
        <v>5.5288622258053081E-2</v>
      </c>
      <c r="I66" s="21">
        <f t="shared" ref="I66" si="9">AVERAGE(H64:H66)</f>
        <v>5.6684270971260324E-2</v>
      </c>
      <c r="J66" s="15">
        <v>5.6000000000000001E-2</v>
      </c>
      <c r="K66" s="13"/>
    </row>
    <row r="67" spans="2:11" x14ac:dyDescent="0.2">
      <c r="B67" s="6">
        <v>42005</v>
      </c>
      <c r="C67" s="10">
        <v>554.83500000000004</v>
      </c>
      <c r="D67" s="14">
        <f t="shared" si="8"/>
        <v>6.6878466621549393E-3</v>
      </c>
      <c r="E67" s="14">
        <f t="shared" si="1"/>
        <v>4.0581623677552692E-2</v>
      </c>
      <c r="F67" s="14">
        <f t="shared" si="2"/>
        <v>3.7835934440058949E-2</v>
      </c>
      <c r="G67" s="14">
        <f t="shared" si="3"/>
        <v>3.1529945366715792E-3</v>
      </c>
      <c r="H67" s="14">
        <f t="shared" si="5"/>
        <v>5.3842978122910452E-2</v>
      </c>
      <c r="I67" s="21"/>
      <c r="J67" s="15">
        <v>0</v>
      </c>
      <c r="K67" s="13"/>
    </row>
    <row r="68" spans="2:11" x14ac:dyDescent="0.2">
      <c r="B68" s="6">
        <v>42036</v>
      </c>
      <c r="C68" s="10">
        <v>557.803</v>
      </c>
      <c r="D68" s="14">
        <f t="shared" si="8"/>
        <v>5.3493380915046185E-3</v>
      </c>
      <c r="E68" s="14">
        <f t="shared" si="1"/>
        <v>3.7381230902561402E-2</v>
      </c>
      <c r="F68" s="14">
        <f t="shared" si="2"/>
        <v>4.0581623677552692E-2</v>
      </c>
      <c r="G68" s="14">
        <f t="shared" si="3"/>
        <v>3.3818019731293911E-3</v>
      </c>
      <c r="H68" s="14">
        <f t="shared" si="5"/>
        <v>5.2542180673131794E-2</v>
      </c>
      <c r="I68" s="21"/>
      <c r="J68" s="15">
        <v>0</v>
      </c>
      <c r="K68" s="13"/>
    </row>
    <row r="69" spans="2:11" x14ac:dyDescent="0.2">
      <c r="B69" s="6">
        <v>42064</v>
      </c>
      <c r="C69" s="10">
        <v>564.56799999999998</v>
      </c>
      <c r="D69" s="14">
        <f t="shared" si="8"/>
        <v>1.2127937641066788E-2</v>
      </c>
      <c r="E69" s="14">
        <f t="shared" si="1"/>
        <v>3.4606109030134613E-2</v>
      </c>
      <c r="F69" s="14">
        <f t="shared" si="2"/>
        <v>3.7381230902561402E-2</v>
      </c>
      <c r="G69" s="14">
        <f t="shared" si="3"/>
        <v>3.11510257521345E-3</v>
      </c>
      <c r="H69" s="14">
        <f t="shared" si="5"/>
        <v>5.0406692801978341E-2</v>
      </c>
      <c r="I69" s="21">
        <f t="shared" ref="I69" si="10">AVERAGE(H67:H69)</f>
        <v>5.2263950532673527E-2</v>
      </c>
      <c r="J69" s="15">
        <v>5.1999999999999998E-2</v>
      </c>
      <c r="K69" s="13"/>
    </row>
    <row r="70" spans="2:11" x14ac:dyDescent="0.2">
      <c r="B70" s="6">
        <v>42095</v>
      </c>
      <c r="C70" s="10">
        <v>569.73800000000006</v>
      </c>
      <c r="D70" s="14">
        <f t="shared" si="8"/>
        <v>9.1574442759774222E-3</v>
      </c>
      <c r="E70" s="14">
        <f t="shared" si="1"/>
        <v>3.9392861377920196E-2</v>
      </c>
      <c r="F70" s="14">
        <f t="shared" si="2"/>
        <v>3.4606109030134613E-2</v>
      </c>
      <c r="G70" s="14">
        <f t="shared" si="3"/>
        <v>2.8838424191778844E-3</v>
      </c>
      <c r="H70" s="14">
        <f t="shared" si="5"/>
        <v>4.699850927059368E-2</v>
      </c>
      <c r="I70" s="21"/>
      <c r="J70" s="15">
        <v>0</v>
      </c>
      <c r="K70" s="13"/>
    </row>
    <row r="71" spans="2:11" x14ac:dyDescent="0.2">
      <c r="B71" s="6">
        <v>42125</v>
      </c>
      <c r="C71" s="10">
        <v>572.03399999999999</v>
      </c>
      <c r="D71" s="14">
        <f t="shared" si="8"/>
        <v>4.0299225257924842E-3</v>
      </c>
      <c r="E71" s="14">
        <f t="shared" si="1"/>
        <v>4.8349497481911419E-2</v>
      </c>
      <c r="F71" s="14">
        <f t="shared" si="2"/>
        <v>3.9392861377920196E-2</v>
      </c>
      <c r="G71" s="14">
        <f t="shared" si="3"/>
        <v>3.2827384481600164E-3</v>
      </c>
      <c r="H71" s="14">
        <f t="shared" si="5"/>
        <v>4.3533884840194395E-2</v>
      </c>
      <c r="I71" s="21"/>
      <c r="J71" s="15">
        <v>0</v>
      </c>
      <c r="K71" s="13"/>
    </row>
    <row r="72" spans="2:11" x14ac:dyDescent="0.2">
      <c r="B72" s="6">
        <v>42156</v>
      </c>
      <c r="C72" s="10">
        <v>575.93799999999999</v>
      </c>
      <c r="D72" s="14">
        <f t="shared" si="8"/>
        <v>6.82476915707797E-3</v>
      </c>
      <c r="E72" s="14">
        <f t="shared" si="1"/>
        <v>6.22360262193975E-2</v>
      </c>
      <c r="F72" s="14">
        <f t="shared" si="2"/>
        <v>4.8349497481911419E-2</v>
      </c>
      <c r="G72" s="14">
        <f t="shared" si="3"/>
        <v>4.0291247901592846E-3</v>
      </c>
      <c r="H72" s="14">
        <f t="shared" si="5"/>
        <v>4.1512306715493032E-2</v>
      </c>
      <c r="I72" s="21">
        <f t="shared" ref="I72" si="11">AVERAGE(H70:H72)</f>
        <v>4.4014900275427038E-2</v>
      </c>
      <c r="J72" s="15">
        <v>4.4999999999999998E-2</v>
      </c>
      <c r="K72" s="13"/>
    </row>
    <row r="73" spans="2:11" x14ac:dyDescent="0.2">
      <c r="B73" s="6">
        <v>42186</v>
      </c>
      <c r="C73" s="10">
        <v>579.29300000000001</v>
      </c>
      <c r="D73" s="14">
        <f t="shared" si="8"/>
        <v>5.8252798044233778E-3</v>
      </c>
      <c r="E73" s="14">
        <f t="shared" si="1"/>
        <v>7.433652936703683E-2</v>
      </c>
      <c r="F73" s="14">
        <f t="shared" si="2"/>
        <v>6.22360262193975E-2</v>
      </c>
      <c r="G73" s="14">
        <f t="shared" si="3"/>
        <v>5.186335518283125E-3</v>
      </c>
      <c r="H73" s="14">
        <f t="shared" si="5"/>
        <v>4.1887204550965583E-2</v>
      </c>
      <c r="I73" s="21"/>
      <c r="J73" s="15">
        <v>0</v>
      </c>
      <c r="K73" s="13"/>
    </row>
    <row r="74" spans="2:11" x14ac:dyDescent="0.2">
      <c r="B74" s="6">
        <v>42217</v>
      </c>
      <c r="C74" s="10">
        <v>581.61800000000005</v>
      </c>
      <c r="D74" s="14">
        <f t="shared" si="8"/>
        <v>4.0135130236340633E-3</v>
      </c>
      <c r="E74" s="14">
        <f t="shared" si="1"/>
        <v>7.7968677601705227E-2</v>
      </c>
      <c r="F74" s="14">
        <f t="shared" si="2"/>
        <v>7.433652936703683E-2</v>
      </c>
      <c r="G74" s="14">
        <f t="shared" si="3"/>
        <v>6.1947107805864028E-3</v>
      </c>
      <c r="H74" s="14">
        <f t="shared" si="5"/>
        <v>4.3877690359004372E-2</v>
      </c>
      <c r="I74" s="21"/>
      <c r="J74" s="15">
        <v>0</v>
      </c>
      <c r="K74" s="13"/>
    </row>
    <row r="75" spans="2:11" x14ac:dyDescent="0.2">
      <c r="B75" s="6">
        <v>42248</v>
      </c>
      <c r="C75" s="10">
        <v>589.89700000000005</v>
      </c>
      <c r="D75" s="14">
        <f t="shared" si="8"/>
        <v>1.4234428783153286E-2</v>
      </c>
      <c r="E75" s="14">
        <f t="shared" si="1"/>
        <v>9.3112374895534034E-2</v>
      </c>
      <c r="F75" s="14">
        <f t="shared" si="2"/>
        <v>7.7968677601705227E-2</v>
      </c>
      <c r="G75" s="14">
        <f t="shared" si="3"/>
        <v>6.497389800142102E-3</v>
      </c>
      <c r="H75" s="14">
        <f t="shared" si="5"/>
        <v>4.6519066445428102E-2</v>
      </c>
      <c r="I75" s="21">
        <f t="shared" ref="I75" si="12">AVERAGE(H73:H75)</f>
        <v>4.4094653785132686E-2</v>
      </c>
      <c r="J75" s="15">
        <v>4.4345893393727097E-2</v>
      </c>
      <c r="K75" s="13"/>
    </row>
    <row r="76" spans="2:11" x14ac:dyDescent="0.2">
      <c r="B76" s="6">
        <v>42278</v>
      </c>
      <c r="C76" s="10">
        <v>600.26900000000001</v>
      </c>
      <c r="D76" s="14">
        <f t="shared" si="8"/>
        <v>1.7582730544484892E-2</v>
      </c>
      <c r="E76" s="14">
        <f t="shared" si="1"/>
        <v>0.10576712295962265</v>
      </c>
      <c r="F76" s="14">
        <f t="shared" si="2"/>
        <v>9.3112374895534034E-2</v>
      </c>
      <c r="G76" s="14">
        <f t="shared" si="3"/>
        <v>7.7593645746278361E-3</v>
      </c>
      <c r="H76" s="14">
        <f t="shared" si="5"/>
        <v>5.1574629531601988E-2</v>
      </c>
      <c r="I76" s="21"/>
      <c r="J76" s="15">
        <v>0</v>
      </c>
      <c r="K76" s="13"/>
    </row>
    <row r="77" spans="2:11" x14ac:dyDescent="0.2">
      <c r="B77" s="6">
        <v>42309</v>
      </c>
      <c r="C77" s="10">
        <v>607.44100000000003</v>
      </c>
      <c r="D77" s="14">
        <f t="shared" si="8"/>
        <v>1.1947976657131987E-2</v>
      </c>
      <c r="E77" s="14">
        <f t="shared" si="1"/>
        <v>0.10636929914031779</v>
      </c>
      <c r="F77" s="14">
        <f t="shared" si="2"/>
        <v>0.10576712295962265</v>
      </c>
      <c r="G77" s="14">
        <f t="shared" si="3"/>
        <v>8.8139269133018869E-3</v>
      </c>
      <c r="H77" s="14">
        <f t="shared" si="5"/>
        <v>5.7713003272265341E-2</v>
      </c>
      <c r="I77" s="21"/>
      <c r="J77" s="15">
        <v>0</v>
      </c>
      <c r="K77" s="13"/>
    </row>
    <row r="78" spans="2:11" x14ac:dyDescent="0.2">
      <c r="B78" s="6">
        <v>42339</v>
      </c>
      <c r="C78" s="10">
        <v>610.12800000000004</v>
      </c>
      <c r="D78" s="14">
        <f t="shared" si="8"/>
        <v>4.4234748724567563E-3</v>
      </c>
      <c r="E78" s="14">
        <f t="shared" si="1"/>
        <v>0.10701098976864709</v>
      </c>
      <c r="F78" s="14">
        <f t="shared" si="2"/>
        <v>0.10636929914031779</v>
      </c>
      <c r="G78" s="14">
        <f t="shared" si="3"/>
        <v>8.8641082616931488E-3</v>
      </c>
      <c r="H78" s="14">
        <f t="shared" si="5"/>
        <v>6.3161440591146117E-2</v>
      </c>
      <c r="I78" s="21">
        <f t="shared" ref="I78" si="13">AVERAGE(H76:H78)</f>
        <v>5.748302446500448E-2</v>
      </c>
      <c r="J78" s="15">
        <v>5.8999999999999997E-2</v>
      </c>
      <c r="K78" s="13"/>
    </row>
    <row r="79" spans="2:11" x14ac:dyDescent="0.2">
      <c r="B79" s="6">
        <v>42370</v>
      </c>
      <c r="C79" s="10">
        <v>619.476</v>
      </c>
      <c r="D79" s="14">
        <f t="shared" si="8"/>
        <v>1.5321375186845954E-2</v>
      </c>
      <c r="E79" s="14">
        <f t="shared" si="1"/>
        <v>0.11650490686420278</v>
      </c>
      <c r="F79" s="14">
        <f t="shared" si="2"/>
        <v>0.10701098976864709</v>
      </c>
      <c r="G79" s="14">
        <f t="shared" si="3"/>
        <v>8.9175824807205904E-3</v>
      </c>
      <c r="H79" s="14">
        <f t="shared" si="5"/>
        <v>6.8926028535195125E-2</v>
      </c>
      <c r="I79" s="21"/>
      <c r="J79" s="15">
        <v>0</v>
      </c>
      <c r="K79" s="13"/>
    </row>
    <row r="80" spans="2:11" x14ac:dyDescent="0.2">
      <c r="B80" s="6">
        <v>42401</v>
      </c>
      <c r="C80" s="10">
        <v>624.36599999999999</v>
      </c>
      <c r="D80" s="14">
        <f t="shared" si="8"/>
        <v>7.8937682815798382E-3</v>
      </c>
      <c r="E80" s="14">
        <f t="shared" si="1"/>
        <v>0.1193306597490511</v>
      </c>
      <c r="F80" s="14">
        <f t="shared" si="2"/>
        <v>0.11650490686420278</v>
      </c>
      <c r="G80" s="14">
        <f t="shared" si="3"/>
        <v>9.7087422386835653E-3</v>
      </c>
      <c r="H80" s="14">
        <f t="shared" si="5"/>
        <v>7.525296880074929E-2</v>
      </c>
      <c r="I80" s="21"/>
      <c r="J80" s="15">
        <v>0</v>
      </c>
      <c r="K80" s="13"/>
    </row>
    <row r="81" spans="2:11" x14ac:dyDescent="0.2">
      <c r="B81" s="6">
        <v>42430</v>
      </c>
      <c r="C81" s="10">
        <v>627.05999999999995</v>
      </c>
      <c r="D81" s="14">
        <f t="shared" si="8"/>
        <v>4.3147769096971711E-3</v>
      </c>
      <c r="E81" s="14">
        <f t="shared" si="1"/>
        <v>0.11068994346119498</v>
      </c>
      <c r="F81" s="14">
        <f t="shared" si="2"/>
        <v>0.1193306597490511</v>
      </c>
      <c r="G81" s="14">
        <f t="shared" si="3"/>
        <v>9.9442216457542587E-3</v>
      </c>
      <c r="H81" s="14">
        <f t="shared" si="5"/>
        <v>8.2082087871290094E-2</v>
      </c>
      <c r="I81" s="21">
        <f t="shared" ref="I81" si="14">AVERAGE(H79:H81)</f>
        <v>7.5420361735744831E-2</v>
      </c>
      <c r="J81" s="15">
        <v>7.4999999999999997E-2</v>
      </c>
      <c r="K81" s="13"/>
    </row>
    <row r="82" spans="2:11" x14ac:dyDescent="0.2">
      <c r="B82" s="6">
        <v>42461</v>
      </c>
      <c r="C82" s="10">
        <v>629.34500000000003</v>
      </c>
      <c r="D82" s="14">
        <f t="shared" si="8"/>
        <v>3.6439894109017157E-3</v>
      </c>
      <c r="E82" s="14">
        <f t="shared" si="1"/>
        <v>0.1046217735169499</v>
      </c>
      <c r="F82" s="14">
        <f t="shared" si="2"/>
        <v>0.11068994346119498</v>
      </c>
      <c r="G82" s="14">
        <f t="shared" si="3"/>
        <v>9.2241619550995826E-3</v>
      </c>
      <c r="H82" s="14">
        <f t="shared" si="5"/>
        <v>8.8422407407211787E-2</v>
      </c>
      <c r="I82" s="21"/>
      <c r="J82" s="15">
        <v>0</v>
      </c>
      <c r="K82" s="13"/>
    </row>
    <row r="83" spans="2:11" x14ac:dyDescent="0.2">
      <c r="B83" s="6">
        <v>42491</v>
      </c>
      <c r="C83" s="10">
        <v>636.46799999999996</v>
      </c>
      <c r="D83" s="14">
        <f t="shared" si="8"/>
        <v>1.1318116454408944E-2</v>
      </c>
      <c r="E83" s="14">
        <f t="shared" si="1"/>
        <v>0.11264015775286085</v>
      </c>
      <c r="F83" s="14">
        <f t="shared" si="2"/>
        <v>0.1046217735169499</v>
      </c>
      <c r="G83" s="14">
        <f t="shared" si="3"/>
        <v>8.7184811264124917E-3</v>
      </c>
      <c r="H83" s="14">
        <f t="shared" si="5"/>
        <v>9.3858150085464262E-2</v>
      </c>
      <c r="I83" s="21"/>
      <c r="J83" s="15">
        <v>0</v>
      </c>
      <c r="K83" s="13"/>
    </row>
    <row r="84" spans="2:11" x14ac:dyDescent="0.2">
      <c r="B84" s="6">
        <v>42522</v>
      </c>
      <c r="C84" s="10">
        <v>646.86800000000005</v>
      </c>
      <c r="D84" s="14">
        <f t="shared" si="8"/>
        <v>1.6340177353771246E-2</v>
      </c>
      <c r="E84" s="14">
        <f t="shared" ref="E84:E147" si="15">MAX(0,C84/C72-1)</f>
        <v>0.12315561744493353</v>
      </c>
      <c r="F84" s="14">
        <f t="shared" ref="F84:F102" si="16">E83</f>
        <v>0.11264015775286085</v>
      </c>
      <c r="G84" s="14">
        <f t="shared" ref="G84:G147" si="17">F84/12</f>
        <v>9.3866798127384046E-3</v>
      </c>
      <c r="H84" s="14">
        <f t="shared" si="5"/>
        <v>9.9215705108043381E-2</v>
      </c>
      <c r="I84" s="21">
        <f t="shared" ref="I84" si="18">AVERAGE(H82:H84)</f>
        <v>9.3832087533573139E-2</v>
      </c>
      <c r="J84" s="15">
        <v>9.2999999999999999E-2</v>
      </c>
      <c r="K84" s="13"/>
    </row>
    <row r="85" spans="2:11" x14ac:dyDescent="0.2">
      <c r="B85" s="6">
        <v>42552</v>
      </c>
      <c r="C85" s="10">
        <v>644.35599999999999</v>
      </c>
      <c r="D85" s="14">
        <f t="shared" si="8"/>
        <v>-3.8833270466309688E-3</v>
      </c>
      <c r="E85" s="14">
        <f t="shared" si="15"/>
        <v>0.11231449370180546</v>
      </c>
      <c r="F85" s="14">
        <f t="shared" si="16"/>
        <v>0.12315561744493353</v>
      </c>
      <c r="G85" s="14">
        <f t="shared" si="17"/>
        <v>1.0262968120411128E-2</v>
      </c>
      <c r="H85" s="14">
        <f t="shared" si="5"/>
        <v>0.10429233771017138</v>
      </c>
      <c r="I85" s="21"/>
      <c r="J85" s="15">
        <v>0</v>
      </c>
      <c r="K85" s="13"/>
    </row>
    <row r="86" spans="2:11" x14ac:dyDescent="0.2">
      <c r="B86" s="6">
        <v>42583</v>
      </c>
      <c r="C86" s="10">
        <v>647.15300000000002</v>
      </c>
      <c r="D86" s="14">
        <f t="shared" si="8"/>
        <v>4.3407681468008441E-3</v>
      </c>
      <c r="E86" s="14">
        <f t="shared" si="15"/>
        <v>0.11267704919723931</v>
      </c>
      <c r="F86" s="14">
        <f t="shared" si="16"/>
        <v>0.11231449370180546</v>
      </c>
      <c r="G86" s="14">
        <f t="shared" si="17"/>
        <v>9.3595411418171213E-3</v>
      </c>
      <c r="H86" s="14">
        <f t="shared" si="5"/>
        <v>0.10745716807140211</v>
      </c>
      <c r="I86" s="21"/>
      <c r="J86" s="15">
        <v>0</v>
      </c>
      <c r="K86" s="13"/>
    </row>
    <row r="87" spans="2:11" x14ac:dyDescent="0.2">
      <c r="B87" s="6">
        <v>42614</v>
      </c>
      <c r="C87" s="10">
        <v>647.36</v>
      </c>
      <c r="D87" s="14">
        <f t="shared" si="8"/>
        <v>3.198625363707297E-4</v>
      </c>
      <c r="E87" s="14">
        <f t="shared" si="15"/>
        <v>9.7411921064185725E-2</v>
      </c>
      <c r="F87" s="14">
        <f t="shared" si="16"/>
        <v>0.11267704919723931</v>
      </c>
      <c r="G87" s="14">
        <f t="shared" si="17"/>
        <v>9.3897540997699425E-3</v>
      </c>
      <c r="H87" s="14">
        <f t="shared" si="5"/>
        <v>0.11034953237102994</v>
      </c>
      <c r="I87" s="21">
        <f t="shared" ref="I87" si="19">AVERAGE(H85:H87)</f>
        <v>0.10736634605086781</v>
      </c>
      <c r="J87" s="15">
        <v>0.108</v>
      </c>
      <c r="K87" s="13"/>
    </row>
    <row r="88" spans="2:11" x14ac:dyDescent="0.2">
      <c r="B88" s="6">
        <v>42644</v>
      </c>
      <c r="C88" s="10">
        <v>648.21299999999997</v>
      </c>
      <c r="D88" s="14">
        <f t="shared" si="8"/>
        <v>1.3176594167076949E-3</v>
      </c>
      <c r="E88" s="14">
        <f t="shared" si="15"/>
        <v>7.9870857898708625E-2</v>
      </c>
      <c r="F88" s="14">
        <f t="shared" si="16"/>
        <v>9.7411921064185725E-2</v>
      </c>
      <c r="G88" s="14">
        <f t="shared" si="17"/>
        <v>8.1176600886821437E-3</v>
      </c>
      <c r="H88" s="14">
        <f t="shared" si="5"/>
        <v>0.11070782788508425</v>
      </c>
      <c r="I88" s="21"/>
      <c r="J88" s="15">
        <v>0</v>
      </c>
      <c r="K88" s="13"/>
    </row>
    <row r="89" spans="2:11" x14ac:dyDescent="0.2">
      <c r="B89" s="6">
        <v>42675</v>
      </c>
      <c r="C89" s="10">
        <v>648.56100000000004</v>
      </c>
      <c r="D89" s="14">
        <f t="shared" si="8"/>
        <v>5.3686056897972456E-4</v>
      </c>
      <c r="E89" s="14">
        <f t="shared" si="15"/>
        <v>6.7693817177306048E-2</v>
      </c>
      <c r="F89" s="14">
        <f t="shared" si="16"/>
        <v>7.9870857898708625E-2</v>
      </c>
      <c r="G89" s="14">
        <f t="shared" si="17"/>
        <v>6.6559048248923851E-3</v>
      </c>
      <c r="H89" s="14">
        <f t="shared" si="5"/>
        <v>0.10854980579667475</v>
      </c>
      <c r="I89" s="21"/>
      <c r="J89" s="15">
        <v>0</v>
      </c>
      <c r="K89" s="13"/>
    </row>
    <row r="90" spans="2:11" x14ac:dyDescent="0.2">
      <c r="B90" s="6">
        <v>42705</v>
      </c>
      <c r="C90" s="10">
        <v>653.95100000000002</v>
      </c>
      <c r="D90" s="14">
        <f t="shared" si="8"/>
        <v>8.3107063175245077E-3</v>
      </c>
      <c r="E90" s="14">
        <f t="shared" si="15"/>
        <v>7.1825911939789711E-2</v>
      </c>
      <c r="F90" s="14">
        <f t="shared" si="16"/>
        <v>6.7693817177306048E-2</v>
      </c>
      <c r="G90" s="14">
        <f t="shared" si="17"/>
        <v>5.6411514314421707E-3</v>
      </c>
      <c r="H90" s="14">
        <f t="shared" si="5"/>
        <v>0.10532684896642379</v>
      </c>
      <c r="I90" s="21">
        <f t="shared" ref="I90" si="20">AVERAGE(H88:H90)</f>
        <v>0.10819482754939426</v>
      </c>
      <c r="J90" s="15">
        <v>0.1074</v>
      </c>
      <c r="K90" s="13"/>
    </row>
    <row r="91" spans="2:11" x14ac:dyDescent="0.2">
      <c r="B91" s="6">
        <v>42736</v>
      </c>
      <c r="C91" s="10">
        <v>656.77800000000002</v>
      </c>
      <c r="D91" s="14">
        <f t="shared" si="8"/>
        <v>4.3229538604574458E-3</v>
      </c>
      <c r="E91" s="14">
        <f t="shared" si="15"/>
        <v>6.0215407860837233E-2</v>
      </c>
      <c r="F91" s="14">
        <f t="shared" si="16"/>
        <v>7.1825911939789711E-2</v>
      </c>
      <c r="G91" s="14">
        <f t="shared" si="17"/>
        <v>5.9854926616491428E-3</v>
      </c>
      <c r="H91" s="14">
        <f t="shared" si="5"/>
        <v>0.10239475914735234</v>
      </c>
      <c r="I91" s="21"/>
      <c r="J91" s="15">
        <v>0</v>
      </c>
      <c r="K91" s="13"/>
    </row>
    <row r="92" spans="2:11" x14ac:dyDescent="0.2">
      <c r="B92" s="6">
        <v>42767</v>
      </c>
      <c r="C92" s="10">
        <v>657.19100000000003</v>
      </c>
      <c r="D92" s="14">
        <f t="shared" si="8"/>
        <v>6.2882739677649901E-4</v>
      </c>
      <c r="E92" s="14">
        <f t="shared" si="15"/>
        <v>5.2573330386344042E-2</v>
      </c>
      <c r="F92" s="14">
        <f t="shared" si="16"/>
        <v>6.0215407860837233E-2</v>
      </c>
      <c r="G92" s="14">
        <f t="shared" si="17"/>
        <v>5.0179506550697695E-3</v>
      </c>
      <c r="H92" s="14">
        <f t="shared" si="5"/>
        <v>9.7703967563738545E-2</v>
      </c>
      <c r="I92" s="21"/>
      <c r="J92" s="15">
        <v>0</v>
      </c>
      <c r="K92" s="13"/>
    </row>
    <row r="93" spans="2:11" x14ac:dyDescent="0.2">
      <c r="B93" s="6">
        <v>42795</v>
      </c>
      <c r="C93" s="10">
        <v>654.70899999999995</v>
      </c>
      <c r="D93" s="14">
        <f t="shared" si="8"/>
        <v>-3.7766798388901845E-3</v>
      </c>
      <c r="E93" s="14">
        <f t="shared" si="15"/>
        <v>4.4093069243772431E-2</v>
      </c>
      <c r="F93" s="14">
        <f t="shared" si="16"/>
        <v>5.2573330386344042E-2</v>
      </c>
      <c r="G93" s="14">
        <f t="shared" si="17"/>
        <v>4.3811108655286701E-3</v>
      </c>
      <c r="H93" s="14">
        <f t="shared" si="5"/>
        <v>9.2140856783512956E-2</v>
      </c>
      <c r="I93" s="21">
        <f t="shared" ref="I93" si="21">AVERAGE(H91:H93)</f>
        <v>9.741319449820128E-2</v>
      </c>
      <c r="J93" s="15">
        <v>9.8000000000000004E-2</v>
      </c>
      <c r="K93" s="13"/>
    </row>
    <row r="94" spans="2:11" x14ac:dyDescent="0.2">
      <c r="B94" s="6">
        <v>42826</v>
      </c>
      <c r="C94" s="10">
        <v>646.57299999999998</v>
      </c>
      <c r="D94" s="14">
        <f t="shared" si="8"/>
        <v>-1.2426895002207061E-2</v>
      </c>
      <c r="E94" s="14">
        <f t="shared" si="15"/>
        <v>2.7374492527945549E-2</v>
      </c>
      <c r="F94" s="14">
        <f t="shared" si="16"/>
        <v>4.4093069243772431E-2</v>
      </c>
      <c r="G94" s="14">
        <f t="shared" si="17"/>
        <v>3.6744224369810361E-3</v>
      </c>
      <c r="H94" s="14">
        <f t="shared" si="5"/>
        <v>8.659111726539441E-2</v>
      </c>
      <c r="I94" s="21"/>
      <c r="J94" s="15">
        <v>0</v>
      </c>
      <c r="K94" s="13"/>
    </row>
    <row r="95" spans="2:11" x14ac:dyDescent="0.2">
      <c r="B95" s="6">
        <v>42856</v>
      </c>
      <c r="C95" s="10">
        <v>643.26</v>
      </c>
      <c r="D95" s="14">
        <f t="shared" si="8"/>
        <v>-5.1239380549450431E-3</v>
      </c>
      <c r="E95" s="14">
        <f t="shared" si="15"/>
        <v>1.0671392748732078E-2</v>
      </c>
      <c r="F95" s="14">
        <f t="shared" si="16"/>
        <v>2.7374492527945549E-2</v>
      </c>
      <c r="G95" s="14">
        <f t="shared" si="17"/>
        <v>2.2812077106621289E-3</v>
      </c>
      <c r="H95" s="14">
        <f t="shared" ref="H95:H102" si="22">SUM(G84:G95)</f>
        <v>8.0153843849644052E-2</v>
      </c>
      <c r="I95" s="21"/>
      <c r="J95" s="15">
        <v>0</v>
      </c>
      <c r="K95" s="13"/>
    </row>
    <row r="96" spans="2:11" x14ac:dyDescent="0.2">
      <c r="B96" s="6">
        <v>42887</v>
      </c>
      <c r="C96" s="10">
        <v>637.07899999999995</v>
      </c>
      <c r="D96" s="14">
        <f t="shared" si="8"/>
        <v>-9.608867332027593E-3</v>
      </c>
      <c r="E96" s="14">
        <f t="shared" si="15"/>
        <v>0</v>
      </c>
      <c r="F96" s="14">
        <f t="shared" si="16"/>
        <v>1.0671392748732078E-2</v>
      </c>
      <c r="G96" s="14">
        <f t="shared" si="17"/>
        <v>8.8928272906100647E-4</v>
      </c>
      <c r="H96" s="14">
        <f t="shared" si="22"/>
        <v>7.165644676596665E-2</v>
      </c>
      <c r="I96" s="21">
        <f t="shared" ref="I96" si="23">AVERAGE(H94:H96)</f>
        <v>7.9467135960335042E-2</v>
      </c>
      <c r="J96" s="15">
        <v>8.1000000000000003E-2</v>
      </c>
      <c r="K96" s="13"/>
    </row>
    <row r="97" spans="2:11" x14ac:dyDescent="0.2">
      <c r="B97" s="6">
        <v>42917</v>
      </c>
      <c r="C97" s="10">
        <v>635.19799999999998</v>
      </c>
      <c r="D97" s="14">
        <f t="shared" si="8"/>
        <v>-2.9525380682772218E-3</v>
      </c>
      <c r="E97" s="14">
        <f t="shared" si="15"/>
        <v>0</v>
      </c>
      <c r="F97" s="14">
        <f t="shared" si="16"/>
        <v>0</v>
      </c>
      <c r="G97" s="14">
        <f t="shared" si="17"/>
        <v>0</v>
      </c>
      <c r="H97" s="14">
        <f t="shared" si="22"/>
        <v>6.1393478645555513E-2</v>
      </c>
      <c r="I97" s="21"/>
      <c r="J97" s="15">
        <v>0</v>
      </c>
      <c r="K97" s="13"/>
    </row>
    <row r="98" spans="2:11" x14ac:dyDescent="0.2">
      <c r="B98" s="6">
        <v>42948</v>
      </c>
      <c r="C98" s="10">
        <v>636.71400000000006</v>
      </c>
      <c r="D98" s="14">
        <f t="shared" si="8"/>
        <v>2.3866573887199038E-3</v>
      </c>
      <c r="E98" s="14">
        <f t="shared" si="15"/>
        <v>0</v>
      </c>
      <c r="F98" s="14">
        <f t="shared" si="16"/>
        <v>0</v>
      </c>
      <c r="G98" s="14">
        <f t="shared" si="17"/>
        <v>0</v>
      </c>
      <c r="H98" s="14">
        <f t="shared" si="22"/>
        <v>5.2033937503738394E-2</v>
      </c>
      <c r="I98" s="21"/>
      <c r="J98" s="15">
        <v>0</v>
      </c>
      <c r="K98" s="13"/>
    </row>
    <row r="99" spans="2:11" x14ac:dyDescent="0.2">
      <c r="B99" s="6">
        <v>42979</v>
      </c>
      <c r="C99" s="10">
        <v>640.654</v>
      </c>
      <c r="D99" s="14">
        <f t="shared" si="8"/>
        <v>6.1880216235232766E-3</v>
      </c>
      <c r="E99" s="14">
        <f t="shared" si="15"/>
        <v>0</v>
      </c>
      <c r="F99" s="14">
        <f t="shared" si="16"/>
        <v>0</v>
      </c>
      <c r="G99" s="14">
        <f t="shared" si="17"/>
        <v>0</v>
      </c>
      <c r="H99" s="14">
        <f t="shared" si="22"/>
        <v>4.2644183403968451E-2</v>
      </c>
      <c r="I99" s="21">
        <f t="shared" ref="I99" si="24">AVERAGE(H97:H99)</f>
        <v>5.2023866517754119E-2</v>
      </c>
      <c r="J99" s="15">
        <v>5.3430363246074863E-2</v>
      </c>
      <c r="K99" s="13"/>
    </row>
    <row r="100" spans="2:11" x14ac:dyDescent="0.2">
      <c r="B100" s="6">
        <v>43009</v>
      </c>
      <c r="C100" s="10">
        <v>641.279</v>
      </c>
      <c r="D100" s="14">
        <f t="shared" si="8"/>
        <v>9.7556559390876707E-4</v>
      </c>
      <c r="E100" s="14">
        <f t="shared" si="15"/>
        <v>0</v>
      </c>
      <c r="F100" s="14">
        <f t="shared" si="16"/>
        <v>0</v>
      </c>
      <c r="G100" s="14">
        <f t="shared" si="17"/>
        <v>0</v>
      </c>
      <c r="H100" s="14">
        <f t="shared" si="22"/>
        <v>3.4526523315286307E-2</v>
      </c>
      <c r="I100" s="21"/>
      <c r="J100" s="15">
        <v>0</v>
      </c>
      <c r="K100" s="13"/>
    </row>
    <row r="101" spans="2:11" x14ac:dyDescent="0.2">
      <c r="B101" s="6">
        <v>43040</v>
      </c>
      <c r="C101" s="10">
        <v>646.42200000000003</v>
      </c>
      <c r="D101" s="14">
        <f t="shared" si="8"/>
        <v>8.0199102106883746E-3</v>
      </c>
      <c r="E101" s="14">
        <f t="shared" si="15"/>
        <v>0</v>
      </c>
      <c r="F101" s="14">
        <f t="shared" si="16"/>
        <v>0</v>
      </c>
      <c r="G101" s="14">
        <f t="shared" si="17"/>
        <v>0</v>
      </c>
      <c r="H101" s="14">
        <f t="shared" si="22"/>
        <v>2.7870618490393927E-2</v>
      </c>
      <c r="I101" s="21"/>
      <c r="J101" s="15">
        <v>0</v>
      </c>
      <c r="K101" s="13"/>
    </row>
    <row r="102" spans="2:11" x14ac:dyDescent="0.2">
      <c r="B102" s="6">
        <v>43070</v>
      </c>
      <c r="C102" s="10">
        <v>651.21400000000006</v>
      </c>
      <c r="D102" s="14">
        <f t="shared" si="8"/>
        <v>7.4131140338664636E-3</v>
      </c>
      <c r="E102" s="14">
        <f t="shared" si="15"/>
        <v>0</v>
      </c>
      <c r="F102" s="14">
        <f t="shared" si="16"/>
        <v>0</v>
      </c>
      <c r="G102" s="14">
        <f t="shared" si="17"/>
        <v>0</v>
      </c>
      <c r="H102" s="14">
        <f t="shared" si="22"/>
        <v>2.2229467058951756E-2</v>
      </c>
      <c r="I102" s="21">
        <f t="shared" ref="I102" si="25">AVERAGE(H100:H102)</f>
        <v>2.8208869621543998E-2</v>
      </c>
      <c r="J102" s="15">
        <v>2.7692447811154701E-2</v>
      </c>
      <c r="K102" s="13"/>
    </row>
    <row r="103" spans="2:11" x14ac:dyDescent="0.2">
      <c r="B103" s="6">
        <v>43101</v>
      </c>
      <c r="C103" s="2">
        <v>654.96799999999996</v>
      </c>
      <c r="D103" s="14">
        <f t="shared" si="8"/>
        <v>5.7646180825350335E-3</v>
      </c>
      <c r="E103" s="14">
        <f t="shared" si="15"/>
        <v>0</v>
      </c>
      <c r="F103" s="14">
        <f t="shared" ref="F103:F166" si="26">E102</f>
        <v>0</v>
      </c>
      <c r="G103" s="14">
        <f t="shared" si="17"/>
        <v>0</v>
      </c>
      <c r="H103" s="14">
        <f t="shared" ref="H103:H166" si="27">SUM(G92:G103)</f>
        <v>1.6243974397302612E-2</v>
      </c>
      <c r="I103" s="21"/>
      <c r="J103" s="15"/>
    </row>
    <row r="104" spans="2:11" x14ac:dyDescent="0.2">
      <c r="B104" s="6">
        <v>43132</v>
      </c>
      <c r="C104" s="2">
        <v>655.97500000000002</v>
      </c>
      <c r="D104" s="14">
        <f t="shared" si="8"/>
        <v>1.5374796936644675E-3</v>
      </c>
      <c r="E104" s="14">
        <f t="shared" si="15"/>
        <v>0</v>
      </c>
      <c r="F104" s="14">
        <f t="shared" si="26"/>
        <v>0</v>
      </c>
      <c r="G104" s="14">
        <f t="shared" si="17"/>
        <v>0</v>
      </c>
      <c r="H104" s="14">
        <f t="shared" si="27"/>
        <v>1.1226023742232841E-2</v>
      </c>
      <c r="I104" s="21"/>
      <c r="J104" s="15"/>
    </row>
    <row r="105" spans="2:11" x14ac:dyDescent="0.2">
      <c r="B105" s="6">
        <v>43160</v>
      </c>
      <c r="C105" s="2">
        <v>659.66499999999996</v>
      </c>
      <c r="D105" s="14">
        <f t="shared" si="8"/>
        <v>5.6252143755477491E-3</v>
      </c>
      <c r="E105" s="14">
        <f t="shared" si="15"/>
        <v>7.569775274205881E-3</v>
      </c>
      <c r="F105" s="14">
        <f t="shared" si="26"/>
        <v>0</v>
      </c>
      <c r="G105" s="14">
        <f t="shared" si="17"/>
        <v>0</v>
      </c>
      <c r="H105" s="14">
        <f t="shared" si="27"/>
        <v>6.8449128767041718E-3</v>
      </c>
      <c r="I105" s="21">
        <f t="shared" ref="I103:I166" si="28">AVERAGE(H103:H105)</f>
        <v>1.1438303672079875E-2</v>
      </c>
      <c r="J105" s="15">
        <v>1.0598137000944918E-2</v>
      </c>
    </row>
    <row r="106" spans="2:11" x14ac:dyDescent="0.2">
      <c r="B106" s="6">
        <v>43191</v>
      </c>
      <c r="C106" s="2">
        <v>665.77</v>
      </c>
      <c r="D106" s="14">
        <f t="shared" si="8"/>
        <v>9.2546974600744569E-3</v>
      </c>
      <c r="E106" s="14">
        <f t="shared" si="15"/>
        <v>2.9690382988463826E-2</v>
      </c>
      <c r="F106" s="14">
        <f t="shared" si="26"/>
        <v>7.569775274205881E-3</v>
      </c>
      <c r="G106" s="14">
        <f t="shared" si="17"/>
        <v>6.3081460618382346E-4</v>
      </c>
      <c r="H106" s="14">
        <f t="shared" si="27"/>
        <v>3.8013050459069588E-3</v>
      </c>
      <c r="I106" s="21"/>
      <c r="J106" s="15"/>
    </row>
    <row r="107" spans="2:11" x14ac:dyDescent="0.2">
      <c r="B107" s="6">
        <v>43221</v>
      </c>
      <c r="C107" s="2">
        <v>676.69500000000005</v>
      </c>
      <c r="D107" s="14">
        <f t="shared" si="8"/>
        <v>1.640957087282402E-2</v>
      </c>
      <c r="E107" s="14">
        <f t="shared" si="15"/>
        <v>5.1977427478780092E-2</v>
      </c>
      <c r="F107" s="14">
        <f t="shared" si="26"/>
        <v>2.9690382988463826E-2</v>
      </c>
      <c r="G107" s="14">
        <f t="shared" si="17"/>
        <v>2.4741985823719856E-3</v>
      </c>
      <c r="H107" s="14">
        <f t="shared" si="27"/>
        <v>3.994295917616816E-3</v>
      </c>
      <c r="I107" s="21"/>
      <c r="J107" s="15"/>
    </row>
    <row r="108" spans="2:11" x14ac:dyDescent="0.2">
      <c r="B108" s="6">
        <v>43252</v>
      </c>
      <c r="C108" s="2">
        <v>686.69600000000003</v>
      </c>
      <c r="D108" s="14">
        <f t="shared" si="8"/>
        <v>1.477918412283219E-2</v>
      </c>
      <c r="E108" s="14">
        <f t="shared" si="15"/>
        <v>7.7882020911064442E-2</v>
      </c>
      <c r="F108" s="14">
        <f t="shared" si="26"/>
        <v>5.1977427478780092E-2</v>
      </c>
      <c r="G108" s="14">
        <f t="shared" si="17"/>
        <v>4.331452289898341E-3</v>
      </c>
      <c r="H108" s="14">
        <f t="shared" si="27"/>
        <v>7.4364654784541502E-3</v>
      </c>
      <c r="I108" s="21">
        <f t="shared" si="28"/>
        <v>5.0773554806593088E-3</v>
      </c>
      <c r="J108" s="15">
        <v>5.3760701339464756E-3</v>
      </c>
    </row>
    <row r="109" spans="2:11" x14ac:dyDescent="0.2">
      <c r="B109" s="6">
        <v>43282</v>
      </c>
      <c r="C109" s="2">
        <v>689.74599999999998</v>
      </c>
      <c r="D109" s="14">
        <f t="shared" si="8"/>
        <v>4.4415578363641295E-3</v>
      </c>
      <c r="E109" s="14">
        <f t="shared" si="15"/>
        <v>8.5875585250583253E-2</v>
      </c>
      <c r="F109" s="14">
        <f t="shared" si="26"/>
        <v>7.7882020911064442E-2</v>
      </c>
      <c r="G109" s="14">
        <f t="shared" si="17"/>
        <v>6.4901684092553702E-3</v>
      </c>
      <c r="H109" s="14">
        <f t="shared" si="27"/>
        <v>1.3926633887709521E-2</v>
      </c>
      <c r="I109" s="21"/>
      <c r="J109" s="15"/>
    </row>
    <row r="110" spans="2:11" x14ac:dyDescent="0.2">
      <c r="B110" s="6">
        <v>43313</v>
      </c>
      <c r="C110" s="2">
        <v>694.41399999999999</v>
      </c>
      <c r="D110" s="14">
        <f t="shared" si="8"/>
        <v>6.7677086927651064E-3</v>
      </c>
      <c r="E110" s="14">
        <f t="shared" si="15"/>
        <v>9.0621534943475357E-2</v>
      </c>
      <c r="F110" s="14">
        <f t="shared" si="26"/>
        <v>8.5875585250583253E-2</v>
      </c>
      <c r="G110" s="14">
        <f t="shared" si="17"/>
        <v>7.1562987708819375E-3</v>
      </c>
      <c r="H110" s="14">
        <f t="shared" si="27"/>
        <v>2.1082932658591458E-2</v>
      </c>
      <c r="I110" s="21"/>
      <c r="J110" s="15"/>
    </row>
    <row r="111" spans="2:11" x14ac:dyDescent="0.2">
      <c r="B111" s="6">
        <v>43344</v>
      </c>
      <c r="C111" s="2">
        <v>706.83399999999995</v>
      </c>
      <c r="D111" s="14">
        <f t="shared" si="8"/>
        <v>1.7885584104007091E-2</v>
      </c>
      <c r="E111" s="14">
        <f t="shared" si="15"/>
        <v>0.10330068960780703</v>
      </c>
      <c r="F111" s="14">
        <f t="shared" si="26"/>
        <v>9.0621534943475357E-2</v>
      </c>
      <c r="G111" s="14">
        <f t="shared" si="17"/>
        <v>7.5517945786229461E-3</v>
      </c>
      <c r="H111" s="14">
        <f t="shared" si="27"/>
        <v>2.8634727237214403E-2</v>
      </c>
      <c r="I111" s="21">
        <f t="shared" si="28"/>
        <v>2.1214764594505126E-2</v>
      </c>
      <c r="J111" s="15">
        <v>1.7904906091032347E-2</v>
      </c>
    </row>
    <row r="112" spans="2:11" x14ac:dyDescent="0.2">
      <c r="B112" s="6">
        <v>43374</v>
      </c>
      <c r="C112" s="2">
        <v>708.69399999999996</v>
      </c>
      <c r="D112" s="14">
        <f t="shared" si="8"/>
        <v>2.6314523636383758E-3</v>
      </c>
      <c r="E112" s="14">
        <f t="shared" si="15"/>
        <v>0.10512585005902264</v>
      </c>
      <c r="F112" s="14">
        <f t="shared" si="26"/>
        <v>0.10330068960780703</v>
      </c>
      <c r="G112" s="14">
        <f t="shared" si="17"/>
        <v>8.6083908006505862E-3</v>
      </c>
      <c r="H112" s="14">
        <f t="shared" si="27"/>
        <v>3.7243118037864988E-2</v>
      </c>
      <c r="I112" s="21"/>
      <c r="J112" s="15"/>
    </row>
    <row r="113" spans="2:10" x14ac:dyDescent="0.2">
      <c r="B113" s="6">
        <v>43405</v>
      </c>
      <c r="C113" s="2">
        <v>700.601</v>
      </c>
      <c r="D113" s="14">
        <f t="shared" si="8"/>
        <v>-1.1419597174521012E-2</v>
      </c>
      <c r="E113" s="14">
        <f t="shared" si="15"/>
        <v>8.3813669708023397E-2</v>
      </c>
      <c r="F113" s="14">
        <f t="shared" si="26"/>
        <v>0.10512585005902264</v>
      </c>
      <c r="G113" s="14">
        <f t="shared" si="17"/>
        <v>8.760487504918554E-3</v>
      </c>
      <c r="H113" s="14">
        <f t="shared" si="27"/>
        <v>4.6003605542783543E-2</v>
      </c>
      <c r="I113" s="21"/>
      <c r="J113" s="15"/>
    </row>
    <row r="114" spans="2:10" x14ac:dyDescent="0.2">
      <c r="B114" s="6">
        <v>43435</v>
      </c>
      <c r="C114" s="2">
        <v>697.44600000000003</v>
      </c>
      <c r="D114" s="14">
        <f t="shared" si="8"/>
        <v>-4.5032764726284924E-3</v>
      </c>
      <c r="E114" s="14">
        <f t="shared" si="15"/>
        <v>7.0993559720767596E-2</v>
      </c>
      <c r="F114" s="14">
        <f t="shared" si="26"/>
        <v>8.3813669708023397E-2</v>
      </c>
      <c r="G114" s="14">
        <f t="shared" si="17"/>
        <v>6.9844724756686167E-3</v>
      </c>
      <c r="H114" s="14">
        <f t="shared" si="27"/>
        <v>5.2988078018452157E-2</v>
      </c>
      <c r="I114" s="21">
        <f t="shared" si="28"/>
        <v>4.5411600533033558E-2</v>
      </c>
      <c r="J114" s="15">
        <v>4.0038701365993745E-2</v>
      </c>
    </row>
    <row r="115" spans="2:10" x14ac:dyDescent="0.2">
      <c r="B115" s="6">
        <v>43466</v>
      </c>
      <c r="C115" s="2">
        <v>697.923</v>
      </c>
      <c r="D115" s="14">
        <f t="shared" si="8"/>
        <v>6.8392391669025443E-4</v>
      </c>
      <c r="E115" s="14">
        <f t="shared" si="15"/>
        <v>6.5583356744146393E-2</v>
      </c>
      <c r="F115" s="14">
        <f t="shared" si="26"/>
        <v>7.0993559720767596E-2</v>
      </c>
      <c r="G115" s="14">
        <f t="shared" si="17"/>
        <v>5.916129976730633E-3</v>
      </c>
      <c r="H115" s="14">
        <f t="shared" si="27"/>
        <v>5.890420799518279E-2</v>
      </c>
      <c r="I115" s="21"/>
      <c r="J115" s="15"/>
    </row>
    <row r="116" spans="2:10" x14ac:dyDescent="0.2">
      <c r="B116" s="6">
        <v>43497</v>
      </c>
      <c r="C116" s="2">
        <v>706.66</v>
      </c>
      <c r="D116" s="14">
        <f t="shared" si="8"/>
        <v>1.2518572965785513E-2</v>
      </c>
      <c r="E116" s="14">
        <f t="shared" si="15"/>
        <v>7.7266664125919426E-2</v>
      </c>
      <c r="F116" s="14">
        <f t="shared" si="26"/>
        <v>6.5583356744146393E-2</v>
      </c>
      <c r="G116" s="14">
        <f t="shared" si="17"/>
        <v>5.4652797286788663E-3</v>
      </c>
      <c r="H116" s="14">
        <f t="shared" si="27"/>
        <v>6.4369487723861654E-2</v>
      </c>
      <c r="I116" s="21"/>
      <c r="J116" s="15"/>
    </row>
    <row r="117" spans="2:10" x14ac:dyDescent="0.2">
      <c r="B117" s="6">
        <v>43525</v>
      </c>
      <c r="C117" s="2">
        <v>714.24300000000005</v>
      </c>
      <c r="D117" s="14">
        <f t="shared" ref="D117:D174" si="29">C117/C116-1</f>
        <v>1.073076161095865E-2</v>
      </c>
      <c r="E117" s="14">
        <f t="shared" si="15"/>
        <v>8.2735934148393531E-2</v>
      </c>
      <c r="F117" s="14">
        <f t="shared" si="26"/>
        <v>7.7266664125919426E-2</v>
      </c>
      <c r="G117" s="14">
        <f t="shared" si="17"/>
        <v>6.4388886771599525E-3</v>
      </c>
      <c r="H117" s="14">
        <f t="shared" si="27"/>
        <v>7.0808376401021611E-2</v>
      </c>
      <c r="I117" s="21">
        <f t="shared" si="28"/>
        <v>6.4694024040022016E-2</v>
      </c>
      <c r="J117" s="15">
        <v>5.3112276884950127E-2</v>
      </c>
    </row>
    <row r="118" spans="2:10" x14ac:dyDescent="0.2">
      <c r="B118" s="6">
        <v>43556</v>
      </c>
      <c r="C118" s="2">
        <v>720.69500000000005</v>
      </c>
      <c r="D118" s="14">
        <f t="shared" si="29"/>
        <v>9.0333401937436886E-3</v>
      </c>
      <c r="E118" s="14">
        <f t="shared" si="15"/>
        <v>8.2498460429277554E-2</v>
      </c>
      <c r="F118" s="14">
        <f t="shared" si="26"/>
        <v>8.2735934148393531E-2</v>
      </c>
      <c r="G118" s="14">
        <f t="shared" si="17"/>
        <v>6.8946611790327945E-3</v>
      </c>
      <c r="H118" s="14">
        <f t="shared" si="27"/>
        <v>7.7072222973870591E-2</v>
      </c>
      <c r="I118" s="21"/>
      <c r="J118" s="15"/>
    </row>
    <row r="119" spans="2:10" x14ac:dyDescent="0.2">
      <c r="B119" s="6">
        <v>43586</v>
      </c>
      <c r="C119" s="2">
        <v>723.577</v>
      </c>
      <c r="D119" s="14">
        <f t="shared" si="29"/>
        <v>3.9989177113757268E-3</v>
      </c>
      <c r="E119" s="14">
        <f t="shared" si="15"/>
        <v>6.9280842920370178E-2</v>
      </c>
      <c r="F119" s="14">
        <f t="shared" si="26"/>
        <v>8.2498460429277554E-2</v>
      </c>
      <c r="G119" s="14">
        <f t="shared" si="17"/>
        <v>6.8748717024397958E-3</v>
      </c>
      <c r="H119" s="14">
        <f t="shared" si="27"/>
        <v>8.1472896093938388E-2</v>
      </c>
      <c r="I119" s="21"/>
      <c r="J119" s="15"/>
    </row>
    <row r="120" spans="2:10" x14ac:dyDescent="0.2">
      <c r="B120" s="6">
        <v>43617</v>
      </c>
      <c r="C120" s="2">
        <v>728.14200000000005</v>
      </c>
      <c r="D120" s="14">
        <f t="shared" si="29"/>
        <v>6.3089346399900492E-3</v>
      </c>
      <c r="E120" s="14">
        <f t="shared" si="15"/>
        <v>6.0355674126542302E-2</v>
      </c>
      <c r="F120" s="14">
        <f t="shared" si="26"/>
        <v>6.9280842920370178E-2</v>
      </c>
      <c r="G120" s="14">
        <f t="shared" si="17"/>
        <v>5.7734035766975151E-3</v>
      </c>
      <c r="H120" s="14">
        <f t="shared" si="27"/>
        <v>8.2914847380737566E-2</v>
      </c>
      <c r="I120" s="21">
        <f t="shared" si="28"/>
        <v>8.0486655482848848E-2</v>
      </c>
      <c r="J120" s="15">
        <v>7.2250042085104882E-2</v>
      </c>
    </row>
    <row r="121" spans="2:10" x14ac:dyDescent="0.2">
      <c r="B121" s="6">
        <v>43647</v>
      </c>
      <c r="C121" s="2">
        <v>728.08399999999995</v>
      </c>
      <c r="D121" s="14">
        <f t="shared" si="29"/>
        <v>-7.9654792609296088E-5</v>
      </c>
      <c r="E121" s="14">
        <f t="shared" si="15"/>
        <v>5.5582779747907152E-2</v>
      </c>
      <c r="F121" s="14">
        <f t="shared" si="26"/>
        <v>6.0355674126542302E-2</v>
      </c>
      <c r="G121" s="14">
        <f t="shared" si="17"/>
        <v>5.0296395105451919E-3</v>
      </c>
      <c r="H121" s="14">
        <f t="shared" si="27"/>
        <v>8.1454318482027388E-2</v>
      </c>
      <c r="I121" s="21"/>
      <c r="J121" s="15"/>
    </row>
    <row r="122" spans="2:10" x14ac:dyDescent="0.2">
      <c r="B122" s="6">
        <v>43678</v>
      </c>
      <c r="C122" s="2">
        <v>724.39499999999998</v>
      </c>
      <c r="D122" s="14">
        <f t="shared" si="29"/>
        <v>-5.0667230704148913E-3</v>
      </c>
      <c r="E122" s="14">
        <f t="shared" si="15"/>
        <v>4.3174532771516727E-2</v>
      </c>
      <c r="F122" s="14">
        <f t="shared" si="26"/>
        <v>5.5582779747907152E-2</v>
      </c>
      <c r="G122" s="14">
        <f t="shared" si="17"/>
        <v>4.6318983123255957E-3</v>
      </c>
      <c r="H122" s="14">
        <f t="shared" si="27"/>
        <v>7.8929918023471032E-2</v>
      </c>
      <c r="I122" s="21"/>
      <c r="J122" s="15"/>
    </row>
    <row r="123" spans="2:10" x14ac:dyDescent="0.2">
      <c r="B123" s="6">
        <v>43709</v>
      </c>
      <c r="C123" s="2">
        <v>728.04</v>
      </c>
      <c r="D123" s="14">
        <f t="shared" si="29"/>
        <v>5.0317851448449247E-3</v>
      </c>
      <c r="E123" s="14">
        <f t="shared" si="15"/>
        <v>3.0001386464148627E-2</v>
      </c>
      <c r="F123" s="14">
        <f t="shared" si="26"/>
        <v>4.3174532771516727E-2</v>
      </c>
      <c r="G123" s="14">
        <f t="shared" si="17"/>
        <v>3.5978777309597274E-3</v>
      </c>
      <c r="H123" s="14">
        <f t="shared" si="27"/>
        <v>7.4976001175807813E-2</v>
      </c>
      <c r="I123" s="21">
        <f t="shared" si="28"/>
        <v>7.845341256043542E-2</v>
      </c>
      <c r="J123" s="15">
        <v>7.5170190277120685E-2</v>
      </c>
    </row>
    <row r="124" spans="2:10" x14ac:dyDescent="0.2">
      <c r="B124" s="6">
        <v>43739</v>
      </c>
      <c r="C124" s="2">
        <v>732.04100000000005</v>
      </c>
      <c r="D124" s="14">
        <f t="shared" si="29"/>
        <v>5.4955771660898378E-3</v>
      </c>
      <c r="E124" s="14">
        <f t="shared" si="15"/>
        <v>3.2943696433157532E-2</v>
      </c>
      <c r="F124" s="14">
        <f t="shared" si="26"/>
        <v>3.0001386464148627E-2</v>
      </c>
      <c r="G124" s="14">
        <f t="shared" si="17"/>
        <v>2.5001155386790521E-3</v>
      </c>
      <c r="H124" s="14">
        <f t="shared" si="27"/>
        <v>6.8867725913836289E-2</v>
      </c>
      <c r="I124" s="21"/>
      <c r="J124" s="15"/>
    </row>
    <row r="125" spans="2:10" x14ac:dyDescent="0.2">
      <c r="B125" s="6">
        <v>43770</v>
      </c>
      <c r="C125" s="2">
        <v>738.26400000000001</v>
      </c>
      <c r="D125" s="14">
        <f t="shared" si="29"/>
        <v>8.5008899774738911E-3</v>
      </c>
      <c r="E125" s="14">
        <f t="shared" si="15"/>
        <v>5.3758130519368397E-2</v>
      </c>
      <c r="F125" s="14">
        <f t="shared" si="26"/>
        <v>3.2943696433157532E-2</v>
      </c>
      <c r="G125" s="14">
        <f t="shared" si="17"/>
        <v>2.745308036096461E-3</v>
      </c>
      <c r="H125" s="14">
        <f t="shared" si="27"/>
        <v>6.2852546445014201E-2</v>
      </c>
      <c r="I125" s="21"/>
      <c r="J125" s="15"/>
    </row>
    <row r="126" spans="2:10" x14ac:dyDescent="0.2">
      <c r="B126" s="6">
        <v>43800</v>
      </c>
      <c r="C126" s="2">
        <v>751.12099999999998</v>
      </c>
      <c r="D126" s="14">
        <f t="shared" si="29"/>
        <v>1.741517939382109E-2</v>
      </c>
      <c r="E126" s="14">
        <f t="shared" si="15"/>
        <v>7.6959363162165895E-2</v>
      </c>
      <c r="F126" s="14">
        <f t="shared" si="26"/>
        <v>5.3758130519368397E-2</v>
      </c>
      <c r="G126" s="14">
        <f t="shared" si="17"/>
        <v>4.4798442099473661E-3</v>
      </c>
      <c r="H126" s="14">
        <f t="shared" si="27"/>
        <v>6.0347918179292956E-2</v>
      </c>
      <c r="I126" s="21">
        <f t="shared" si="28"/>
        <v>6.4022730179381149E-2</v>
      </c>
      <c r="J126" s="15">
        <v>6.3731728169275748E-2</v>
      </c>
    </row>
    <row r="127" spans="2:10" x14ac:dyDescent="0.2">
      <c r="B127" s="6">
        <v>43831</v>
      </c>
      <c r="C127" s="2">
        <v>751.82</v>
      </c>
      <c r="D127" s="14">
        <f t="shared" si="29"/>
        <v>9.3060904967390279E-4</v>
      </c>
      <c r="E127" s="14">
        <f t="shared" si="15"/>
        <v>7.7224851452094345E-2</v>
      </c>
      <c r="F127" s="14">
        <f t="shared" si="26"/>
        <v>7.6959363162165895E-2</v>
      </c>
      <c r="G127" s="14">
        <f t="shared" si="17"/>
        <v>6.4132802635138248E-3</v>
      </c>
      <c r="H127" s="14">
        <f t="shared" si="27"/>
        <v>6.0845068466076145E-2</v>
      </c>
      <c r="I127" s="21"/>
      <c r="J127" s="15"/>
    </row>
    <row r="128" spans="2:10" x14ac:dyDescent="0.2">
      <c r="B128" s="6">
        <v>43862</v>
      </c>
      <c r="C128" s="2">
        <v>751.91</v>
      </c>
      <c r="D128" s="14">
        <f t="shared" si="29"/>
        <v>1.1970950493456201E-4</v>
      </c>
      <c r="E128" s="14">
        <f t="shared" si="15"/>
        <v>6.403362295870707E-2</v>
      </c>
      <c r="F128" s="14">
        <f t="shared" si="26"/>
        <v>7.7224851452094345E-2</v>
      </c>
      <c r="G128" s="14">
        <f t="shared" si="17"/>
        <v>6.4354042876745288E-3</v>
      </c>
      <c r="H128" s="14">
        <f t="shared" si="27"/>
        <v>6.181519302507181E-2</v>
      </c>
      <c r="I128" s="21"/>
      <c r="J128" s="15"/>
    </row>
    <row r="129" spans="2:10" x14ac:dyDescent="0.2">
      <c r="B129" s="6">
        <v>43891</v>
      </c>
      <c r="C129" s="2">
        <v>764.27599999999995</v>
      </c>
      <c r="D129" s="14">
        <f t="shared" si="29"/>
        <v>1.6446117221476042E-2</v>
      </c>
      <c r="E129" s="14">
        <f t="shared" si="15"/>
        <v>7.0050389013262881E-2</v>
      </c>
      <c r="F129" s="14">
        <f t="shared" si="26"/>
        <v>6.403362295870707E-2</v>
      </c>
      <c r="G129" s="14">
        <f t="shared" si="17"/>
        <v>5.3361352465589222E-3</v>
      </c>
      <c r="H129" s="14">
        <f t="shared" si="27"/>
        <v>6.0712439594470778E-2</v>
      </c>
      <c r="I129" s="21">
        <f t="shared" si="28"/>
        <v>6.1124233695206247E-2</v>
      </c>
      <c r="J129" s="15">
        <v>5.8999999999999997E-2</v>
      </c>
    </row>
    <row r="130" spans="2:10" x14ac:dyDescent="0.2">
      <c r="B130" s="6">
        <v>43922</v>
      </c>
      <c r="C130" s="2">
        <v>764.65599999999995</v>
      </c>
      <c r="D130" s="14">
        <f t="shared" si="29"/>
        <v>4.9720258126639827E-4</v>
      </c>
      <c r="E130" s="14">
        <f t="shared" si="15"/>
        <v>6.0998064368422034E-2</v>
      </c>
      <c r="F130" s="14">
        <f t="shared" si="26"/>
        <v>7.0050389013262881E-2</v>
      </c>
      <c r="G130" s="14">
        <f t="shared" si="17"/>
        <v>5.8375324177719068E-3</v>
      </c>
      <c r="H130" s="14">
        <f t="shared" si="27"/>
        <v>5.9655310833209886E-2</v>
      </c>
      <c r="I130" s="21"/>
      <c r="J130" s="15"/>
    </row>
    <row r="131" spans="2:10" x14ac:dyDescent="0.2">
      <c r="B131" s="6">
        <v>43952</v>
      </c>
      <c r="C131" s="2">
        <v>772.84299999999996</v>
      </c>
      <c r="D131" s="14">
        <f t="shared" si="29"/>
        <v>1.0706775334268004E-2</v>
      </c>
      <c r="E131" s="14">
        <f t="shared" si="15"/>
        <v>6.808674128669101E-2</v>
      </c>
      <c r="F131" s="14">
        <f t="shared" si="26"/>
        <v>6.0998064368422034E-2</v>
      </c>
      <c r="G131" s="14">
        <f t="shared" si="17"/>
        <v>5.0831720307018364E-3</v>
      </c>
      <c r="H131" s="14">
        <f t="shared" si="27"/>
        <v>5.7863611161471928E-2</v>
      </c>
      <c r="I131" s="21"/>
      <c r="J131" s="15"/>
    </row>
    <row r="132" spans="2:10" x14ac:dyDescent="0.2">
      <c r="B132" s="6">
        <v>43983</v>
      </c>
      <c r="C132" s="2">
        <v>785.221</v>
      </c>
      <c r="D132" s="14">
        <f t="shared" si="29"/>
        <v>1.6016189575372985E-2</v>
      </c>
      <c r="E132" s="14">
        <f t="shared" si="15"/>
        <v>7.8389929436840644E-2</v>
      </c>
      <c r="F132" s="14">
        <f t="shared" si="26"/>
        <v>6.808674128669101E-2</v>
      </c>
      <c r="G132" s="14">
        <f t="shared" si="17"/>
        <v>5.6738951072242512E-3</v>
      </c>
      <c r="H132" s="14">
        <f t="shared" si="27"/>
        <v>5.7764102691998657E-2</v>
      </c>
      <c r="I132" s="21">
        <f t="shared" si="28"/>
        <v>5.842767489556016E-2</v>
      </c>
      <c r="J132" s="15">
        <v>5.6038791957883083E-2</v>
      </c>
    </row>
    <row r="133" spans="2:10" x14ac:dyDescent="0.2">
      <c r="B133" s="6">
        <v>44013</v>
      </c>
      <c r="C133" s="2">
        <v>803.58399999999995</v>
      </c>
      <c r="D133" s="14">
        <f t="shared" si="29"/>
        <v>2.3385772922527526E-2</v>
      </c>
      <c r="E133" s="14">
        <f t="shared" si="15"/>
        <v>0.10369682619038456</v>
      </c>
      <c r="F133" s="14">
        <f t="shared" si="26"/>
        <v>7.8389929436840644E-2</v>
      </c>
      <c r="G133" s="14">
        <f t="shared" si="17"/>
        <v>6.5324941197367203E-3</v>
      </c>
      <c r="H133" s="14">
        <f t="shared" si="27"/>
        <v>5.9266957301190186E-2</v>
      </c>
      <c r="I133" s="21"/>
      <c r="J133" s="15"/>
    </row>
    <row r="134" spans="2:10" x14ac:dyDescent="0.2">
      <c r="B134" s="6">
        <v>44044</v>
      </c>
      <c r="C134" s="2">
        <v>834.71299999999997</v>
      </c>
      <c r="D134" s="14">
        <f t="shared" si="29"/>
        <v>3.8737705081236085E-2</v>
      </c>
      <c r="E134" s="14">
        <f t="shared" si="15"/>
        <v>0.15228984186804162</v>
      </c>
      <c r="F134" s="14">
        <f t="shared" si="26"/>
        <v>0.10369682619038456</v>
      </c>
      <c r="G134" s="14">
        <f t="shared" si="17"/>
        <v>8.6414021825320462E-3</v>
      </c>
      <c r="H134" s="14">
        <f t="shared" si="27"/>
        <v>6.3276461171396639E-2</v>
      </c>
      <c r="I134" s="21"/>
      <c r="J134" s="15"/>
    </row>
    <row r="135" spans="2:10" x14ac:dyDescent="0.2">
      <c r="B135" s="6">
        <v>44075</v>
      </c>
      <c r="C135" s="2">
        <v>862.25900000000001</v>
      </c>
      <c r="D135" s="14">
        <f t="shared" si="29"/>
        <v>3.3000564265801557E-2</v>
      </c>
      <c r="E135" s="14">
        <f t="shared" si="15"/>
        <v>0.18435662875666181</v>
      </c>
      <c r="F135" s="14">
        <f t="shared" si="26"/>
        <v>0.15228984186804162</v>
      </c>
      <c r="G135" s="14">
        <f t="shared" si="17"/>
        <v>1.2690820155670135E-2</v>
      </c>
      <c r="H135" s="14">
        <f t="shared" si="27"/>
        <v>7.2369403596107051E-2</v>
      </c>
      <c r="I135" s="21">
        <f t="shared" si="28"/>
        <v>6.4970940689564619E-2</v>
      </c>
      <c r="J135" s="15">
        <v>6.2E-2</v>
      </c>
    </row>
    <row r="136" spans="2:10" x14ac:dyDescent="0.2">
      <c r="B136" s="6">
        <v>44105</v>
      </c>
      <c r="C136" s="2">
        <v>893.97699999999998</v>
      </c>
      <c r="D136" s="14">
        <f t="shared" si="29"/>
        <v>3.6784771165044416E-2</v>
      </c>
      <c r="E136" s="14">
        <f t="shared" si="15"/>
        <v>0.22121165344564031</v>
      </c>
      <c r="F136" s="14">
        <f t="shared" si="26"/>
        <v>0.18435662875666181</v>
      </c>
      <c r="G136" s="14">
        <f t="shared" si="17"/>
        <v>1.5363052396388485E-2</v>
      </c>
      <c r="H136" s="14">
        <f t="shared" si="27"/>
        <v>8.5232340453816474E-2</v>
      </c>
      <c r="I136" s="21"/>
      <c r="J136" s="15"/>
    </row>
    <row r="137" spans="2:10" x14ac:dyDescent="0.2">
      <c r="B137" s="6">
        <v>44136</v>
      </c>
      <c r="C137" s="2">
        <v>917.53800000000001</v>
      </c>
      <c r="D137" s="14">
        <f t="shared" si="29"/>
        <v>2.6355264173463011E-2</v>
      </c>
      <c r="E137" s="14">
        <f t="shared" si="15"/>
        <v>0.24283183251519791</v>
      </c>
      <c r="F137" s="14">
        <f t="shared" si="26"/>
        <v>0.22121165344564031</v>
      </c>
      <c r="G137" s="14">
        <f t="shared" si="17"/>
        <v>1.8434304453803358E-2</v>
      </c>
      <c r="H137" s="14">
        <f t="shared" si="27"/>
        <v>0.10092133687152337</v>
      </c>
      <c r="I137" s="21"/>
      <c r="J137" s="15"/>
    </row>
    <row r="138" spans="2:10" x14ac:dyDescent="0.2">
      <c r="B138" s="6">
        <v>44166</v>
      </c>
      <c r="C138" s="2">
        <v>924.50400000000002</v>
      </c>
      <c r="D138" s="14">
        <f t="shared" si="29"/>
        <v>7.5920561328250979E-3</v>
      </c>
      <c r="E138" s="14">
        <f t="shared" si="15"/>
        <v>0.23083231596507092</v>
      </c>
      <c r="F138" s="14">
        <f t="shared" si="26"/>
        <v>0.24283183251519791</v>
      </c>
      <c r="G138" s="14">
        <f t="shared" si="17"/>
        <v>2.0235986042933158E-2</v>
      </c>
      <c r="H138" s="14">
        <f t="shared" si="27"/>
        <v>0.11667747870450916</v>
      </c>
      <c r="I138" s="21">
        <f t="shared" si="28"/>
        <v>0.10094371867661633</v>
      </c>
      <c r="J138" s="15">
        <v>0.10046416128677804</v>
      </c>
    </row>
    <row r="139" spans="2:10" x14ac:dyDescent="0.2">
      <c r="B139" s="6">
        <v>44197</v>
      </c>
      <c r="C139" s="2">
        <v>951.39499999999998</v>
      </c>
      <c r="D139" s="14">
        <f t="shared" si="29"/>
        <v>2.9086948244680277E-2</v>
      </c>
      <c r="E139" s="14">
        <f t="shared" si="15"/>
        <v>0.26545582719267902</v>
      </c>
      <c r="F139" s="14">
        <f t="shared" si="26"/>
        <v>0.23083231596507092</v>
      </c>
      <c r="G139" s="14">
        <f t="shared" si="17"/>
        <v>1.9236026330422578E-2</v>
      </c>
      <c r="H139" s="14">
        <f t="shared" si="27"/>
        <v>0.12950022477141793</v>
      </c>
      <c r="I139" s="21"/>
      <c r="J139" s="15"/>
    </row>
    <row r="140" spans="2:10" x14ac:dyDescent="0.2">
      <c r="B140" s="6">
        <v>44228</v>
      </c>
      <c r="C140" s="2">
        <v>977.13300000000004</v>
      </c>
      <c r="D140" s="14">
        <f t="shared" si="29"/>
        <v>2.7052906521476405E-2</v>
      </c>
      <c r="E140" s="14">
        <f t="shared" si="15"/>
        <v>0.29953451875889403</v>
      </c>
      <c r="F140" s="14">
        <f t="shared" si="26"/>
        <v>0.26545582719267902</v>
      </c>
      <c r="G140" s="14">
        <f t="shared" si="17"/>
        <v>2.212131893272325E-2</v>
      </c>
      <c r="H140" s="14">
        <f t="shared" si="27"/>
        <v>0.14518613941646666</v>
      </c>
      <c r="I140" s="21"/>
      <c r="J140" s="15"/>
    </row>
    <row r="141" spans="2:10" x14ac:dyDescent="0.2">
      <c r="B141" s="6">
        <v>44256</v>
      </c>
      <c r="C141" s="2">
        <v>998.34400000000005</v>
      </c>
      <c r="D141" s="14">
        <f t="shared" si="29"/>
        <v>2.170738272067374E-2</v>
      </c>
      <c r="E141" s="14">
        <f t="shared" si="15"/>
        <v>0.30626108892599024</v>
      </c>
      <c r="F141" s="14">
        <f t="shared" si="26"/>
        <v>0.29953451875889403</v>
      </c>
      <c r="G141" s="14">
        <f t="shared" si="17"/>
        <v>2.4961209896574504E-2</v>
      </c>
      <c r="H141" s="14">
        <f t="shared" si="27"/>
        <v>0.16481121406648222</v>
      </c>
      <c r="I141" s="21">
        <f t="shared" si="28"/>
        <v>0.14649919275145562</v>
      </c>
      <c r="J141" s="15">
        <v>0.14638914959725402</v>
      </c>
    </row>
    <row r="142" spans="2:10" x14ac:dyDescent="0.2">
      <c r="B142" s="6">
        <v>44287</v>
      </c>
      <c r="C142" s="2">
        <v>1020.495</v>
      </c>
      <c r="D142" s="14">
        <f t="shared" si="29"/>
        <v>2.2187742902246121E-2</v>
      </c>
      <c r="E142" s="14">
        <f t="shared" si="15"/>
        <v>0.3345805172522025</v>
      </c>
      <c r="F142" s="14">
        <f t="shared" si="26"/>
        <v>0.30626108892599024</v>
      </c>
      <c r="G142" s="14">
        <f t="shared" si="17"/>
        <v>2.5521757410499186E-2</v>
      </c>
      <c r="H142" s="14">
        <f t="shared" si="27"/>
        <v>0.18449543905920951</v>
      </c>
      <c r="I142" s="21"/>
      <c r="J142" s="15"/>
    </row>
    <row r="143" spans="2:10" x14ac:dyDescent="0.2">
      <c r="B143" s="6">
        <v>44317</v>
      </c>
      <c r="C143" s="2">
        <v>1055.1669999999999</v>
      </c>
      <c r="D143" s="14">
        <f t="shared" si="29"/>
        <v>3.3975668670596093E-2</v>
      </c>
      <c r="E143" s="14">
        <f t="shared" si="15"/>
        <v>0.36530576067843001</v>
      </c>
      <c r="F143" s="14">
        <f t="shared" si="26"/>
        <v>0.3345805172522025</v>
      </c>
      <c r="G143" s="14">
        <f t="shared" si="17"/>
        <v>2.7881709771016876E-2</v>
      </c>
      <c r="H143" s="14">
        <f t="shared" si="27"/>
        <v>0.20729397679952455</v>
      </c>
      <c r="I143" s="21"/>
      <c r="J143" s="15"/>
    </row>
    <row r="144" spans="2:10" x14ac:dyDescent="0.2">
      <c r="B144" s="6">
        <v>44348</v>
      </c>
      <c r="C144" s="2">
        <v>1056.3430000000001</v>
      </c>
      <c r="D144" s="14">
        <f t="shared" si="29"/>
        <v>1.1145155221876646E-3</v>
      </c>
      <c r="E144" s="14">
        <f t="shared" si="15"/>
        <v>0.34528113741226996</v>
      </c>
      <c r="F144" s="14">
        <f t="shared" si="26"/>
        <v>0.36530576067843001</v>
      </c>
      <c r="G144" s="14">
        <f t="shared" si="17"/>
        <v>3.0442146723202501E-2</v>
      </c>
      <c r="H144" s="14">
        <f t="shared" si="27"/>
        <v>0.23206222841550278</v>
      </c>
      <c r="I144" s="21">
        <f t="shared" si="28"/>
        <v>0.20795054809141225</v>
      </c>
      <c r="J144" s="15">
        <v>0.20984019923401709</v>
      </c>
    </row>
    <row r="145" spans="2:10" x14ac:dyDescent="0.2">
      <c r="B145" s="6">
        <v>44378</v>
      </c>
      <c r="C145" s="2">
        <v>1071.615</v>
      </c>
      <c r="D145" s="14">
        <f t="shared" si="29"/>
        <v>1.4457425287051517E-2</v>
      </c>
      <c r="E145" s="14">
        <f t="shared" si="15"/>
        <v>0.33354447077094629</v>
      </c>
      <c r="F145" s="14">
        <f t="shared" si="26"/>
        <v>0.34528113741226996</v>
      </c>
      <c r="G145" s="14">
        <f t="shared" si="17"/>
        <v>2.8773428117689164E-2</v>
      </c>
      <c r="H145" s="14">
        <f t="shared" si="27"/>
        <v>0.25430316241345524</v>
      </c>
      <c r="I145" s="21"/>
      <c r="J145" s="15"/>
    </row>
    <row r="146" spans="2:10" x14ac:dyDescent="0.2">
      <c r="B146" s="6">
        <v>44409</v>
      </c>
      <c r="C146" s="2">
        <v>1070.1469999999999</v>
      </c>
      <c r="D146" s="14">
        <f t="shared" si="29"/>
        <v>-1.369894971608332E-3</v>
      </c>
      <c r="E146" s="14">
        <f t="shared" si="15"/>
        <v>0.28205383167627662</v>
      </c>
      <c r="F146" s="14">
        <f t="shared" si="26"/>
        <v>0.33354447077094629</v>
      </c>
      <c r="G146" s="14">
        <f t="shared" si="17"/>
        <v>2.7795372564245524E-2</v>
      </c>
      <c r="H146" s="14">
        <f t="shared" si="27"/>
        <v>0.2734571327951687</v>
      </c>
      <c r="I146" s="21"/>
      <c r="J146" s="15"/>
    </row>
    <row r="147" spans="2:10" x14ac:dyDescent="0.2">
      <c r="B147" s="6">
        <v>44440</v>
      </c>
      <c r="C147" s="2">
        <v>1064.31</v>
      </c>
      <c r="D147" s="14">
        <f t="shared" si="29"/>
        <v>-5.4543908453698053E-3</v>
      </c>
      <c r="E147" s="14">
        <f t="shared" si="15"/>
        <v>0.23432750484483189</v>
      </c>
      <c r="F147" s="14">
        <f t="shared" si="26"/>
        <v>0.28205383167627662</v>
      </c>
      <c r="G147" s="14">
        <f t="shared" si="17"/>
        <v>2.3504485973023053E-2</v>
      </c>
      <c r="H147" s="14">
        <f t="shared" si="27"/>
        <v>0.28427079861252164</v>
      </c>
      <c r="I147" s="21">
        <f t="shared" si="28"/>
        <v>0.27067703127371523</v>
      </c>
      <c r="J147" s="15">
        <v>0.2789694371959055</v>
      </c>
    </row>
    <row r="148" spans="2:10" x14ac:dyDescent="0.2">
      <c r="B148" s="6">
        <v>44470</v>
      </c>
      <c r="C148" s="2">
        <v>1081.3009999999999</v>
      </c>
      <c r="D148" s="14">
        <f t="shared" si="29"/>
        <v>1.5964333699767908E-2</v>
      </c>
      <c r="E148" s="14">
        <f t="shared" ref="E148:E174" si="30">MAX(0,C148/C136-1)</f>
        <v>0.20954006646703438</v>
      </c>
      <c r="F148" s="14">
        <f t="shared" si="26"/>
        <v>0.23432750484483189</v>
      </c>
      <c r="G148" s="14">
        <f t="shared" ref="G148:G174" si="31">F148/12</f>
        <v>1.9527292070402658E-2</v>
      </c>
      <c r="H148" s="14">
        <f t="shared" si="27"/>
        <v>0.28843503828653577</v>
      </c>
      <c r="I148" s="21"/>
      <c r="J148" s="15"/>
    </row>
    <row r="149" spans="2:10" x14ac:dyDescent="0.2">
      <c r="B149" s="6">
        <v>44501</v>
      </c>
      <c r="C149" s="2">
        <v>1075.0219999999999</v>
      </c>
      <c r="D149" s="14">
        <f t="shared" si="29"/>
        <v>-5.8068937326424264E-3</v>
      </c>
      <c r="E149" s="14">
        <f t="shared" si="30"/>
        <v>0.17163757795317469</v>
      </c>
      <c r="F149" s="14">
        <f t="shared" si="26"/>
        <v>0.20954006646703438</v>
      </c>
      <c r="G149" s="14">
        <f t="shared" si="31"/>
        <v>1.7461672205586198E-2</v>
      </c>
      <c r="H149" s="14">
        <f t="shared" si="27"/>
        <v>0.28746240603831863</v>
      </c>
      <c r="I149" s="21"/>
      <c r="J149" s="15"/>
    </row>
    <row r="150" spans="2:10" x14ac:dyDescent="0.2">
      <c r="B150" s="6">
        <v>44531</v>
      </c>
      <c r="C150" s="2">
        <v>1088.489</v>
      </c>
      <c r="D150" s="14">
        <f t="shared" si="29"/>
        <v>1.2527185490157411E-2</v>
      </c>
      <c r="E150" s="14">
        <f t="shared" si="30"/>
        <v>0.17737619307217711</v>
      </c>
      <c r="F150" s="14">
        <f t="shared" si="26"/>
        <v>0.17163757795317469</v>
      </c>
      <c r="G150" s="14">
        <f t="shared" si="31"/>
        <v>1.430313149609789E-2</v>
      </c>
      <c r="H150" s="14">
        <f t="shared" si="27"/>
        <v>0.2815295514914834</v>
      </c>
      <c r="I150" s="21">
        <f t="shared" si="28"/>
        <v>0.2858089986054459</v>
      </c>
      <c r="J150" s="15">
        <v>0.28514430447971928</v>
      </c>
    </row>
    <row r="151" spans="2:10" x14ac:dyDescent="0.2">
      <c r="B151" s="6">
        <v>44562</v>
      </c>
      <c r="C151" s="2">
        <v>1110.3979999999999</v>
      </c>
      <c r="D151" s="14">
        <f t="shared" si="29"/>
        <v>2.0127902073424631E-2</v>
      </c>
      <c r="E151" s="14">
        <f t="shared" si="30"/>
        <v>0.16712616736476438</v>
      </c>
      <c r="F151" s="14">
        <f t="shared" si="26"/>
        <v>0.17737619307217711</v>
      </c>
      <c r="G151" s="14">
        <f t="shared" si="31"/>
        <v>1.4781349422681426E-2</v>
      </c>
      <c r="H151" s="14">
        <f t="shared" si="27"/>
        <v>0.27707487458374225</v>
      </c>
      <c r="I151" s="21"/>
      <c r="J151" s="15"/>
    </row>
    <row r="152" spans="2:10" x14ac:dyDescent="0.2">
      <c r="B152" s="6">
        <v>44593</v>
      </c>
      <c r="C152" s="2">
        <v>1127.077</v>
      </c>
      <c r="D152" s="14">
        <f t="shared" si="29"/>
        <v>1.5020740311131764E-2</v>
      </c>
      <c r="E152" s="14">
        <f t="shared" si="30"/>
        <v>0.1534530099791942</v>
      </c>
      <c r="F152" s="14">
        <f t="shared" si="26"/>
        <v>0.16712616736476438</v>
      </c>
      <c r="G152" s="14">
        <f t="shared" si="31"/>
        <v>1.3927180613730364E-2</v>
      </c>
      <c r="H152" s="14">
        <f t="shared" si="27"/>
        <v>0.26888073626474934</v>
      </c>
      <c r="I152" s="21"/>
      <c r="J152" s="15"/>
    </row>
    <row r="153" spans="2:10" x14ac:dyDescent="0.2">
      <c r="B153" s="6">
        <v>44621</v>
      </c>
      <c r="C153" s="2">
        <v>1153.777</v>
      </c>
      <c r="D153" s="14">
        <f t="shared" si="29"/>
        <v>2.3689597072782176E-2</v>
      </c>
      <c r="E153" s="14">
        <f t="shared" si="30"/>
        <v>0.15569082400455159</v>
      </c>
      <c r="F153" s="14">
        <f t="shared" si="26"/>
        <v>0.1534530099791942</v>
      </c>
      <c r="G153" s="14">
        <f t="shared" si="31"/>
        <v>1.2787750831599517E-2</v>
      </c>
      <c r="H153" s="14">
        <f t="shared" si="27"/>
        <v>0.25670727719977432</v>
      </c>
      <c r="I153" s="21">
        <f t="shared" si="28"/>
        <v>0.2675542960160886</v>
      </c>
      <c r="J153" s="15">
        <v>0.26631127505289554</v>
      </c>
    </row>
    <row r="154" spans="2:10" x14ac:dyDescent="0.2">
      <c r="B154" s="6">
        <v>44652</v>
      </c>
      <c r="C154" s="2">
        <v>1158.546</v>
      </c>
      <c r="D154" s="14">
        <f t="shared" si="29"/>
        <v>4.1333810606383192E-3</v>
      </c>
      <c r="E154" s="14">
        <f t="shared" si="30"/>
        <v>0.13527846780239017</v>
      </c>
      <c r="F154" s="14">
        <f t="shared" si="26"/>
        <v>0.15569082400455159</v>
      </c>
      <c r="G154" s="14">
        <f t="shared" si="31"/>
        <v>1.2974235333712633E-2</v>
      </c>
      <c r="H154" s="14">
        <f t="shared" si="27"/>
        <v>0.24415975512298779</v>
      </c>
      <c r="I154" s="21"/>
      <c r="J154" s="15"/>
    </row>
    <row r="155" spans="2:10" x14ac:dyDescent="0.2">
      <c r="B155" s="6">
        <v>44682</v>
      </c>
      <c r="C155" s="2">
        <v>1166.5419999999999</v>
      </c>
      <c r="D155" s="14">
        <f t="shared" si="29"/>
        <v>6.9017544404796904E-3</v>
      </c>
      <c r="E155" s="14">
        <f t="shared" si="30"/>
        <v>0.10555201214594478</v>
      </c>
      <c r="F155" s="14">
        <f t="shared" si="26"/>
        <v>0.13527846780239017</v>
      </c>
      <c r="G155" s="14">
        <f t="shared" si="31"/>
        <v>1.1273205650199181E-2</v>
      </c>
      <c r="H155" s="14">
        <f t="shared" si="27"/>
        <v>0.22755125100217011</v>
      </c>
      <c r="I155" s="21"/>
      <c r="J155" s="15"/>
    </row>
    <row r="156" spans="2:10" x14ac:dyDescent="0.2">
      <c r="B156" s="6">
        <v>44713</v>
      </c>
      <c r="C156" s="2">
        <v>1173.8309999999999</v>
      </c>
      <c r="D156" s="14">
        <f t="shared" si="29"/>
        <v>6.2483819699590271E-3</v>
      </c>
      <c r="E156" s="14">
        <f t="shared" si="30"/>
        <v>0.11122144985104243</v>
      </c>
      <c r="F156" s="14">
        <f t="shared" si="26"/>
        <v>0.10555201214594478</v>
      </c>
      <c r="G156" s="14">
        <f t="shared" si="31"/>
        <v>8.796001012162066E-3</v>
      </c>
      <c r="H156" s="14">
        <f t="shared" si="27"/>
        <v>0.20590510529112968</v>
      </c>
      <c r="I156" s="21">
        <f t="shared" si="28"/>
        <v>0.22587203713876255</v>
      </c>
      <c r="J156" s="15">
        <v>0.22339066910753047</v>
      </c>
    </row>
    <row r="157" spans="2:10" x14ac:dyDescent="0.2">
      <c r="B157" s="6">
        <v>44743</v>
      </c>
      <c r="C157" s="2">
        <v>1169.4259999999999</v>
      </c>
      <c r="D157" s="14">
        <f t="shared" si="29"/>
        <v>-3.7526696773214629E-3</v>
      </c>
      <c r="E157" s="14">
        <f t="shared" si="30"/>
        <v>9.1274384923689889E-2</v>
      </c>
      <c r="F157" s="14">
        <f t="shared" si="26"/>
        <v>0.11122144985104243</v>
      </c>
      <c r="G157" s="14">
        <f t="shared" si="31"/>
        <v>9.2684541542535359E-3</v>
      </c>
      <c r="H157" s="14">
        <f t="shared" si="27"/>
        <v>0.18640013132769409</v>
      </c>
      <c r="I157" s="21"/>
      <c r="J157" s="15"/>
    </row>
    <row r="158" spans="2:10" x14ac:dyDescent="0.2">
      <c r="B158" s="6">
        <v>44774</v>
      </c>
      <c r="C158" s="2">
        <v>1162.9559999999999</v>
      </c>
      <c r="D158" s="14">
        <f t="shared" si="29"/>
        <v>-5.532628828160191E-3</v>
      </c>
      <c r="E158" s="14">
        <f t="shared" si="30"/>
        <v>8.6725468557123486E-2</v>
      </c>
      <c r="F158" s="14">
        <f t="shared" si="26"/>
        <v>9.1274384923689889E-2</v>
      </c>
      <c r="G158" s="14">
        <f t="shared" si="31"/>
        <v>7.606198743640824E-3</v>
      </c>
      <c r="H158" s="14">
        <f t="shared" si="27"/>
        <v>0.16621095750708936</v>
      </c>
      <c r="I158" s="21"/>
      <c r="J158" s="15"/>
    </row>
    <row r="159" spans="2:10" x14ac:dyDescent="0.2">
      <c r="B159" s="6">
        <v>44805</v>
      </c>
      <c r="C159" s="2">
        <v>1148.8109999999999</v>
      </c>
      <c r="D159" s="14">
        <f t="shared" si="29"/>
        <v>-1.2162970912055093E-2</v>
      </c>
      <c r="E159" s="14">
        <f t="shared" si="30"/>
        <v>7.9395101051385364E-2</v>
      </c>
      <c r="F159" s="14">
        <f t="shared" si="26"/>
        <v>8.6725468557123486E-2</v>
      </c>
      <c r="G159" s="14">
        <f t="shared" si="31"/>
        <v>7.2271223797602908E-3</v>
      </c>
      <c r="H159" s="14">
        <f t="shared" si="27"/>
        <v>0.14993359391382657</v>
      </c>
      <c r="I159" s="21">
        <f t="shared" si="28"/>
        <v>0.16751489424953667</v>
      </c>
      <c r="J159" s="15">
        <v>0.16648438468934601</v>
      </c>
    </row>
    <row r="160" spans="2:10" x14ac:dyDescent="0.2">
      <c r="B160" s="6">
        <v>44835</v>
      </c>
      <c r="C160" s="2">
        <v>1141.7329999999999</v>
      </c>
      <c r="D160" s="14">
        <f t="shared" si="29"/>
        <v>-6.1611527048400783E-3</v>
      </c>
      <c r="E160" s="14">
        <f t="shared" si="30"/>
        <v>5.5888230936621763E-2</v>
      </c>
      <c r="F160" s="14">
        <f t="shared" si="26"/>
        <v>7.9395101051385364E-2</v>
      </c>
      <c r="G160" s="14">
        <f t="shared" si="31"/>
        <v>6.61625842094878E-3</v>
      </c>
      <c r="H160" s="14">
        <f t="shared" si="27"/>
        <v>0.13702256026437271</v>
      </c>
      <c r="I160" s="21"/>
      <c r="J160" s="15"/>
    </row>
    <row r="161" spans="2:10" x14ac:dyDescent="0.2">
      <c r="B161" s="6">
        <v>44866</v>
      </c>
      <c r="C161" s="2">
        <v>1139.7339999999999</v>
      </c>
      <c r="D161" s="14">
        <f t="shared" si="29"/>
        <v>-1.7508471770545375E-3</v>
      </c>
      <c r="E161" s="14">
        <f t="shared" si="30"/>
        <v>6.0195977384648769E-2</v>
      </c>
      <c r="F161" s="14">
        <f t="shared" si="26"/>
        <v>5.5888230936621763E-2</v>
      </c>
      <c r="G161" s="14">
        <f t="shared" si="31"/>
        <v>4.6573525780518139E-3</v>
      </c>
      <c r="H161" s="14">
        <f t="shared" si="27"/>
        <v>0.12421824063683833</v>
      </c>
      <c r="I161" s="21"/>
      <c r="J161" s="15"/>
    </row>
    <row r="162" spans="2:10" x14ac:dyDescent="0.2">
      <c r="B162" s="6">
        <v>44896</v>
      </c>
      <c r="C162" s="2">
        <v>1143.2249999999999</v>
      </c>
      <c r="D162" s="14">
        <f t="shared" si="29"/>
        <v>3.0629954006811122E-3</v>
      </c>
      <c r="E162" s="14">
        <f t="shared" si="30"/>
        <v>5.0286222460677044E-2</v>
      </c>
      <c r="F162" s="14">
        <f t="shared" si="26"/>
        <v>6.0195977384648769E-2</v>
      </c>
      <c r="G162" s="14">
        <f t="shared" si="31"/>
        <v>5.0163314487207305E-3</v>
      </c>
      <c r="H162" s="14">
        <f t="shared" si="27"/>
        <v>0.11493144058946116</v>
      </c>
      <c r="I162" s="21">
        <f t="shared" si="28"/>
        <v>0.12539074716355739</v>
      </c>
      <c r="J162" s="15">
        <v>0.12435820301904088</v>
      </c>
    </row>
    <row r="163" spans="2:10" x14ac:dyDescent="0.2">
      <c r="B163" s="6">
        <v>44927</v>
      </c>
      <c r="C163" s="2">
        <v>1143.8610000000001</v>
      </c>
      <c r="D163" s="14">
        <f t="shared" si="29"/>
        <v>5.5632093419943907E-4</v>
      </c>
      <c r="E163" s="14">
        <f t="shared" si="30"/>
        <v>3.0136041311313866E-2</v>
      </c>
      <c r="F163" s="14">
        <f t="shared" si="26"/>
        <v>5.0286222460677044E-2</v>
      </c>
      <c r="G163" s="14">
        <f t="shared" si="31"/>
        <v>4.1905185383897536E-3</v>
      </c>
      <c r="H163" s="14">
        <f t="shared" si="27"/>
        <v>0.10434060970516949</v>
      </c>
      <c r="I163" s="21"/>
      <c r="J163" s="15"/>
    </row>
    <row r="164" spans="2:10" x14ac:dyDescent="0.2">
      <c r="B164" s="6">
        <v>44958</v>
      </c>
      <c r="C164" s="2">
        <v>1144.271</v>
      </c>
      <c r="D164" s="14">
        <f t="shared" si="29"/>
        <v>3.5843515951672344E-4</v>
      </c>
      <c r="E164" s="14">
        <f t="shared" si="30"/>
        <v>1.5255390714210337E-2</v>
      </c>
      <c r="F164" s="14">
        <f t="shared" si="26"/>
        <v>3.0136041311313866E-2</v>
      </c>
      <c r="G164" s="14">
        <f t="shared" si="31"/>
        <v>2.511336775942822E-3</v>
      </c>
      <c r="H164" s="14">
        <f t="shared" si="27"/>
        <v>9.292476586738195E-2</v>
      </c>
      <c r="I164" s="21"/>
      <c r="J164" s="15"/>
    </row>
    <row r="165" spans="2:10" x14ac:dyDescent="0.2">
      <c r="B165" s="6">
        <v>44986</v>
      </c>
      <c r="C165" s="2">
        <v>1140.357</v>
      </c>
      <c r="D165" s="14">
        <f t="shared" si="29"/>
        <v>-3.4205183911852899E-3</v>
      </c>
      <c r="E165" s="14">
        <f t="shared" si="30"/>
        <v>0</v>
      </c>
      <c r="F165" s="14">
        <f t="shared" si="26"/>
        <v>1.5255390714210337E-2</v>
      </c>
      <c r="G165" s="14">
        <f t="shared" si="31"/>
        <v>1.2712825595175281E-3</v>
      </c>
      <c r="H165" s="14">
        <f t="shared" si="27"/>
        <v>8.1408297595299967E-2</v>
      </c>
      <c r="I165" s="21">
        <f t="shared" si="28"/>
        <v>9.2891224389283808E-2</v>
      </c>
      <c r="J165" s="15">
        <v>9.3684052903193038E-2</v>
      </c>
    </row>
    <row r="166" spans="2:10" x14ac:dyDescent="0.2">
      <c r="B166" s="6">
        <v>45017</v>
      </c>
      <c r="C166" s="2">
        <v>1128.8050000000001</v>
      </c>
      <c r="D166" s="14">
        <f t="shared" si="29"/>
        <v>-1.0130160993443216E-2</v>
      </c>
      <c r="E166" s="14">
        <f t="shared" si="30"/>
        <v>0</v>
      </c>
      <c r="F166" s="14">
        <f t="shared" si="26"/>
        <v>0</v>
      </c>
      <c r="G166" s="14">
        <f t="shared" si="31"/>
        <v>0</v>
      </c>
      <c r="H166" s="14">
        <f t="shared" si="27"/>
        <v>6.8434062261587339E-2</v>
      </c>
      <c r="I166" s="21"/>
      <c r="J166" s="15"/>
    </row>
    <row r="167" spans="2:10" x14ac:dyDescent="0.2">
      <c r="B167" s="6">
        <v>45047</v>
      </c>
      <c r="C167" s="2">
        <v>1102.5060000000001</v>
      </c>
      <c r="D167" s="14">
        <f t="shared" si="29"/>
        <v>-2.3298089572601044E-2</v>
      </c>
      <c r="E167" s="14">
        <f t="shared" si="30"/>
        <v>0</v>
      </c>
      <c r="F167" s="14">
        <f t="shared" ref="F167:F174" si="32">E166</f>
        <v>0</v>
      </c>
      <c r="G167" s="14">
        <f t="shared" si="31"/>
        <v>0</v>
      </c>
      <c r="H167" s="14">
        <f t="shared" ref="H167:H174" si="33">SUM(G156:G167)</f>
        <v>5.7160856611388144E-2</v>
      </c>
      <c r="I167" s="21"/>
      <c r="J167" s="15"/>
    </row>
    <row r="168" spans="2:10" x14ac:dyDescent="0.2">
      <c r="B168" s="6">
        <v>45078</v>
      </c>
      <c r="C168" s="2">
        <v>1086.4739999999999</v>
      </c>
      <c r="D168" s="14">
        <f t="shared" si="29"/>
        <v>-1.4541417461673811E-2</v>
      </c>
      <c r="E168" s="14">
        <f t="shared" si="30"/>
        <v>0</v>
      </c>
      <c r="F168" s="14">
        <f t="shared" si="32"/>
        <v>0</v>
      </c>
      <c r="G168" s="14">
        <f t="shared" si="31"/>
        <v>0</v>
      </c>
      <c r="H168" s="14">
        <f t="shared" si="33"/>
        <v>4.8364855599226077E-2</v>
      </c>
      <c r="I168" s="21">
        <f t="shared" ref="I167:I174" si="34">AVERAGE(H166:H168)</f>
        <v>5.7986591490733846E-2</v>
      </c>
      <c r="J168" s="15">
        <v>5.6121756040964588E-2</v>
      </c>
    </row>
    <row r="169" spans="2:10" x14ac:dyDescent="0.2">
      <c r="B169" s="6">
        <v>45108</v>
      </c>
      <c r="C169" s="2">
        <v>1082.105</v>
      </c>
      <c r="D169" s="14">
        <f t="shared" si="29"/>
        <v>-4.0212651200119964E-3</v>
      </c>
      <c r="E169" s="14">
        <f t="shared" si="30"/>
        <v>0</v>
      </c>
      <c r="F169" s="14">
        <f t="shared" si="32"/>
        <v>0</v>
      </c>
      <c r="G169" s="14">
        <f t="shared" si="31"/>
        <v>0</v>
      </c>
      <c r="H169" s="14">
        <f t="shared" si="33"/>
        <v>3.9096401444972541E-2</v>
      </c>
      <c r="I169" s="21"/>
      <c r="J169" s="15"/>
    </row>
    <row r="170" spans="2:10" x14ac:dyDescent="0.2">
      <c r="B170" s="6">
        <v>45139</v>
      </c>
      <c r="C170" s="2">
        <v>1082.5930000000001</v>
      </c>
      <c r="D170" s="14">
        <f t="shared" si="29"/>
        <v>4.5097287231832262E-4</v>
      </c>
      <c r="E170" s="14">
        <f t="shared" si="30"/>
        <v>0</v>
      </c>
      <c r="F170" s="14">
        <f t="shared" si="32"/>
        <v>0</v>
      </c>
      <c r="G170" s="14">
        <f t="shared" si="31"/>
        <v>0</v>
      </c>
      <c r="H170" s="14">
        <f t="shared" si="33"/>
        <v>3.1490202701331724E-2</v>
      </c>
      <c r="I170" s="21"/>
      <c r="J170" s="15"/>
    </row>
    <row r="171" spans="2:10" x14ac:dyDescent="0.2">
      <c r="B171" s="6">
        <v>45170</v>
      </c>
      <c r="C171" s="2">
        <v>1087.4190000000001</v>
      </c>
      <c r="D171" s="14">
        <f t="shared" si="29"/>
        <v>4.4578156333914265E-3</v>
      </c>
      <c r="E171" s="14">
        <f t="shared" si="30"/>
        <v>0</v>
      </c>
      <c r="F171" s="14">
        <f t="shared" si="32"/>
        <v>0</v>
      </c>
      <c r="G171" s="14">
        <f t="shared" si="31"/>
        <v>0</v>
      </c>
      <c r="H171" s="14">
        <f t="shared" si="33"/>
        <v>2.4263080321571429E-2</v>
      </c>
      <c r="I171" s="21">
        <f t="shared" si="34"/>
        <v>3.16165614892919E-2</v>
      </c>
      <c r="J171" s="15">
        <v>2.5999999999999999E-2</v>
      </c>
    </row>
    <row r="172" spans="2:10" x14ac:dyDescent="0.2">
      <c r="B172" s="6">
        <v>45200</v>
      </c>
      <c r="C172" s="37">
        <v>1092.9739999999999</v>
      </c>
      <c r="D172" s="14">
        <f t="shared" si="29"/>
        <v>5.1084264667067281E-3</v>
      </c>
      <c r="E172" s="14">
        <f t="shared" si="30"/>
        <v>0</v>
      </c>
      <c r="F172" s="14">
        <f t="shared" si="32"/>
        <v>0</v>
      </c>
      <c r="G172" s="14">
        <f t="shared" si="31"/>
        <v>0</v>
      </c>
      <c r="H172" s="14">
        <f t="shared" si="33"/>
        <v>1.7646821900622649E-2</v>
      </c>
      <c r="I172" s="21"/>
      <c r="J172" s="15"/>
    </row>
    <row r="173" spans="2:10" x14ac:dyDescent="0.2">
      <c r="B173" s="6">
        <v>45231</v>
      </c>
      <c r="C173" s="37">
        <v>1098.48</v>
      </c>
      <c r="D173" s="14">
        <f t="shared" si="29"/>
        <v>5.0376312702773429E-3</v>
      </c>
      <c r="E173" s="14">
        <f t="shared" si="30"/>
        <v>0</v>
      </c>
      <c r="F173" s="14">
        <f t="shared" si="32"/>
        <v>0</v>
      </c>
      <c r="G173" s="14">
        <f t="shared" si="31"/>
        <v>0</v>
      </c>
      <c r="H173" s="14">
        <f t="shared" si="33"/>
        <v>1.2989469322570833E-2</v>
      </c>
      <c r="I173" s="21"/>
      <c r="J173" s="15"/>
    </row>
    <row r="174" spans="2:10" x14ac:dyDescent="0.2">
      <c r="B174" s="6">
        <v>45261</v>
      </c>
      <c r="C174" s="2">
        <v>1105.5409999999999</v>
      </c>
      <c r="D174" s="14">
        <f t="shared" si="29"/>
        <v>6.4279731993299727E-3</v>
      </c>
      <c r="E174" s="14">
        <f t="shared" si="30"/>
        <v>0</v>
      </c>
      <c r="F174" s="14">
        <f t="shared" si="32"/>
        <v>0</v>
      </c>
      <c r="G174" s="14">
        <f t="shared" si="31"/>
        <v>0</v>
      </c>
      <c r="H174" s="14">
        <f t="shared" si="33"/>
        <v>7.9731378738501033E-3</v>
      </c>
      <c r="I174" s="21">
        <f t="shared" si="34"/>
        <v>1.2869809699014528E-2</v>
      </c>
      <c r="J174" s="15">
        <v>1.2999999999999999E-2</v>
      </c>
    </row>
    <row r="175" spans="2:10" x14ac:dyDescent="0.2">
      <c r="B175" s="6"/>
      <c r="D175" s="14"/>
      <c r="E175" s="14"/>
      <c r="F175" s="14"/>
      <c r="G175" s="14"/>
      <c r="H175" s="14"/>
      <c r="I175" s="21"/>
      <c r="J175" s="15"/>
    </row>
    <row r="176" spans="2:10" x14ac:dyDescent="0.2">
      <c r="B176" s="6"/>
      <c r="D176" s="14"/>
      <c r="E176" s="14"/>
      <c r="F176" s="14"/>
      <c r="G176" s="14"/>
      <c r="H176" s="14"/>
      <c r="I176" s="21"/>
      <c r="J176" s="15"/>
    </row>
    <row r="177" spans="2:10" x14ac:dyDescent="0.2">
      <c r="B177" s="6"/>
      <c r="D177" s="14"/>
      <c r="E177" s="14"/>
      <c r="F177" s="14"/>
      <c r="G177" s="14"/>
      <c r="H177" s="14"/>
      <c r="I177" s="21"/>
      <c r="J177" s="15"/>
    </row>
    <row r="178" spans="2:10" x14ac:dyDescent="0.2">
      <c r="B178" s="6"/>
      <c r="D178" s="14"/>
      <c r="E178" s="14"/>
      <c r="F178" s="14"/>
      <c r="G178" s="14"/>
      <c r="H178" s="14"/>
      <c r="I178" s="21"/>
      <c r="J178" s="15"/>
    </row>
    <row r="179" spans="2:10" x14ac:dyDescent="0.2">
      <c r="B179" s="6"/>
      <c r="D179" s="14"/>
      <c r="E179" s="14"/>
      <c r="F179" s="14"/>
      <c r="G179" s="14"/>
      <c r="H179" s="14"/>
      <c r="I179" s="21"/>
      <c r="J179" s="15"/>
    </row>
    <row r="180" spans="2:10" x14ac:dyDescent="0.2">
      <c r="B180" s="6"/>
      <c r="D180" s="14"/>
      <c r="E180" s="14"/>
      <c r="F180" s="14"/>
      <c r="G180" s="14"/>
      <c r="H180" s="14"/>
      <c r="I180" s="21"/>
      <c r="J180" s="15"/>
    </row>
  </sheetData>
  <autoFilter ref="B6:J6" xr:uid="{00000000-0001-0000-0100-000000000000}"/>
  <pageMargins left="0.51181102362204722" right="0.5118110236220472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Disclaimer</vt:lpstr>
      <vt:lpstr>IGPDI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2018-08-03T19:20:05Z</dcterms:created>
  <dcterms:modified xsi:type="dcterms:W3CDTF">2024-07-30T19:52:51Z</dcterms:modified>
</cp:coreProperties>
</file>