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J:\GEACO\3. PRODUTOS\14 - Site BNDES\2022\3T22\"/>
    </mc:Choice>
  </mc:AlternateContent>
  <bookViews>
    <workbookView xWindow="4930" yWindow="470" windowWidth="8040" windowHeight="9460" tabRatio="887"/>
  </bookViews>
  <sheets>
    <sheet name="Índice" sheetId="1" r:id="rId1"/>
    <sheet name="Indicadores" sheetId="12" r:id="rId2"/>
    <sheet name="DRE" sheetId="5" r:id="rId3"/>
    <sheet name="BP" sheetId="7" r:id="rId4"/>
    <sheet name="Remuneração Acionista" sheetId="10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_____Ger2001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_Ger2001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_ip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_ip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_ip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Ger2001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Ger2001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ip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ip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ip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REG1" localSheetId="3">#REF!</definedName>
    <definedName name="________REG1" localSheetId="4">#REF!</definedName>
    <definedName name="________REG1">#REF!</definedName>
    <definedName name="________REG2" localSheetId="3">#REF!</definedName>
    <definedName name="________REG2" localSheetId="4">#REF!</definedName>
    <definedName name="________REG2">#REF!</definedName>
    <definedName name="________reg3" localSheetId="3">#REF!</definedName>
    <definedName name="________reg3" localSheetId="4">#REF!</definedName>
    <definedName name="________reg3">#REF!</definedName>
    <definedName name="_______asq1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asq1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asq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dez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dez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dez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dre2" localSheetId="3">#REF!</definedName>
    <definedName name="_______dre2" localSheetId="4">#REF!</definedName>
    <definedName name="_______dre2">#REF!</definedName>
    <definedName name="_______f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f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f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fer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fer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f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ger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ger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g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ger2001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ger2001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ger2001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REG1" localSheetId="3">#REF!</definedName>
    <definedName name="_______REG1" localSheetId="4">#REF!</definedName>
    <definedName name="_______REG1">#REF!</definedName>
    <definedName name="_______REG2" localSheetId="3">#REF!</definedName>
    <definedName name="_______REG2" localSheetId="4">#REF!</definedName>
    <definedName name="_______REG2">#REF!</definedName>
    <definedName name="_______reg3" localSheetId="3">#REF!</definedName>
    <definedName name="_______reg3" localSheetId="4">#REF!</definedName>
    <definedName name="_______reg3">#REF!</definedName>
    <definedName name="______asq1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asq1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asq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dez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dez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dez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dre2" localSheetId="3">#REF!</definedName>
    <definedName name="______dre2" localSheetId="4">#REF!</definedName>
    <definedName name="______dre2">#REF!</definedName>
    <definedName name="______f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f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f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fer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fer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f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ger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ger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g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Ger2001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Ger2001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ger2001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ger2001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ger2001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ip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ip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ip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asq1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asq1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asq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dez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dez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dez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dre2" localSheetId="3">#REF!</definedName>
    <definedName name="_____dre2" localSheetId="4">#REF!</definedName>
    <definedName name="_____dre2">#REF!</definedName>
    <definedName name="_____f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f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f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fer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fer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f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ger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ger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g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ger2001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ger2001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ger2001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REG1" localSheetId="3">#REF!</definedName>
    <definedName name="_____REG1" localSheetId="4">#REF!</definedName>
    <definedName name="_____REG1">#REF!</definedName>
    <definedName name="_____REG2" localSheetId="3">#REF!</definedName>
    <definedName name="_____REG2" localSheetId="4">#REF!</definedName>
    <definedName name="_____REG2">#REF!</definedName>
    <definedName name="_____reg3" localSheetId="3">#REF!</definedName>
    <definedName name="_____reg3" localSheetId="4">#REF!</definedName>
    <definedName name="_____reg3">#REF!</definedName>
    <definedName name="___Ger2001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Ger2001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ip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ip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ip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asq1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asq1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asq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dez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dez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dez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dre2" localSheetId="3">#REF!</definedName>
    <definedName name="__dre2" localSheetId="4">#REF!</definedName>
    <definedName name="__dre2">#REF!</definedName>
    <definedName name="__f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f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f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fer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fer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f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ger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ger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g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ger2001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ger2001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ger2001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REG1" localSheetId="3">#REF!</definedName>
    <definedName name="__REG1" localSheetId="4">#REF!</definedName>
    <definedName name="__REG1">#REF!</definedName>
    <definedName name="__REG2" localSheetId="3">#REF!</definedName>
    <definedName name="__REG2" localSheetId="4">#REF!</definedName>
    <definedName name="__REG2">#REF!</definedName>
    <definedName name="__reg3" localSheetId="3">#REF!</definedName>
    <definedName name="__reg3" localSheetId="4">#REF!</definedName>
    <definedName name="__reg3">#REF!</definedName>
    <definedName name="_asq1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asq1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asq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dez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dez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dez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dre2" localSheetId="3">#REF!</definedName>
    <definedName name="_dre2" localSheetId="4">#REF!</definedName>
    <definedName name="_dre2">#REF!</definedName>
    <definedName name="_f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f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f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fer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fer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f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ger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ger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g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Ger2001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Ger2001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Ger2001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ger2001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ger2001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ger2001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ip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ip2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ip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ip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REG1" localSheetId="3">#REF!</definedName>
    <definedName name="_REG1" localSheetId="4">#REF!</definedName>
    <definedName name="_REG1">#REF!</definedName>
    <definedName name="_REG2" localSheetId="3">#REF!</definedName>
    <definedName name="_REG2" localSheetId="4">#REF!</definedName>
    <definedName name="_REG2">#REF!</definedName>
    <definedName name="_reg3" localSheetId="3">#REF!</definedName>
    <definedName name="_reg3" localSheetId="4">#REF!</definedName>
    <definedName name="_reg3">#REF!</definedName>
    <definedName name="A" localSheetId="4">#REF!</definedName>
    <definedName name="A">#REF!</definedName>
    <definedName name="AP_1" localSheetId="4">#REF!</definedName>
    <definedName name="AP_1">#REF!</definedName>
    <definedName name="AP_2" localSheetId="4">#REF!</definedName>
    <definedName name="AP_2">#REF!</definedName>
    <definedName name="AP_3" localSheetId="4">#REF!</definedName>
    <definedName name="AP_3">#REF!</definedName>
    <definedName name="AP_4" localSheetId="4">#REF!</definedName>
    <definedName name="AP_4">#REF!</definedName>
    <definedName name="AP_final" localSheetId="4">#REF!</definedName>
    <definedName name="AP_final">#REF!</definedName>
    <definedName name="asq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asq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asq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asq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BP_1_1" localSheetId="4">#REF!</definedName>
    <definedName name="BP_1_1">#REF!</definedName>
    <definedName name="BP_1_2" localSheetId="4">#REF!</definedName>
    <definedName name="BP_1_2">#REF!</definedName>
    <definedName name="BP_2_1" localSheetId="4">#REF!</definedName>
    <definedName name="BP_2_1">#REF!</definedName>
    <definedName name="BP_2_2" localSheetId="4">#REF!</definedName>
    <definedName name="BP_2_2">#REF!</definedName>
    <definedName name="BP_2_3" localSheetId="4">#REF!</definedName>
    <definedName name="BP_2_3">#REF!</definedName>
    <definedName name="BP_3_1" localSheetId="4">#REF!</definedName>
    <definedName name="BP_3_1">#REF!</definedName>
    <definedName name="BP_3_2" localSheetId="4">#REF!</definedName>
    <definedName name="BP_3_2">#REF!</definedName>
    <definedName name="BP_3_3" localSheetId="4">#REF!</definedName>
    <definedName name="BP_3_3">#REF!</definedName>
    <definedName name="BP_4_1" localSheetId="4">#REF!</definedName>
    <definedName name="BP_4_1">#REF!</definedName>
    <definedName name="BP_4_2" localSheetId="4">#REF!</definedName>
    <definedName name="BP_4_2">#REF!</definedName>
    <definedName name="BP_4_3" localSheetId="4">#REF!</definedName>
    <definedName name="BP_4_3">#REF!</definedName>
    <definedName name="BP_final" localSheetId="4">#REF!</definedName>
    <definedName name="BP_final">#REF!</definedName>
    <definedName name="BparDEBENT07_Consulta" localSheetId="4">#REF!</definedName>
    <definedName name="BparDEBENT07_Consulta">#REF!</definedName>
    <definedName name="BparOUTROS06_Consulta" localSheetId="4">#REF!</definedName>
    <definedName name="BparOUTROS06_Consulta">#REF!</definedName>
    <definedName name="cambio" localSheetId="3">[1]Dados!$F$7</definedName>
    <definedName name="cambio" localSheetId="2">[1]Dados!$F$7</definedName>
    <definedName name="cambio">[2]Dados!$F$7</definedName>
    <definedName name="cambio2" localSheetId="3">[1]Dados!$F$9</definedName>
    <definedName name="cambio2" localSheetId="2">[1]Dados!$F$9</definedName>
    <definedName name="cambio2">[2]Dados!$F$9</definedName>
    <definedName name="cambio3" localSheetId="3">[1]Dados!$F$11</definedName>
    <definedName name="cambio3" localSheetId="2">[1]Dados!$F$11</definedName>
    <definedName name="cambio3">[2]Dados!$F$11</definedName>
    <definedName name="COMP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0705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0705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0705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070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07051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07051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0705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1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1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2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21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21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2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pi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pi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pi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pi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pi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pi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pi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d">#REF!</definedName>
    <definedName name="DEZ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EZ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EZ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EZ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GA_1" localSheetId="3">[3]DA!$V$8</definedName>
    <definedName name="DGA_1" localSheetId="2">[3]DA!$V$8</definedName>
    <definedName name="DGA_1">[4]DA!$V$8</definedName>
    <definedName name="DGA_2" localSheetId="3">[3]DA!$S$8</definedName>
    <definedName name="DGA_2" localSheetId="2">[3]DA!$S$8</definedName>
    <definedName name="DGA_2">[4]DA!$S$8</definedName>
    <definedName name="DGA_3" localSheetId="3">[3]DA!$P$8</definedName>
    <definedName name="DGA_3" localSheetId="2">[3]DA!$P$8</definedName>
    <definedName name="DGA_3">[4]DA!$P$8</definedName>
    <definedName name="DGA_4" localSheetId="3">[3]DA!$M$8</definedName>
    <definedName name="DGA_4" localSheetId="2">[3]DA!$M$8</definedName>
    <definedName name="DGA_4">[4]DA!$M$8</definedName>
    <definedName name="DGA_final" localSheetId="3">[3]DA!$V$9</definedName>
    <definedName name="DGA_final" localSheetId="2">[3]DA!$V$9</definedName>
    <definedName name="DGA_final">[4]DA!$V$9</definedName>
    <definedName name="DGAT_1" localSheetId="3">[3]DAT!$Y$8</definedName>
    <definedName name="DGAT_1" localSheetId="2">[3]DAT!$Y$8</definedName>
    <definedName name="DGAT_1">[4]DAT!$Y$8</definedName>
    <definedName name="DGAT_2" localSheetId="3">[3]DAT!$M$8</definedName>
    <definedName name="DGAT_2" localSheetId="2">[3]DAT!$M$8</definedName>
    <definedName name="DGAT_2">[4]DAT!$M$8</definedName>
    <definedName name="DGAT_3" localSheetId="3">[3]DAT!$J$8</definedName>
    <definedName name="DGAT_3" localSheetId="2">[3]DAT!$J$8</definedName>
    <definedName name="DGAT_3">[4]DAT!$J$8</definedName>
    <definedName name="DGAT_4" localSheetId="3">[3]DAT!$G$8</definedName>
    <definedName name="DGAT_4" localSheetId="2">[3]DAT!$G$8</definedName>
    <definedName name="DGAT_4">[4]DAT!$G$8</definedName>
    <definedName name="DGAT_final" localSheetId="3">[3]DAT!$Y$9</definedName>
    <definedName name="DGAT_final" localSheetId="2">[3]DAT!$Y$9</definedName>
    <definedName name="DGAT_final">[4]DAT!$Y$9</definedName>
    <definedName name="DIR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IR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IR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IR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RE" localSheetId="3">#REF!</definedName>
    <definedName name="DRE" localSheetId="4">#REF!</definedName>
    <definedName name="DRE">#REF!</definedName>
    <definedName name="dsfsdfad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sfsdfad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sfsdfad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sfsdfad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eede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eede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eede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eede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EMPRESA">[5]CFG!$C$5</definedName>
    <definedName name="ER_1" localSheetId="3">[3]ER!$P$10</definedName>
    <definedName name="ER_1" localSheetId="2">[3]ER!$P$10</definedName>
    <definedName name="ER_1">[4]ER!$P$10</definedName>
    <definedName name="ER_2" localSheetId="3">[3]ER!$M$10</definedName>
    <definedName name="ER_2" localSheetId="2">[3]ER!$M$10</definedName>
    <definedName name="ER_2">[4]ER!$M$10</definedName>
    <definedName name="ER_3" localSheetId="3">[3]ER!$J$10</definedName>
    <definedName name="ER_3" localSheetId="2">[3]ER!$J$10</definedName>
    <definedName name="ER_3">[4]ER!$J$10</definedName>
    <definedName name="ER_4" localSheetId="3">[3]ER!$G$10</definedName>
    <definedName name="ER_4" localSheetId="2">[3]ER!$G$10</definedName>
    <definedName name="ER_4">[4]ER!$G$10</definedName>
    <definedName name="ER_final" localSheetId="3">[3]ER!$P$11</definedName>
    <definedName name="ER_final" localSheetId="2">[3]ER!$P$11</definedName>
    <definedName name="ER_final">[4]ER!$P$11</definedName>
    <definedName name="f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f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f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f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fafa" localSheetId="3">#REF!</definedName>
    <definedName name="fafa" localSheetId="2">#REF!</definedName>
    <definedName name="fafa" localSheetId="4">[6]Dados!#REF!</definedName>
    <definedName name="fafa">[6]Dados!#REF!</definedName>
    <definedName name="fafa2" localSheetId="3">#REF!</definedName>
    <definedName name="fafa2" localSheetId="4">#REF!</definedName>
    <definedName name="fafa2">#REF!</definedName>
    <definedName name="FAT_1" localSheetId="3">[7]FAT!$P$16</definedName>
    <definedName name="FAT_1" localSheetId="2">[7]FAT!$P$16</definedName>
    <definedName name="FAT_1">[8]FAT!$P$16</definedName>
    <definedName name="FAT_2" localSheetId="3">[7]FAT!$M$16</definedName>
    <definedName name="FAT_2" localSheetId="2">[7]FAT!$M$16</definedName>
    <definedName name="FAT_2">[8]FAT!$M$16</definedName>
    <definedName name="FAT_3" localSheetId="3">[7]FAT!$J$16</definedName>
    <definedName name="FAT_3" localSheetId="2">[7]FAT!$J$16</definedName>
    <definedName name="FAT_3">[8]FAT!$J$16</definedName>
    <definedName name="FAT_4" localSheetId="3">[7]FAT!$G$16</definedName>
    <definedName name="FAT_4" localSheetId="2">[7]FAT!$G$16</definedName>
    <definedName name="FAT_4">[8]FAT!$G$16</definedName>
    <definedName name="FAT_final" localSheetId="3">[7]FAT!$P$17</definedName>
    <definedName name="FAT_final" localSheetId="2">[7]FAT!$P$17</definedName>
    <definedName name="FAT_final">[8]FAT!$P$17</definedName>
    <definedName name="FER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FER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FER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FER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fg">#REF!</definedName>
    <definedName name="Finame_Repasse" localSheetId="4">#REF!</definedName>
    <definedName name="Finame_Repasse">#REF!</definedName>
    <definedName name="ger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er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er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er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ere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ere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ere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ere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erencial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erencial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erencial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erencial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AN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AN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AN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AN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HI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HI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HI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HI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HY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HY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HY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HY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kuy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kuy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kuy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kuy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Marlet" localSheetId="4">#REF!</definedName>
    <definedName name="Marlet">#REF!</definedName>
    <definedName name="Moeda" localSheetId="3">[9]BExRepositorySheet!$F$7</definedName>
    <definedName name="Moeda" localSheetId="2">[10]Dados!$H$7</definedName>
    <definedName name="Moeda" localSheetId="4">#REF!</definedName>
    <definedName name="Moeda">#REF!</definedName>
    <definedName name="MOR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MOR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MOR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MOR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MPL_1" localSheetId="3">[7]MPL!$A$10</definedName>
    <definedName name="MPL_1" localSheetId="2">[7]MPL!$A$10</definedName>
    <definedName name="MPL_1">[8]MPL!$A$10</definedName>
    <definedName name="MPL_2" localSheetId="3">[7]MPL!$A$18</definedName>
    <definedName name="MPL_2" localSheetId="2">[7]MPL!$A$18</definedName>
    <definedName name="MPL_2">[8]MPL!$A$18</definedName>
    <definedName name="MPL_3" localSheetId="3">[7]MPL!$A$30</definedName>
    <definedName name="MPL_3" localSheetId="2">[7]MPL!$A$30</definedName>
    <definedName name="MPL_3">[8]MPL!$A$30</definedName>
    <definedName name="MPL_final" localSheetId="3">[7]MPL!$A$43</definedName>
    <definedName name="MPL_final" localSheetId="2">[7]MPL!$A$43</definedName>
    <definedName name="MPL_final">[8]MPL!$A$43</definedName>
    <definedName name="Nada" localSheetId="3">#REF!</definedName>
    <definedName name="Nada" localSheetId="2">#REF!</definedName>
    <definedName name="Nada" localSheetId="4">[6]Dados!#REF!</definedName>
    <definedName name="Nada">[6]Dados!#REF!</definedName>
    <definedName name="OC_1" localSheetId="3">[3]OC!$P$14</definedName>
    <definedName name="OC_1" localSheetId="2">[3]OC!$P$14</definedName>
    <definedName name="OC_1">[4]OC!$P$14</definedName>
    <definedName name="OC_2" localSheetId="3">[3]OC!$M$14</definedName>
    <definedName name="OC_2" localSheetId="2">[3]OC!$M$14</definedName>
    <definedName name="OC_2">[4]OC!$M$14</definedName>
    <definedName name="OC_3" localSheetId="3">[3]OC!$J$14</definedName>
    <definedName name="OC_3" localSheetId="2">[3]OC!$J$14</definedName>
    <definedName name="OC_3">[4]OC!$J$14</definedName>
    <definedName name="OC_4" localSheetId="3">[3]OC!$G$14</definedName>
    <definedName name="OC_4" localSheetId="2">[3]OC!$G$14</definedName>
    <definedName name="OC_4">[4]OC!$G$14</definedName>
    <definedName name="OC_final" localSheetId="3">[3]OC!$P$15</definedName>
    <definedName name="OC_final" localSheetId="2">[3]OC!$P$15</definedName>
    <definedName name="OC_final">[4]OC!$P$15</definedName>
    <definedName name="OCM_1" localSheetId="3">[3]OCM!$P$19</definedName>
    <definedName name="OCM_1" localSheetId="2">[3]OCM!$P$19</definedName>
    <definedName name="OCM_1">[4]OCM!$P$19</definedName>
    <definedName name="OCM_2" localSheetId="3">[3]OCM!$M$19</definedName>
    <definedName name="OCM_2" localSheetId="2">[3]OCM!$M$19</definedName>
    <definedName name="OCM_2">[4]OCM!$M$19</definedName>
    <definedName name="OCM_3" localSheetId="3">[3]OCM!$J$19</definedName>
    <definedName name="OCM_3" localSheetId="2">[3]OCM!$J$19</definedName>
    <definedName name="OCM_3">[4]OCM!$J$19</definedName>
    <definedName name="OCM_4" localSheetId="3">[3]OCM!$G$19</definedName>
    <definedName name="OCM_4" localSheetId="2">[3]OCM!$G$19</definedName>
    <definedName name="OCM_4">[4]OCM!$G$19</definedName>
    <definedName name="OCM_final" localSheetId="3">[3]OCM!$P$20</definedName>
    <definedName name="OCM_final" localSheetId="2">[3]OCM!$P$20</definedName>
    <definedName name="OCM_final">[4]OCM!$P$20</definedName>
    <definedName name="OE_1" localSheetId="3">[11]OE!$P$18</definedName>
    <definedName name="OE_1" localSheetId="2">[11]OE!$P$18</definedName>
    <definedName name="OE_1">[12]OE!$P$18</definedName>
    <definedName name="OE_2" localSheetId="3">[11]OE!$M$18</definedName>
    <definedName name="OE_2" localSheetId="2">[11]OE!$M$18</definedName>
    <definedName name="OE_2">[12]OE!$M$18</definedName>
    <definedName name="OE_3" localSheetId="3">[11]OE!$J$18</definedName>
    <definedName name="OE_3" localSheetId="2">[11]OE!$J$18</definedName>
    <definedName name="OE_3">[12]OE!$J$18</definedName>
    <definedName name="OE_4" localSheetId="3">[11]OE!$G$18</definedName>
    <definedName name="OE_4" localSheetId="2">[11]OE!$G$18</definedName>
    <definedName name="OE_4">[12]OE!$G$18</definedName>
    <definedName name="OE_final" localSheetId="3">[11]OE!$P$19</definedName>
    <definedName name="OE_final" localSheetId="2">[11]OE!$P$19</definedName>
    <definedName name="OE_final">[12]OE!$P$19</definedName>
    <definedName name="OO_1" localSheetId="3">[3]OO!$P$19</definedName>
    <definedName name="OO_1" localSheetId="2">[3]OO!$P$19</definedName>
    <definedName name="OO_1">[4]OO!$P$19</definedName>
    <definedName name="OO_2" localSheetId="3">[3]OO!$M$19</definedName>
    <definedName name="OO_2" localSheetId="2">[3]OO!$M$19</definedName>
    <definedName name="OO_2">[4]OO!$M$19</definedName>
    <definedName name="OO_3" localSheetId="3">[3]OO!$J$19</definedName>
    <definedName name="OO_3" localSheetId="2">[3]OO!$J$19</definedName>
    <definedName name="OO_3">[4]OO!$J$19</definedName>
    <definedName name="OO_4" localSheetId="3">[3]OO!$G$19</definedName>
    <definedName name="OO_4" localSheetId="2">[3]OO!$G$19</definedName>
    <definedName name="OO_4">[4]OO!$G$19</definedName>
    <definedName name="OO_final" localSheetId="3">[3]OO!$P$20</definedName>
    <definedName name="OO_final" localSheetId="2">[3]OO!$P$20</definedName>
    <definedName name="OO_final">[4]OO!$P$20</definedName>
    <definedName name="ORCP_1" localSheetId="3">[7]ORCP!$P$12</definedName>
    <definedName name="ORCP_1" localSheetId="2">[7]ORCP!$P$12</definedName>
    <definedName name="ORCP_1">[8]ORCP!$P$12</definedName>
    <definedName name="ORCP_2" localSheetId="3">[7]ORCP!$M$12</definedName>
    <definedName name="ORCP_2" localSheetId="2">[7]ORCP!$M$12</definedName>
    <definedName name="ORCP_2">[8]ORCP!$M$12</definedName>
    <definedName name="ORCP_3" localSheetId="3">[7]ORCP!$J$12</definedName>
    <definedName name="ORCP_3" localSheetId="2">[7]ORCP!$J$12</definedName>
    <definedName name="ORCP_3">[8]ORCP!$J$12</definedName>
    <definedName name="ORCP_4" localSheetId="3">[7]ORCP!$G$12</definedName>
    <definedName name="ORCP_4" localSheetId="2">[7]ORCP!$G$12</definedName>
    <definedName name="ORCP_4">[8]ORCP!$G$12</definedName>
    <definedName name="ORCP_final" localSheetId="3">[7]ORCP!$P$13</definedName>
    <definedName name="ORCP_final" localSheetId="2">[7]ORCP!$P$13</definedName>
    <definedName name="ORCP_final">[8]ORCP!$P$13</definedName>
    <definedName name="ORDT_1" localSheetId="3">[3]ORDT!$Y$13</definedName>
    <definedName name="ORDT_1" localSheetId="2">[3]ORDT!$Y$13</definedName>
    <definedName name="ORDT_1">[4]ORDT!$Y$13</definedName>
    <definedName name="ORDT_2" localSheetId="3">[3]ORDT!$M$13</definedName>
    <definedName name="ORDT_2" localSheetId="2">[3]ORDT!$M$13</definedName>
    <definedName name="ORDT_2">[4]ORDT!$M$13</definedName>
    <definedName name="ORDT_3" localSheetId="3">[3]ORDT!$J$13</definedName>
    <definedName name="ORDT_3" localSheetId="2">[3]ORDT!$J$13</definedName>
    <definedName name="ORDT_3">[4]ORDT!$J$13</definedName>
    <definedName name="ORDT_4" localSheetId="3">[3]ORDT!$G$13</definedName>
    <definedName name="ORDT_4" localSheetId="2">[3]ORDT!$G$13</definedName>
    <definedName name="ORDT_4">[4]ORDT!$G$13</definedName>
    <definedName name="ORDT_final" localSheetId="3">[3]ORDT!$Y$14</definedName>
    <definedName name="ORDT_final" localSheetId="2">[3]ORDT!$Y$14</definedName>
    <definedName name="ORDT_final">[4]ORDT!$Y$14</definedName>
    <definedName name="ORO_1" localSheetId="3">[3]ORDA!$V$13</definedName>
    <definedName name="ORO_1" localSheetId="2">[3]ORDA!$V$13</definedName>
    <definedName name="ORO_1">[4]ORDA!$V$13</definedName>
    <definedName name="ORO_2" localSheetId="3">[3]ORDA!$S$13</definedName>
    <definedName name="ORO_2" localSheetId="2">[3]ORDA!$S$13</definedName>
    <definedName name="ORO_2">[4]ORDA!$S$13</definedName>
    <definedName name="ORO_3" localSheetId="3">[3]ORDA!$P$13</definedName>
    <definedName name="ORO_3" localSheetId="2">[3]ORDA!$P$13</definedName>
    <definedName name="ORO_3">[4]ORDA!$P$13</definedName>
    <definedName name="ORO_4" localSheetId="3">[3]ORDA!$M$13</definedName>
    <definedName name="ORO_4" localSheetId="2">[3]ORDA!$M$13</definedName>
    <definedName name="ORO_4">[4]ORDA!$M$13</definedName>
    <definedName name="ORO_final" localSheetId="3">[3]ORDA!$V$14</definedName>
    <definedName name="ORO_final" localSheetId="2">[3]ORDA!$V$14</definedName>
    <definedName name="ORO_final">[4]ORDA!$V$14</definedName>
    <definedName name="OROT_1" localSheetId="3">[7]OROT!$Y$13</definedName>
    <definedName name="OROT_1" localSheetId="2">[7]OROT!$Y$13</definedName>
    <definedName name="OROT_1">[8]OROT!$Y$13</definedName>
    <definedName name="OROT_2" localSheetId="3">[7]OROT!$M$13</definedName>
    <definedName name="OROT_2" localSheetId="2">[7]OROT!$M$13</definedName>
    <definedName name="OROT_2">[8]OROT!$M$13</definedName>
    <definedName name="OROT_3" localSheetId="3">[7]OROT!$J$13</definedName>
    <definedName name="OROT_3" localSheetId="2">[7]OROT!$J$13</definedName>
    <definedName name="OROT_3">[8]OROT!$J$13</definedName>
    <definedName name="OROT_4" localSheetId="3">[7]OROT!$G$13</definedName>
    <definedName name="OROT_4" localSheetId="2">[7]OROT!$G$13</definedName>
    <definedName name="OROT_4">[8]OROT!$G$13</definedName>
    <definedName name="OROT_final" localSheetId="3">[7]OROT!$Y$14</definedName>
    <definedName name="OROT_final" localSheetId="2">[7]OROT!$Y$14</definedName>
    <definedName name="OROT_final">[8]OROT!$Y$14</definedName>
    <definedName name="Passivo" localSheetId="3">#REF!</definedName>
    <definedName name="Passivo" localSheetId="4">#REF!</definedName>
    <definedName name="Passivo">#REF!</definedName>
    <definedName name="PIF_1" localSheetId="3">[3]PBIFA!$V$41</definedName>
    <definedName name="PIF_1" localSheetId="2">[3]PBIFA!$V$41</definedName>
    <definedName name="PIF_1">[4]PBIFA!$V$41</definedName>
    <definedName name="PIF_2" localSheetId="3">[3]PBIFA!$S$41</definedName>
    <definedName name="PIF_2" localSheetId="2">[3]PBIFA!$S$41</definedName>
    <definedName name="PIF_2">[4]PBIFA!$S$41</definedName>
    <definedName name="PIF_3" localSheetId="3">[3]PBIFA!$P$41</definedName>
    <definedName name="PIF_3" localSheetId="2">[3]PBIFA!$P$41</definedName>
    <definedName name="PIF_3">[4]PBIFA!$P$41</definedName>
    <definedName name="PIF_4" localSheetId="3">[3]PBIFA!$M$41</definedName>
    <definedName name="PIF_4" localSheetId="2">[3]PBIFA!$M$41</definedName>
    <definedName name="PIF_4">[4]PBIFA!$M$41</definedName>
    <definedName name="PIF_final" localSheetId="3">[3]PBIFA!$V$42</definedName>
    <definedName name="PIF_final" localSheetId="2">[3]PBIFA!$V$42</definedName>
    <definedName name="PIF_final">[4]PBIFA!$V$42</definedName>
    <definedName name="QCNR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QCNR2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QCNR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QCN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A_1_1" localSheetId="3">[3]RA!$V$27</definedName>
    <definedName name="RA_1_1" localSheetId="2">[3]RA!$V$27</definedName>
    <definedName name="RA_1_1">[4]RA!$V$27</definedName>
    <definedName name="RA_1_2" localSheetId="3">[3]RA!$T$29</definedName>
    <definedName name="RA_1_2" localSheetId="2">[3]RA!$T$29</definedName>
    <definedName name="RA_1_2">[4]RA!$T$29</definedName>
    <definedName name="RA_1_3" localSheetId="3">[3]RA!$V$35</definedName>
    <definedName name="RA_1_3" localSheetId="2">[3]RA!$V$35</definedName>
    <definedName name="RA_1_3">[4]RA!$V$35</definedName>
    <definedName name="RA_2_1" localSheetId="3">[3]RA!$S$27</definedName>
    <definedName name="RA_2_1" localSheetId="2">[3]RA!$S$27</definedName>
    <definedName name="RA_2_1">[4]RA!$S$27</definedName>
    <definedName name="RA_2_2" localSheetId="3">[3]RA!$Q$29</definedName>
    <definedName name="RA_2_2" localSheetId="2">[3]RA!$Q$29</definedName>
    <definedName name="RA_2_2">[4]RA!$Q$29</definedName>
    <definedName name="RA_2_3" localSheetId="3">[3]RA!$S$35</definedName>
    <definedName name="RA_2_3" localSheetId="2">[3]RA!$S$35</definedName>
    <definedName name="RA_2_3">[4]RA!$S$35</definedName>
    <definedName name="RA_3_1" localSheetId="3">[3]RA!$P$27</definedName>
    <definedName name="RA_3_1" localSheetId="2">[3]RA!$P$27</definedName>
    <definedName name="RA_3_1">[4]RA!$P$27</definedName>
    <definedName name="RA_3_2" localSheetId="3">[3]RA!$N$29</definedName>
    <definedName name="RA_3_2" localSheetId="2">[3]RA!$N$29</definedName>
    <definedName name="RA_3_2">[4]RA!$N$29</definedName>
    <definedName name="RA_3_3" localSheetId="3">[3]RA!$P$35</definedName>
    <definedName name="RA_3_3" localSheetId="2">[3]RA!$P$35</definedName>
    <definedName name="RA_3_3">[4]RA!$P$35</definedName>
    <definedName name="RA_4_1" localSheetId="3">[3]RA!$M$27</definedName>
    <definedName name="RA_4_1" localSheetId="2">[3]RA!$M$27</definedName>
    <definedName name="RA_4_1">[4]RA!$M$27</definedName>
    <definedName name="RA_4_2" localSheetId="3">[3]RA!$K$29</definedName>
    <definedName name="RA_4_2" localSheetId="2">[3]RA!$K$29</definedName>
    <definedName name="RA_4_2">[4]RA!$K$29</definedName>
    <definedName name="RA_4_3" localSheetId="3">[3]RA!$M$35</definedName>
    <definedName name="RA_4_3" localSheetId="2">[3]RA!$M$35</definedName>
    <definedName name="RA_4_3">[4]RA!$M$35</definedName>
    <definedName name="RA_final" localSheetId="3">[11]RA!$V$28</definedName>
    <definedName name="RA_final" localSheetId="2">[11]RA!$V$28</definedName>
    <definedName name="RA_final">[12]RA!$V$28</definedName>
    <definedName name="RCE_1" localSheetId="3">[7]RCE!$P$8</definedName>
    <definedName name="RCE_1" localSheetId="2">[7]RCE!$P$8</definedName>
    <definedName name="RCE_1">[8]RCE!$P$8</definedName>
    <definedName name="RCE_2" localSheetId="3">[7]RCE!$M$8</definedName>
    <definedName name="RCE_2" localSheetId="2">[7]RCE!$M$8</definedName>
    <definedName name="RCE_2">[8]RCE!$M$8</definedName>
    <definedName name="RCE_3" localSheetId="3">[7]RCE!$J$8</definedName>
    <definedName name="RCE_3" localSheetId="2">[7]RCE!$J$8</definedName>
    <definedName name="RCE_3">[8]RCE!$J$8</definedName>
    <definedName name="RCE_4" localSheetId="3">[7]RCE!$G$8</definedName>
    <definedName name="RCE_4" localSheetId="2">[7]RCE!$G$8</definedName>
    <definedName name="RCE_4">[8]RCE!$G$8</definedName>
    <definedName name="RCE_final" localSheetId="3">[7]RCE!$P$9</definedName>
    <definedName name="RCE_final" localSheetId="2">[7]RCE!$P$9</definedName>
    <definedName name="RCE_final">[8]RCE!$P$9</definedName>
    <definedName name="RCP_1" localSheetId="3">[3]ORCP!$P$12</definedName>
    <definedName name="RCP_1" localSheetId="2">[3]ORCP!$P$12</definedName>
    <definedName name="RCP_1">[4]ORCP!$P$12</definedName>
    <definedName name="RCP_2" localSheetId="3">[3]ORCP!$M$12</definedName>
    <definedName name="RCP_2" localSheetId="2">[3]ORCP!$M$12</definedName>
    <definedName name="RCP_2">[4]ORCP!$M$12</definedName>
    <definedName name="RCP_3" localSheetId="3">[3]ORCP!$J$12</definedName>
    <definedName name="RCP_3" localSheetId="2">[3]ORCP!$J$12</definedName>
    <definedName name="RCP_3">[4]ORCP!$J$12</definedName>
    <definedName name="RCP_4" localSheetId="3">[3]ORCP!$G$12</definedName>
    <definedName name="RCP_4" localSheetId="2">[3]ORCP!$G$12</definedName>
    <definedName name="RCP_4">[4]ORCP!$G$12</definedName>
    <definedName name="RCP_final" localSheetId="3">[3]ORCP!$P$13</definedName>
    <definedName name="RCP_final" localSheetId="2">[3]ORCP!$P$13</definedName>
    <definedName name="RCP_final">[4]ORCP!$P$13</definedName>
    <definedName name="remu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emu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emu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emu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ES.BPAR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ES.BPAR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ES.BPAR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ES.BPAR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IFT_1" localSheetId="3">[3]PBIFT!$Y$41</definedName>
    <definedName name="RIFT_1" localSheetId="2">[3]PBIFT!$Y$41</definedName>
    <definedName name="RIFT_1">[4]PBIFT!$Y$41</definedName>
    <definedName name="RIFT_2" localSheetId="3">[3]PBIFT!$M$41</definedName>
    <definedName name="RIFT_2" localSheetId="2">[3]PBIFT!$M$41</definedName>
    <definedName name="RIFT_2">[4]PBIFT!$M$41</definedName>
    <definedName name="RIFT_3" localSheetId="3">[3]PBIFT!$J$41</definedName>
    <definedName name="RIFT_3" localSheetId="2">[3]PBIFT!$J$41</definedName>
    <definedName name="RIFT_3">[4]PBIFT!$J$41</definedName>
    <definedName name="RIFT_4" localSheetId="3">[3]PBIFT!$G$41</definedName>
    <definedName name="RIFT_4" localSheetId="2">[3]PBIFT!$G$41</definedName>
    <definedName name="RIFT_4">[4]PBIFT!$G$41</definedName>
    <definedName name="RIFT_final" localSheetId="3">[3]PBIFT!$Y$42</definedName>
    <definedName name="RIFT_final" localSheetId="2">[3]PBIFT!$Y$42</definedName>
    <definedName name="RIFT_final">[4]PBIFT!$Y$42</definedName>
    <definedName name="ROF_1" localSheetId="3">[11]ROF!#REF!</definedName>
    <definedName name="ROF_1" localSheetId="2">[11]ROF!#REF!</definedName>
    <definedName name="ROF_1" localSheetId="4">[12]ROF!#REF!</definedName>
    <definedName name="ROF_1">[12]ROF!#REF!</definedName>
    <definedName name="ROF_1_1" localSheetId="3">[11]ROF!$V$17</definedName>
    <definedName name="ROF_1_1" localSheetId="2">[11]ROF!$V$17</definedName>
    <definedName name="ROF_1_1">[12]ROF!$V$17</definedName>
    <definedName name="ROF_1_2" localSheetId="3">[11]ROF!$T$19</definedName>
    <definedName name="ROF_1_2" localSheetId="2">[11]ROF!$T$19</definedName>
    <definedName name="ROF_1_2">[12]ROF!$T$19</definedName>
    <definedName name="ROF_1_3" localSheetId="3">[11]ROF!$V$28</definedName>
    <definedName name="ROF_1_3" localSheetId="2">[11]ROF!$V$28</definedName>
    <definedName name="ROF_1_3">[12]ROF!$V$28</definedName>
    <definedName name="ROF_1_4" localSheetId="3">[11]ROF!$T$30</definedName>
    <definedName name="ROF_1_4" localSheetId="2">[11]ROF!$T$30</definedName>
    <definedName name="ROF_1_4">[12]ROF!$T$30</definedName>
    <definedName name="ROF_1_5" localSheetId="3">[11]ROF!$V$32</definedName>
    <definedName name="ROF_1_5" localSheetId="2">[11]ROF!$V$32</definedName>
    <definedName name="ROF_1_5">[12]ROF!$V$32</definedName>
    <definedName name="ROF_2_1" localSheetId="3">[11]ROF!$S$17</definedName>
    <definedName name="ROF_2_1" localSheetId="2">[11]ROF!$S$17</definedName>
    <definedName name="ROF_2_1">[12]ROF!$S$17</definedName>
    <definedName name="ROF_2_2" localSheetId="3">[11]ROF!$Q$19</definedName>
    <definedName name="ROF_2_2" localSheetId="2">[11]ROF!$Q$19</definedName>
    <definedName name="ROF_2_2">[12]ROF!$Q$19</definedName>
    <definedName name="ROF_2_3" localSheetId="3">[11]ROF!$S$28</definedName>
    <definedName name="ROF_2_3" localSheetId="2">[11]ROF!$S$28</definedName>
    <definedName name="ROF_2_3">[12]ROF!$S$28</definedName>
    <definedName name="ROF_2_4" localSheetId="3">[11]ROF!$Q$30</definedName>
    <definedName name="ROF_2_4" localSheetId="2">[11]ROF!$Q$30</definedName>
    <definedName name="ROF_2_4">[12]ROF!$Q$30</definedName>
    <definedName name="ROF_2_5" localSheetId="3">[11]ROF!$S$32</definedName>
    <definedName name="ROF_2_5" localSheetId="2">[11]ROF!$S$32</definedName>
    <definedName name="ROF_2_5">[12]ROF!$S$32</definedName>
    <definedName name="ROF_3_1" localSheetId="3">[11]ROF!$P$17</definedName>
    <definedName name="ROF_3_1" localSheetId="2">[11]ROF!$P$17</definedName>
    <definedName name="ROF_3_1">[12]ROF!$P$17</definedName>
    <definedName name="ROF_3_2" localSheetId="3">[11]ROF!$N$19</definedName>
    <definedName name="ROF_3_2" localSheetId="2">[11]ROF!$N$19</definedName>
    <definedName name="ROF_3_2">[12]ROF!$N$19</definedName>
    <definedName name="ROF_3_3" localSheetId="3">[11]ROF!$P$28</definedName>
    <definedName name="ROF_3_3" localSheetId="2">[11]ROF!$P$28</definedName>
    <definedName name="ROF_3_3">[12]ROF!$P$28</definedName>
    <definedName name="ROF_3_4" localSheetId="3">[11]ROF!$N$30</definedName>
    <definedName name="ROF_3_4" localSheetId="2">[11]ROF!$N$30</definedName>
    <definedName name="ROF_3_4">[12]ROF!$N$30</definedName>
    <definedName name="ROF_3_5" localSheetId="3">[11]ROF!$P$32</definedName>
    <definedName name="ROF_3_5" localSheetId="2">[11]ROF!$P$32</definedName>
    <definedName name="ROF_3_5">[12]ROF!$P$32</definedName>
    <definedName name="ROF_4_1" localSheetId="3">[11]ROF!$M$17</definedName>
    <definedName name="ROF_4_1" localSheetId="2">[11]ROF!$M$17</definedName>
    <definedName name="ROF_4_1">[12]ROF!$M$17</definedName>
    <definedName name="ROF_4_2" localSheetId="3">[11]ROF!$K$19</definedName>
    <definedName name="ROF_4_2" localSheetId="2">[11]ROF!$K$19</definedName>
    <definedName name="ROF_4_2">[12]ROF!$K$19</definedName>
    <definedName name="ROF_4_3" localSheetId="3">[11]ROF!$M$28</definedName>
    <definedName name="ROF_4_3" localSheetId="2">[11]ROF!$M$28</definedName>
    <definedName name="ROF_4_3">[12]ROF!$M$28</definedName>
    <definedName name="ROF_4_4" localSheetId="3">[11]ROF!$K$30</definedName>
    <definedName name="ROF_4_4" localSheetId="2">[11]ROF!$K$30</definedName>
    <definedName name="ROF_4_4">[12]ROF!$K$30</definedName>
    <definedName name="ROF_4_5" localSheetId="3">[11]ROF!$M$32</definedName>
    <definedName name="ROF_4_5" localSheetId="2">[11]ROF!$M$32</definedName>
    <definedName name="ROF_4_5">[12]ROF!$M$32</definedName>
    <definedName name="ROF_final" localSheetId="3">[11]ROF!$V$33</definedName>
    <definedName name="ROF_final" localSheetId="2">[11]ROF!$V$33</definedName>
    <definedName name="ROF_final">[12]ROF!$V$33</definedName>
    <definedName name="ROFT_1" localSheetId="3">[11]ROFT!#REF!</definedName>
    <definedName name="ROFT_1" localSheetId="2">[11]ROFT!#REF!</definedName>
    <definedName name="ROFT_1" localSheetId="4">[12]ROFT!#REF!</definedName>
    <definedName name="ROFT_1">[12]ROFT!#REF!</definedName>
    <definedName name="ROFT_1_1" localSheetId="3">[11]ROFT!$Y$17</definedName>
    <definedName name="ROFT_1_1" localSheetId="2">[11]ROFT!$Y$17</definedName>
    <definedName name="ROFT_1_1">[12]ROFT!$Y$17</definedName>
    <definedName name="ROFT_1_2" localSheetId="3">[11]ROFT!$W$19</definedName>
    <definedName name="ROFT_1_2" localSheetId="2">[11]ROFT!$W$19</definedName>
    <definedName name="ROFT_1_2">[12]ROFT!$W$19</definedName>
    <definedName name="ROFT_1_3" localSheetId="3">[11]ROFT!$Y$28</definedName>
    <definedName name="ROFT_1_3" localSheetId="2">[11]ROFT!$Y$28</definedName>
    <definedName name="ROFT_1_3">[12]ROFT!$Y$28</definedName>
    <definedName name="ROFT_1_4" localSheetId="3">[11]ROFT!$W$30</definedName>
    <definedName name="ROFT_1_4" localSheetId="2">[11]ROFT!$W$30</definedName>
    <definedName name="ROFT_1_4">[12]ROFT!$W$30</definedName>
    <definedName name="ROFT_1_5" localSheetId="3">[11]ROFT!$Y$32</definedName>
    <definedName name="ROFT_1_5" localSheetId="2">[11]ROFT!$Y$32</definedName>
    <definedName name="ROFT_1_5">[12]ROFT!$Y$32</definedName>
    <definedName name="ROFT_2_1" localSheetId="3">[11]ROFT!$M$17</definedName>
    <definedName name="ROFT_2_1" localSheetId="2">[11]ROFT!$M$17</definedName>
    <definedName name="ROFT_2_1">[12]ROFT!$M$17</definedName>
    <definedName name="ROFT_2_2" localSheetId="3">[11]ROFT!$K$19</definedName>
    <definedName name="ROFT_2_2" localSheetId="2">[11]ROFT!$K$19</definedName>
    <definedName name="ROFT_2_2">[12]ROFT!$K$19</definedName>
    <definedName name="ROFT_2_3" localSheetId="3">[11]ROFT!$M$28</definedName>
    <definedName name="ROFT_2_3" localSheetId="2">[11]ROFT!$M$28</definedName>
    <definedName name="ROFT_2_3">[12]ROFT!$M$28</definedName>
    <definedName name="ROFT_2_4" localSheetId="3">[11]ROFT!$K$30</definedName>
    <definedName name="ROFT_2_4" localSheetId="2">[11]ROFT!$K$30</definedName>
    <definedName name="ROFT_2_4">[12]ROFT!$K$30</definedName>
    <definedName name="ROFT_2_5" localSheetId="3">[11]ROFT!$M$32</definedName>
    <definedName name="ROFT_2_5" localSheetId="2">[11]ROFT!$M$32</definedName>
    <definedName name="ROFT_2_5">[12]ROFT!$M$32</definedName>
    <definedName name="ROFT_3_1" localSheetId="3">[11]ROFT!$J$17</definedName>
    <definedName name="ROFT_3_1" localSheetId="2">[11]ROFT!$J$17</definedName>
    <definedName name="ROFT_3_1">[12]ROFT!$J$17</definedName>
    <definedName name="ROFT_3_2" localSheetId="3">[11]ROFT!$H$19</definedName>
    <definedName name="ROFT_3_2" localSheetId="2">[11]ROFT!$H$19</definedName>
    <definedName name="ROFT_3_2">[12]ROFT!$H$19</definedName>
    <definedName name="ROFT_3_3" localSheetId="3">[11]ROFT!$J$28</definedName>
    <definedName name="ROFT_3_3" localSheetId="2">[11]ROFT!$J$28</definedName>
    <definedName name="ROFT_3_3">[12]ROFT!$J$28</definedName>
    <definedName name="ROFT_3_4" localSheetId="3">[11]ROFT!$H$30</definedName>
    <definedName name="ROFT_3_4" localSheetId="2">[11]ROFT!$H$30</definedName>
    <definedName name="ROFT_3_4">[12]ROFT!$H$30</definedName>
    <definedName name="ROFT_3_5" localSheetId="3">[11]ROFT!$J$32</definedName>
    <definedName name="ROFT_3_5" localSheetId="2">[11]ROFT!$J$32</definedName>
    <definedName name="ROFT_3_5">[12]ROFT!$J$32</definedName>
    <definedName name="ROFT_4_1" localSheetId="3">[11]ROFT!$G$17</definedName>
    <definedName name="ROFT_4_1" localSheetId="2">[11]ROFT!$G$17</definedName>
    <definedName name="ROFT_4_1">[12]ROFT!$G$17</definedName>
    <definedName name="ROFT_4_2" localSheetId="3">[11]ROFT!$E$19</definedName>
    <definedName name="ROFT_4_2" localSheetId="2">[11]ROFT!$E$19</definedName>
    <definedName name="ROFT_4_2">[12]ROFT!$E$19</definedName>
    <definedName name="ROFT_4_3" localSheetId="3">[11]ROFT!$G$28</definedName>
    <definedName name="ROFT_4_3" localSheetId="2">[11]ROFT!$G$28</definedName>
    <definedName name="ROFT_4_3">[12]ROFT!$G$28</definedName>
    <definedName name="ROFT_4_4" localSheetId="3">[11]ROFT!$E$30</definedName>
    <definedName name="ROFT_4_4" localSheetId="2">[11]ROFT!$E$30</definedName>
    <definedName name="ROFT_4_4">[12]ROFT!$E$30</definedName>
    <definedName name="ROFT_4_5" localSheetId="3">[11]ROFT!$G$32</definedName>
    <definedName name="ROFT_4_5" localSheetId="2">[11]ROFT!$G$32</definedName>
    <definedName name="ROFT_4_5">[12]ROFT!$G$32</definedName>
    <definedName name="ROFT_final" localSheetId="3">[11]ROFT!$Y$33</definedName>
    <definedName name="ROFT_final" localSheetId="2">[11]ROFT!$Y$33</definedName>
    <definedName name="ROFT_final">[12]ROFT!$Y$33</definedName>
    <definedName name="RPS_1" localSheetId="3">[11]RPS!$V$13</definedName>
    <definedName name="RPS_1" localSheetId="2">[11]RPS!$V$13</definedName>
    <definedName name="RPS_1">[12]RPS!$V$13</definedName>
    <definedName name="RPS_2" localSheetId="3">[11]RPS!$S$13</definedName>
    <definedName name="RPS_2" localSheetId="2">[11]RPS!$S$13</definedName>
    <definedName name="RPS_2">[12]RPS!$S$13</definedName>
    <definedName name="RPS_3" localSheetId="3">[11]RPS!$P$13</definedName>
    <definedName name="RPS_3" localSheetId="2">[11]RPS!$P$13</definedName>
    <definedName name="RPS_3">[12]RPS!$P$13</definedName>
    <definedName name="RPS_4" localSheetId="3">[11]RPS!$M$13</definedName>
    <definedName name="RPS_4" localSheetId="2">[11]RPS!$M$13</definedName>
    <definedName name="RPS_4">[12]RPS!$M$13</definedName>
    <definedName name="RPS_final" localSheetId="3">[11]RPS!$V$14</definedName>
    <definedName name="RPS_final" localSheetId="2">[11]RPS!$V$14</definedName>
    <definedName name="RPS_final">[12]RPS!$V$14</definedName>
    <definedName name="RPST_1" localSheetId="3">[11]RPST!$Y$13</definedName>
    <definedName name="RPST_1" localSheetId="2">[11]RPST!$Y$13</definedName>
    <definedName name="RPST_1">[12]RPST!$Y$13</definedName>
    <definedName name="RPST_2" localSheetId="3">[11]RPST!$M$13</definedName>
    <definedName name="RPST_2" localSheetId="2">[11]RPST!$M$13</definedName>
    <definedName name="RPST_2">[12]RPST!$M$13</definedName>
    <definedName name="RPST_3" localSheetId="3">[11]RPST!$J$13</definedName>
    <definedName name="RPST_3" localSheetId="2">[11]RPST!$J$13</definedName>
    <definedName name="RPST_3">[12]RPST!$J$13</definedName>
    <definedName name="RPST_4" localSheetId="3">[11]RPST!$G$13</definedName>
    <definedName name="RPST_4" localSheetId="2">[11]RPST!$G$13</definedName>
    <definedName name="RPST_4">[12]RPST!$G$13</definedName>
    <definedName name="RPST_final" localSheetId="3">[11]RPST!$Y$14</definedName>
    <definedName name="RPST_final" localSheetId="2">[11]RPST!$Y$14</definedName>
    <definedName name="RPST_final">[12]RPST!$Y$14</definedName>
    <definedName name="RT_1_1" localSheetId="3">[3]RT!$Y$27</definedName>
    <definedName name="RT_1_1" localSheetId="2">[3]RT!$Y$27</definedName>
    <definedName name="RT_1_1">[4]RT!$Y$27</definedName>
    <definedName name="RT_1_2" localSheetId="3">[3]RT!$W$29</definedName>
    <definedName name="RT_1_2" localSheetId="2">[3]RT!$W$29</definedName>
    <definedName name="RT_1_2">[4]RT!$W$29</definedName>
    <definedName name="RT_1_3" localSheetId="3">[3]RT!$Y$35</definedName>
    <definedName name="RT_1_3" localSheetId="2">[3]RT!$Y$35</definedName>
    <definedName name="RT_1_3">[4]RT!$Y$35</definedName>
    <definedName name="RT_2_1" localSheetId="3">[3]RT!$M$27</definedName>
    <definedName name="RT_2_1" localSheetId="2">[3]RT!$M$27</definedName>
    <definedName name="RT_2_1">[4]RT!$M$27</definedName>
    <definedName name="RT_2_2" localSheetId="3">[3]RT!$K$29</definedName>
    <definedName name="RT_2_2" localSheetId="2">[3]RT!$K$29</definedName>
    <definedName name="RT_2_2">[4]RT!$K$29</definedName>
    <definedName name="RT_2_3" localSheetId="3">[3]RT!$M$35</definedName>
    <definedName name="RT_2_3" localSheetId="2">[3]RT!$M$35</definedName>
    <definedName name="RT_2_3">[4]RT!$M$35</definedName>
    <definedName name="RT_3_1" localSheetId="3">[3]RT!$J$27</definedName>
    <definedName name="RT_3_1" localSheetId="2">[3]RT!$J$27</definedName>
    <definedName name="RT_3_1">[4]RT!$J$27</definedName>
    <definedName name="RT_3_2" localSheetId="3">[3]RT!$H$29</definedName>
    <definedName name="RT_3_2" localSheetId="2">[3]RT!$H$29</definedName>
    <definedName name="RT_3_2">[4]RT!$H$29</definedName>
    <definedName name="RT_3_3" localSheetId="3">[3]RT!$J$35</definedName>
    <definedName name="RT_3_3" localSheetId="2">[3]RT!$J$35</definedName>
    <definedName name="RT_3_3">[4]RT!$J$35</definedName>
    <definedName name="RT_4_1" localSheetId="3">[3]RT!$G$27</definedName>
    <definedName name="RT_4_1" localSheetId="2">[3]RT!$G$27</definedName>
    <definedName name="RT_4_1">[4]RT!$G$27</definedName>
    <definedName name="RT_4_2" localSheetId="3">[3]RT!$E$29</definedName>
    <definedName name="RT_4_2" localSheetId="2">[3]RT!$E$29</definedName>
    <definedName name="RT_4_2">[4]RT!$E$29</definedName>
    <definedName name="RT_4_3" localSheetId="3">[3]RT!$G$35</definedName>
    <definedName name="RT_4_3" localSheetId="2">[3]RT!$G$35</definedName>
    <definedName name="RT_4_3">[4]RT!$G$35</definedName>
    <definedName name="RT_final" localSheetId="3">[3]RT!$Y$36</definedName>
    <definedName name="RT_final" localSheetId="2">[3]RT!$Y$36</definedName>
    <definedName name="RT_final">[4]RT!$Y$36</definedName>
    <definedName name="RTP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TP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TP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TP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s" localSheetId="3">[13]Dados!$C$10</definedName>
    <definedName name="s" localSheetId="2">[13]Dados!$C$10</definedName>
    <definedName name="s">[14]Dados!$C$10</definedName>
    <definedName name="saldo" localSheetId="3">[15]Plan1!$C$1:$C$2169</definedName>
    <definedName name="saldo" localSheetId="2">[15]Plan1!$C$1:$C$2169</definedName>
    <definedName name="saldo">[15]Plan1!$C$1:$C$2169</definedName>
    <definedName name="ss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ss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ss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ss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TESTE" localSheetId="4">#REF!</definedName>
    <definedName name="TESTE">#REF!</definedName>
    <definedName name="Texto" localSheetId="3">[16]Orientações!#REF!</definedName>
    <definedName name="Texto" localSheetId="2">[16]Orientações!#REF!</definedName>
    <definedName name="Texto" localSheetId="4">#REF!</definedName>
    <definedName name="Texto">#REF!</definedName>
    <definedName name="Trimestre" localSheetId="3">[17]Dados!$H$3</definedName>
    <definedName name="Trimestre" localSheetId="2">[10]Dados!#REF!</definedName>
    <definedName name="Trimestre" localSheetId="4">[2]Dados!#REF!</definedName>
    <definedName name="Trimestre">[2]Dados!#REF!</definedName>
    <definedName name="TROCATO43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TROCATO43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TROCATO43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TROCATO4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TROCATO89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TROCATO89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TROCATO89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TROCATO89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TVM_1" localSheetId="4">#REF!</definedName>
    <definedName name="TVM_1">#REF!</definedName>
    <definedName name="TVM_2" localSheetId="4">#REF!</definedName>
    <definedName name="TVM_2">#REF!</definedName>
    <definedName name="TVM_3" localSheetId="4">#REF!</definedName>
    <definedName name="TVM_3">#REF!</definedName>
    <definedName name="TVM_4" localSheetId="4">#REF!</definedName>
    <definedName name="TVM_4">#REF!</definedName>
    <definedName name="TVM_final" localSheetId="4">#REF!</definedName>
    <definedName name="TVM_final">#REF!</definedName>
    <definedName name="val" localSheetId="3">[16]Orientações!#REF!</definedName>
    <definedName name="val" localSheetId="2">[16]Orientações!#REF!</definedName>
    <definedName name="val" localSheetId="4">#REF!</definedName>
    <definedName name="val">#REF!</definedName>
    <definedName name="Valor" localSheetId="3">[9]BExRepositorySheet!$F$4</definedName>
    <definedName name="Valor" localSheetId="2">[10]Dados!$H$4</definedName>
    <definedName name="Valor">[18]Dados!$C$10</definedName>
    <definedName name="Value" localSheetId="3">[19]Dados!#REF!</definedName>
    <definedName name="Value" localSheetId="2">[19]Dados!#REF!</definedName>
    <definedName name="Value" localSheetId="4">[20]Dados!#REF!</definedName>
    <definedName name="Value">[20]Dados!#REF!</definedName>
    <definedName name="VPTVM_1" localSheetId="3">[11]VPTVM!$P$11</definedName>
    <definedName name="VPTVM_1" localSheetId="2">[11]VPTVM!$P$11</definedName>
    <definedName name="VPTVM_1">[12]VPTVM!$P$11</definedName>
    <definedName name="VPTVM_2" localSheetId="3">[11]VPTVM!$M$11</definedName>
    <definedName name="VPTVM_2" localSheetId="2">[11]VPTVM!$M$11</definedName>
    <definedName name="VPTVM_2">[12]VPTVM!$M$11</definedName>
    <definedName name="VPTVM_3" localSheetId="3">[11]VPTVM!$J$11</definedName>
    <definedName name="VPTVM_3" localSheetId="2">[11]VPTVM!$J$11</definedName>
    <definedName name="VPTVM_3">[12]VPTVM!$J$11</definedName>
    <definedName name="VPTVM_4" localSheetId="3">[11]VPTVM!$G$11</definedName>
    <definedName name="VPTVM_4" localSheetId="2">[11]VPTVM!$G$11</definedName>
    <definedName name="VPTVM_4">[12]VPTVM!$G$11</definedName>
    <definedName name="VPTVM_final" localSheetId="3">[11]VPTVM!$P$12</definedName>
    <definedName name="VPTVM_final" localSheetId="2">[11]VPTVM!$P$12</definedName>
    <definedName name="VPTVM_final">[12]VPTVM!$P$12</definedName>
    <definedName name="wrn.BALANÇOS.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wrn.BALANÇOS.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wrn.BALANÇOS.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wrn.BALANÇOS.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xx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xx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xx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xx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xxx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xxx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xxx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xxx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Z_34D0E506_8BA6_4F88_8A70_BCA7029CA28A_.wvu.Cols" localSheetId="3" hidden="1">BP!#REF!</definedName>
    <definedName name="Z_34D0E506_8BA6_4F88_8A70_BCA7029CA28A_.wvu.Rows" localSheetId="3" hidden="1">BP!#REF!,BP!#REF!</definedName>
    <definedName name="Z_ABB0FA72_C000_4B62_BC30_6AD786CA3DDB_.wvu.Cols" localSheetId="3" hidden="1">BP!#REF!</definedName>
    <definedName name="Z_ABB0FA72_C000_4B62_BC30_6AD786CA3DDB_.wvu.Rows" localSheetId="3" hidden="1">BP!#REF!,BP!#REF!</definedName>
    <definedName name="zz_CONSULTA_BALANCETE_ANALITICO_teste" localSheetId="3">#REF!</definedName>
    <definedName name="zz_CONSULTA_BALANCETE_ANALITICO_teste" localSheetId="4">#REF!</definedName>
    <definedName name="zz_CONSULTA_BALANCETE_ANALITICO_teste">#REF!</definedName>
  </definedNames>
  <calcPr calcId="152511"/>
</workbook>
</file>

<file path=xl/calcChain.xml><?xml version="1.0" encoding="utf-8"?>
<calcChain xmlns="http://schemas.openxmlformats.org/spreadsheetml/2006/main">
  <c r="N11" i="10" l="1"/>
  <c r="AX18" i="7"/>
  <c r="AX13" i="7"/>
  <c r="AX11" i="7"/>
  <c r="BI7" i="12"/>
  <c r="BE9" i="12"/>
  <c r="N9" i="10" l="1"/>
  <c r="L8" i="10" l="1"/>
  <c r="N8" i="10"/>
  <c r="L6" i="10" l="1"/>
  <c r="T32" i="7" l="1"/>
  <c r="W32" i="7"/>
  <c r="V32" i="7"/>
  <c r="U32" i="7" l="1"/>
  <c r="AA32" i="7"/>
  <c r="X32" i="7"/>
  <c r="AC32" i="7"/>
  <c r="Z32" i="7"/>
  <c r="Y32" i="7"/>
  <c r="AB32" i="7"/>
  <c r="S32" i="7"/>
  <c r="AD32" i="7"/>
  <c r="AF32" i="7" l="1"/>
</calcChain>
</file>

<file path=xl/sharedStrings.xml><?xml version="1.0" encoding="utf-8"?>
<sst xmlns="http://schemas.openxmlformats.org/spreadsheetml/2006/main" count="228" uniqueCount="143">
  <si>
    <t>Ativo Total</t>
  </si>
  <si>
    <t>Patrimônio Líquido</t>
  </si>
  <si>
    <t>Demonstração do Resultado</t>
  </si>
  <si>
    <t xml:space="preserve">(+) Receita com Títulos e Valores Mobiliários </t>
  </si>
  <si>
    <r>
      <t>(</t>
    </r>
    <r>
      <rPr>
        <sz val="7"/>
        <color theme="1" tint="0.249977111117893"/>
        <rFont val="Optimum"/>
      </rPr>
      <t xml:space="preserve"> </t>
    </r>
    <r>
      <rPr>
        <sz val="10"/>
        <color theme="1" tint="0.249977111117893"/>
        <rFont val="Optimum"/>
      </rPr>
      <t>-</t>
    </r>
    <r>
      <rPr>
        <sz val="6"/>
        <color theme="1" tint="0.249977111117893"/>
        <rFont val="Optimum"/>
      </rPr>
      <t xml:space="preserve"> </t>
    </r>
    <r>
      <rPr>
        <sz val="10"/>
        <color theme="1" tint="0.249977111117893"/>
        <rFont val="Optimum"/>
      </rPr>
      <t>) Despesas de Captação</t>
    </r>
  </si>
  <si>
    <t>(+) Receita de dividendos e juros sobre o capital próprio</t>
  </si>
  <si>
    <t>(+/-) Resultado com equivalência patrimonial</t>
  </si>
  <si>
    <t>(+/-) Resultado com alienações de títulos de renda variável</t>
  </si>
  <si>
    <t>(+/-) Resultado com fundos de investimento em participações societárias</t>
  </si>
  <si>
    <t>(+/-) Outras rendas (despesas) sobre participações societárias</t>
  </si>
  <si>
    <r>
      <t>(</t>
    </r>
    <r>
      <rPr>
        <sz val="7"/>
        <color theme="1" tint="0.249977111117893"/>
        <rFont val="Optimum"/>
      </rPr>
      <t xml:space="preserve"> </t>
    </r>
    <r>
      <rPr>
        <sz val="10"/>
        <color theme="1" tint="0.249977111117893"/>
        <rFont val="Optimum"/>
      </rPr>
      <t>-</t>
    </r>
    <r>
      <rPr>
        <sz val="6"/>
        <color theme="1" tint="0.249977111117893"/>
        <rFont val="Optimum"/>
      </rPr>
      <t xml:space="preserve"> </t>
    </r>
    <r>
      <rPr>
        <sz val="10"/>
        <color theme="1" tint="0.249977111117893"/>
        <rFont val="Optimum"/>
      </rPr>
      <t>) Despesas de Pessoal</t>
    </r>
  </si>
  <si>
    <r>
      <t>(</t>
    </r>
    <r>
      <rPr>
        <sz val="7"/>
        <color theme="1" tint="0.249977111117893"/>
        <rFont val="Optimum"/>
      </rPr>
      <t xml:space="preserve"> </t>
    </r>
    <r>
      <rPr>
        <sz val="10"/>
        <color theme="1" tint="0.249977111117893"/>
        <rFont val="Optimum"/>
      </rPr>
      <t>-</t>
    </r>
    <r>
      <rPr>
        <sz val="6"/>
        <color theme="1" tint="0.249977111117893"/>
        <rFont val="Optimum"/>
      </rPr>
      <t xml:space="preserve"> </t>
    </r>
    <r>
      <rPr>
        <sz val="10"/>
        <color theme="1" tint="0.249977111117893"/>
        <rFont val="Optimum"/>
      </rPr>
      <t>) Despesas Administrativas</t>
    </r>
  </si>
  <si>
    <r>
      <t>(</t>
    </r>
    <r>
      <rPr>
        <sz val="7"/>
        <color theme="1" tint="0.249977111117893"/>
        <rFont val="Optimum"/>
      </rPr>
      <t xml:space="preserve"> </t>
    </r>
    <r>
      <rPr>
        <sz val="10"/>
        <color theme="1" tint="0.249977111117893"/>
        <rFont val="Optimum"/>
      </rPr>
      <t>-</t>
    </r>
    <r>
      <rPr>
        <sz val="6"/>
        <color theme="1" tint="0.249977111117893"/>
        <rFont val="Optimum"/>
      </rPr>
      <t xml:space="preserve"> </t>
    </r>
    <r>
      <rPr>
        <sz val="10"/>
        <color theme="1" tint="0.249977111117893"/>
        <rFont val="Optimum"/>
      </rPr>
      <t>) Despesas Tributárias</t>
    </r>
  </si>
  <si>
    <t>(+/-) Outras Despesas, líquidas</t>
  </si>
  <si>
    <t xml:space="preserve">Resultado antes da Tributação </t>
  </si>
  <si>
    <r>
      <t>(</t>
    </r>
    <r>
      <rPr>
        <sz val="7"/>
        <color theme="1" tint="0.249977111117893"/>
        <rFont val="Optimum"/>
      </rPr>
      <t xml:space="preserve"> </t>
    </r>
    <r>
      <rPr>
        <sz val="10"/>
        <color theme="1" tint="0.249977111117893"/>
        <rFont val="Optimum"/>
      </rPr>
      <t>-</t>
    </r>
    <r>
      <rPr>
        <sz val="6"/>
        <color theme="1" tint="0.249977111117893"/>
        <rFont val="Optimum"/>
      </rPr>
      <t xml:space="preserve"> </t>
    </r>
    <r>
      <rPr>
        <sz val="10"/>
        <color theme="1" tint="0.249977111117893"/>
        <rFont val="Optimum"/>
      </rPr>
      <t>) Tributos sobre o lucro</t>
    </r>
  </si>
  <si>
    <r>
      <t>(</t>
    </r>
    <r>
      <rPr>
        <sz val="7"/>
        <color theme="1" tint="0.249977111117893"/>
        <rFont val="Optimum"/>
      </rPr>
      <t xml:space="preserve"> </t>
    </r>
    <r>
      <rPr>
        <sz val="10"/>
        <color theme="1" tint="0.249977111117893"/>
        <rFont val="Optimum"/>
      </rPr>
      <t>-</t>
    </r>
    <r>
      <rPr>
        <sz val="6"/>
        <color theme="1" tint="0.249977111117893"/>
        <rFont val="Optimum"/>
      </rPr>
      <t xml:space="preserve"> </t>
    </r>
    <r>
      <rPr>
        <sz val="10"/>
        <color theme="1" tint="0.249977111117893"/>
        <rFont val="Optimum"/>
      </rPr>
      <t>) Participação nos lucros</t>
    </r>
  </si>
  <si>
    <t>R$ milhões</t>
  </si>
  <si>
    <t>Balanço Patrimonial</t>
  </si>
  <si>
    <t xml:space="preserve">Caixa e Equivalentes </t>
  </si>
  <si>
    <t xml:space="preserve">Debêntures </t>
  </si>
  <si>
    <t xml:space="preserve">Outros </t>
  </si>
  <si>
    <t>Passivo Total</t>
  </si>
  <si>
    <t>R$ milhões, exceto percentuais</t>
  </si>
  <si>
    <t>1 - Indicadores</t>
  </si>
  <si>
    <t>2 - Demonstração do Resultado</t>
  </si>
  <si>
    <t>Patrimônio Líquido (PL)</t>
  </si>
  <si>
    <t>2016</t>
  </si>
  <si>
    <t>30/jun</t>
  </si>
  <si>
    <t>31/dez</t>
  </si>
  <si>
    <t>1T/17</t>
  </si>
  <si>
    <t>1T/15</t>
  </si>
  <si>
    <t>1T/14</t>
  </si>
  <si>
    <t>1T/16</t>
  </si>
  <si>
    <t>31/mar</t>
  </si>
  <si>
    <t>30/set</t>
  </si>
  <si>
    <t>2017</t>
  </si>
  <si>
    <t>1T/18</t>
  </si>
  <si>
    <t>2018</t>
  </si>
  <si>
    <t>Remuneração do Acionista</t>
  </si>
  <si>
    <t>3 - Balanço Patrimonial</t>
  </si>
  <si>
    <t>2T/14</t>
  </si>
  <si>
    <t>3T/14</t>
  </si>
  <si>
    <t>4T/14</t>
  </si>
  <si>
    <t>2T/15</t>
  </si>
  <si>
    <t>3T/15</t>
  </si>
  <si>
    <t>4T/15</t>
  </si>
  <si>
    <t>2T/16</t>
  </si>
  <si>
    <t>3T/16</t>
  </si>
  <si>
    <t>4T/16</t>
  </si>
  <si>
    <t>2T/17</t>
  </si>
  <si>
    <t>3T/17</t>
  </si>
  <si>
    <t>4T/17</t>
  </si>
  <si>
    <t>2T/18</t>
  </si>
  <si>
    <t>3T/18</t>
  </si>
  <si>
    <t>4T/18</t>
  </si>
  <si>
    <t>Resultado com Participações Societárias</t>
  </si>
  <si>
    <t>(+/-) Resultado com instrumentos financeiros derivativos</t>
  </si>
  <si>
    <t>(+) Receita com Operações de Crédito</t>
  </si>
  <si>
    <t>Resultado com Operações Financeiras</t>
  </si>
  <si>
    <t>(+/-) Reversão (constituição) de provisão para redução ao valor recuperável</t>
  </si>
  <si>
    <t>(+/-) Reversão (constituição) de provisão para perdas em investimentos</t>
  </si>
  <si>
    <t>(-) ProvisõesTrabalhistas e cíveis</t>
  </si>
  <si>
    <t>Participações Societárias</t>
  </si>
  <si>
    <t>Operações Financeiras</t>
  </si>
  <si>
    <t>Lucro Líquido (A)</t>
  </si>
  <si>
    <t>Séries Históricas BNDESPAR</t>
  </si>
  <si>
    <r>
      <t>Lucro (Prejuízo) Líquido Ajustado (A)+(B)</t>
    </r>
    <r>
      <rPr>
        <b/>
        <vertAlign val="superscript"/>
        <sz val="10"/>
        <color theme="0" tint="-4.9989318521683403E-2"/>
        <rFont val="Optimum"/>
      </rPr>
      <t>2/</t>
    </r>
  </si>
  <si>
    <t>Fundos de Investimentos</t>
  </si>
  <si>
    <t>Instrumentos Derivativos</t>
  </si>
  <si>
    <t>Obrigações por emissão de Debêntures</t>
  </si>
  <si>
    <t>Obrigações por repasses</t>
  </si>
  <si>
    <t>Impostos diferidos</t>
  </si>
  <si>
    <t>Outras obrigações</t>
  </si>
  <si>
    <t>Ativo não circulante mantido para venda</t>
  </si>
  <si>
    <t>Títulos Públicos</t>
  </si>
  <si>
    <t>Investimento em Coligadas</t>
  </si>
  <si>
    <t>*Ajustado pelo ganho com alienações e amortização de cotas (a partir de jan/18 - Adoção CPC 48)</t>
  </si>
  <si>
    <t>Títulos e Valores Mobiliários (TVM)</t>
  </si>
  <si>
    <t>1T/19</t>
  </si>
  <si>
    <r>
      <t>Lucro Líquido Ajustado</t>
    </r>
    <r>
      <rPr>
        <vertAlign val="superscript"/>
        <sz val="10"/>
        <color theme="1" tint="0.249977111117893"/>
        <rFont val="Optimum"/>
      </rPr>
      <t>1/</t>
    </r>
  </si>
  <si>
    <r>
      <rPr>
        <vertAlign val="superscript"/>
        <sz val="8"/>
        <color theme="1"/>
        <rFont val="Optimum"/>
      </rPr>
      <t>1/</t>
    </r>
    <r>
      <rPr>
        <sz val="8"/>
        <color theme="1"/>
        <rFont val="Optimum"/>
      </rPr>
      <t xml:space="preserve"> Lucro líquido ajustado pelo ganho com alienações e amortização de cotas (a partir de jan/2018 - adoção CPC 48)</t>
    </r>
  </si>
  <si>
    <t>1T/13</t>
  </si>
  <si>
    <t>2T/13</t>
  </si>
  <si>
    <t>3T/13</t>
  </si>
  <si>
    <t>4T/13</t>
  </si>
  <si>
    <t>1T/12</t>
  </si>
  <si>
    <t>2T/12</t>
  </si>
  <si>
    <t>3T/12</t>
  </si>
  <si>
    <t>4T/12</t>
  </si>
  <si>
    <t>1T/11</t>
  </si>
  <si>
    <t>2T/11</t>
  </si>
  <si>
    <t>3T/11</t>
  </si>
  <si>
    <t>4T/11</t>
  </si>
  <si>
    <t>1T/10</t>
  </si>
  <si>
    <t>2T/10</t>
  </si>
  <si>
    <t>3T/10</t>
  </si>
  <si>
    <t>4T/10</t>
  </si>
  <si>
    <t>2T/19</t>
  </si>
  <si>
    <r>
      <t>Ações</t>
    </r>
    <r>
      <rPr>
        <sz val="10"/>
        <color theme="1"/>
        <rFont val="Optimum"/>
      </rPr>
      <t xml:space="preserve"> </t>
    </r>
    <r>
      <rPr>
        <sz val="10"/>
        <color rgb="FF1E428B"/>
        <rFont val="Optimum"/>
      </rPr>
      <t>a Valor Justo</t>
    </r>
  </si>
  <si>
    <t>(A) Lucros Acumulados</t>
  </si>
  <si>
    <t>(B) Lucro Líquido Ajustado*</t>
  </si>
  <si>
    <t>(C) Compensação de Prejuízos Acumulados</t>
  </si>
  <si>
    <r>
      <rPr>
        <vertAlign val="superscript"/>
        <sz val="8"/>
        <rFont val="Optimum"/>
      </rPr>
      <t xml:space="preserve">3/  </t>
    </r>
    <r>
      <rPr>
        <sz val="8"/>
        <rFont val="Optimum"/>
      </rPr>
      <t>Exclui ajuste a valor justo de não coligadas.</t>
    </r>
  </si>
  <si>
    <r>
      <t xml:space="preserve">Retorno sobre o Ativo - ROA Ajustado (% a.a.) </t>
    </r>
    <r>
      <rPr>
        <vertAlign val="superscript"/>
        <sz val="10"/>
        <color theme="1" tint="0.249977111117893"/>
        <rFont val="Optimum"/>
      </rPr>
      <t>3/</t>
    </r>
  </si>
  <si>
    <r>
      <t xml:space="preserve">Retorno sobre o PL - ROE Ajustado (% a.a.) </t>
    </r>
    <r>
      <rPr>
        <vertAlign val="superscript"/>
        <sz val="10"/>
        <color theme="1" tint="0.249977111117893"/>
        <rFont val="Optimum"/>
      </rPr>
      <t>3/</t>
    </r>
  </si>
  <si>
    <t>3T/19</t>
  </si>
  <si>
    <t>3T19</t>
  </si>
  <si>
    <r>
      <t>(+/-) Resultado Líquido de Alienações e Amortização de Cotas</t>
    </r>
    <r>
      <rPr>
        <b/>
        <vertAlign val="superscript"/>
        <sz val="10"/>
        <color theme="1" tint="0.249977111117893"/>
        <rFont val="Optimum"/>
      </rPr>
      <t xml:space="preserve">1/ </t>
    </r>
    <r>
      <rPr>
        <b/>
        <sz val="10"/>
        <color theme="1" tint="0.249977111117893"/>
        <rFont val="Optimum"/>
      </rPr>
      <t>(B)</t>
    </r>
  </si>
  <si>
    <r>
      <rPr>
        <vertAlign val="superscript"/>
        <sz val="8"/>
        <color theme="1" tint="0.249977111117893"/>
        <rFont val="Optimum"/>
      </rPr>
      <t>1/</t>
    </r>
    <r>
      <rPr>
        <sz val="8"/>
        <color theme="1" tint="0.249977111117893"/>
        <rFont val="Optimum"/>
      </rPr>
      <t xml:space="preserve"> Reconhecido diretamente na rubrica de Lucros Acumulados no Patrimônio Líquido (Adoção do CPC 48 - Instrumentos Financeiros - em jan/2018).</t>
    </r>
  </si>
  <si>
    <r>
      <rPr>
        <vertAlign val="superscript"/>
        <sz val="8"/>
        <color theme="1" tint="0.249977111117893"/>
        <rFont val="Optimum"/>
      </rPr>
      <t>2/</t>
    </r>
    <r>
      <rPr>
        <sz val="8"/>
        <color theme="1" tint="0.249977111117893"/>
        <rFont val="Optimum"/>
      </rPr>
      <t xml:space="preserve"> Lucro líquido ajustado pelo ganho com alienações e amortização de cotas (a partir de jan/2018 - Adoção CPC 48).</t>
    </r>
  </si>
  <si>
    <r>
      <t xml:space="preserve">Retorno bruto sobre PS - RPS  (% a.a.) </t>
    </r>
    <r>
      <rPr>
        <vertAlign val="superscript"/>
        <sz val="10"/>
        <color theme="1" tint="0.249977111117893"/>
        <rFont val="Optimum"/>
      </rPr>
      <t>3/</t>
    </r>
  </si>
  <si>
    <t>2019</t>
  </si>
  <si>
    <t xml:space="preserve">   Capital Social</t>
  </si>
  <si>
    <t xml:space="preserve">   Reservas de Lucros</t>
  </si>
  <si>
    <t xml:space="preserve">   Ajustes de Avaliação Patrimonial</t>
  </si>
  <si>
    <t xml:space="preserve">   Lucro/Prejuízos Acumulados</t>
  </si>
  <si>
    <t>4T19</t>
  </si>
  <si>
    <t>4T/19</t>
  </si>
  <si>
    <r>
      <t xml:space="preserve">Carteira de Participações Societárias (PS) </t>
    </r>
    <r>
      <rPr>
        <vertAlign val="superscript"/>
        <sz val="10"/>
        <color theme="1" tint="0.249977111117893"/>
        <rFont val="Optimum"/>
      </rPr>
      <t>2/</t>
    </r>
  </si>
  <si>
    <t>1T/20</t>
  </si>
  <si>
    <r>
      <rPr>
        <vertAlign val="superscript"/>
        <sz val="8"/>
        <color theme="1"/>
        <rFont val="Optimum"/>
      </rPr>
      <t>2/</t>
    </r>
    <r>
      <rPr>
        <sz val="8"/>
        <color theme="1"/>
        <rFont val="Optimum"/>
      </rPr>
      <t xml:space="preserve"> Inclui investimentos em Coligadas (avaliada pelo método de equivalência patrimonial), Não Coligadas (mensuradas a valor justo) e Cotas de Fundos de Investimento.</t>
    </r>
  </si>
  <si>
    <t>Dividendos Mínimos Obrigatórios</t>
  </si>
  <si>
    <t>Dividendos Complementares</t>
  </si>
  <si>
    <t>(E) Reversão de Reservas</t>
  </si>
  <si>
    <t>(F) Lucro Disponível para Distribuição (A+B+C+D+E)</t>
  </si>
  <si>
    <t>(G) Dividendos Distribuídos</t>
  </si>
  <si>
    <t>% Lucro Disponível distribuído ao Acionista (G/F)</t>
  </si>
  <si>
    <t>(D) Constituição de Reservas</t>
  </si>
  <si>
    <t>4 - Remuneração Acionista</t>
  </si>
  <si>
    <t>2T/20</t>
  </si>
  <si>
    <t>3T/20</t>
  </si>
  <si>
    <t>4T/20</t>
  </si>
  <si>
    <t>1T/21</t>
  </si>
  <si>
    <t>2T/21</t>
  </si>
  <si>
    <t>3T/21</t>
  </si>
  <si>
    <t>4T/21</t>
  </si>
  <si>
    <t>31/12/21</t>
  </si>
  <si>
    <t>Indicadores</t>
  </si>
  <si>
    <t>1T/22</t>
  </si>
  <si>
    <t>2022</t>
  </si>
  <si>
    <t>2T/22</t>
  </si>
  <si>
    <t>3T/22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</si>
</sst>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d/m/yy;@"/>
    <numFmt numFmtId="167" formatCode="_(* #,##0_);_(* \(#,##0\);_(* &quot;-&quot;??_);_(@_)"/>
    <numFmt numFmtId="168" formatCode="_([$€-2]* #,##0.00_);_([$€-2]* \(#,##0.00\);_([$€-2]* &quot;-&quot;??_)"/>
    <numFmt numFmtId="169" formatCode="#,##0_ ;\-#,##0\ "/>
    <numFmt numFmtId="170" formatCode="#,##0_ ;[Red]\(#,##0\)"/>
    <numFmt numFmtId="171" formatCode="#,##0;\(#,##0\);\-"/>
    <numFmt numFmtId="172" formatCode="0.00%;[Red]\(0.00%\)"/>
    <numFmt numFmtId="173" formatCode="0.000%"/>
    <numFmt numFmtId="174" formatCode="_(* #,##0.0_);_(* \(#,##0.0\);_(* &quot;-&quot;??_);_(@_)"/>
    <numFmt numFmtId="175" formatCode="_([$€]* #,##0.00_);_([$€]* \(#,##0.00\);_([$€]* &quot;-&quot;??_);_(@_)"/>
    <numFmt numFmtId="176" formatCode="&quot;Cr$&quot;#,##0.00_);[Red]\(&quot;Cr$&quot;#,##0.00\)"/>
    <numFmt numFmtId="177" formatCode="\\#,##0.00;[Red]&quot;-\&quot;#,##0.00"/>
    <numFmt numFmtId="178" formatCode="#,##0.0"/>
    <numFmt numFmtId="179" formatCode="&quot;Cr$&quot;\ #,##0_);[Red]\(&quot;Cr$&quot;\ #,##0\)"/>
    <numFmt numFmtId="180" formatCode="_(&quot;R$ &quot;* #,##0.00_);_(&quot;R$ &quot;* \(#,##0.00\);_(&quot;R$ &quot;* &quot;-&quot;??_);_(@_)"/>
    <numFmt numFmtId="181" formatCode="\$#,##0\ ;\(\$#,##0\)"/>
    <numFmt numFmtId="182" formatCode="0.000"/>
    <numFmt numFmtId="183" formatCode="General_)"/>
  </numFmts>
  <fonts count="10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Optimum"/>
    </font>
    <font>
      <sz val="10"/>
      <name val="Courier"/>
      <family val="3"/>
    </font>
    <font>
      <b/>
      <sz val="10"/>
      <color theme="0" tint="-4.9989318521683403E-2"/>
      <name val="Optimum"/>
    </font>
    <font>
      <sz val="10"/>
      <color theme="1" tint="0.249977111117893"/>
      <name val="Optimum"/>
    </font>
    <font>
      <vertAlign val="superscript"/>
      <sz val="10"/>
      <color theme="1" tint="0.249977111117893"/>
      <name val="Optimum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/>
      <sz val="10"/>
      <color indexed="12"/>
      <name val="Courier"/>
      <family val="3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9"/>
      <color rgb="FF1E428B"/>
      <name val="Optimum"/>
    </font>
    <font>
      <b/>
      <sz val="10"/>
      <color theme="1" tint="0.249977111117893"/>
      <name val="Optimum"/>
    </font>
    <font>
      <sz val="7"/>
      <color theme="1" tint="0.249977111117893"/>
      <name val="Optimum"/>
    </font>
    <font>
      <sz val="6"/>
      <color theme="1" tint="0.249977111117893"/>
      <name val="Optimum"/>
    </font>
    <font>
      <sz val="10"/>
      <color rgb="FF005287"/>
      <name val="Optimum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12"/>
      <name val="Helv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8"/>
      <name val="Arial"/>
      <family val="2"/>
    </font>
    <font>
      <sz val="10"/>
      <name val="MS Sans Serif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0"/>
      <color rgb="FF1E428B"/>
      <name val="Optimum"/>
    </font>
    <font>
      <sz val="10"/>
      <color theme="0" tint="-4.9989318521683403E-2"/>
      <name val="Optimum"/>
    </font>
    <font>
      <b/>
      <sz val="10"/>
      <name val="Optimum"/>
    </font>
    <font>
      <b/>
      <sz val="16"/>
      <name val="Optimum"/>
    </font>
    <font>
      <b/>
      <sz val="16"/>
      <color rgb="FF1E428B"/>
      <name val="Optimum"/>
    </font>
    <font>
      <sz val="9"/>
      <name val="Optimum"/>
    </font>
    <font>
      <sz val="8"/>
      <name val="Optimum"/>
    </font>
    <font>
      <sz val="8"/>
      <color theme="1" tint="0.249977111117893"/>
      <name val="Optimum"/>
    </font>
    <font>
      <sz val="9"/>
      <color rgb="FF1E428B"/>
      <name val="Optimum"/>
    </font>
    <font>
      <b/>
      <sz val="10"/>
      <color rgb="FFFF0000"/>
      <name val="Optimum"/>
    </font>
    <font>
      <sz val="10"/>
      <color rgb="FF222222"/>
      <name val="Arial Unicode MS"/>
      <family val="2"/>
    </font>
    <font>
      <sz val="10"/>
      <color theme="1"/>
      <name val="Optimum"/>
    </font>
    <font>
      <b/>
      <sz val="10"/>
      <color theme="1"/>
      <name val="Optimum"/>
    </font>
    <font>
      <b/>
      <vertAlign val="superscript"/>
      <sz val="10"/>
      <color theme="0" tint="-4.9989318521683403E-2"/>
      <name val="Optimum"/>
    </font>
    <font>
      <b/>
      <sz val="8"/>
      <color theme="1"/>
      <name val="Optimum"/>
    </font>
    <font>
      <sz val="10"/>
      <color rgb="FF1E428B"/>
      <name val="Optimum"/>
    </font>
    <font>
      <sz val="8"/>
      <color theme="1"/>
      <name val="Optimum"/>
    </font>
    <font>
      <vertAlign val="superscript"/>
      <sz val="8"/>
      <color theme="1"/>
      <name val="Optimum"/>
    </font>
    <font>
      <vertAlign val="superscript"/>
      <sz val="8"/>
      <name val="Optimum"/>
    </font>
    <font>
      <b/>
      <u/>
      <sz val="18"/>
      <color rgb="FF009933"/>
      <name val="Optimum"/>
    </font>
    <font>
      <b/>
      <sz val="1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sz val="12"/>
      <name val="Arial"/>
      <family val="2"/>
    </font>
    <font>
      <u/>
      <sz val="7.5"/>
      <color indexed="12"/>
      <name val="Arial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0"/>
      <color indexed="8"/>
      <name val="Verdana"/>
      <family val="2"/>
    </font>
    <font>
      <b/>
      <sz val="11"/>
      <color indexed="8"/>
      <name val="Verdana"/>
      <family val="2"/>
    </font>
    <font>
      <b/>
      <sz val="10"/>
      <color indexed="54"/>
      <name val="Verdana"/>
      <family val="2"/>
    </font>
    <font>
      <u/>
      <sz val="9"/>
      <color indexed="36"/>
      <name val="Courier"/>
      <family val="3"/>
    </font>
    <font>
      <u/>
      <sz val="10"/>
      <color indexed="12"/>
      <name val="Arial"/>
      <family val="2"/>
    </font>
    <font>
      <sz val="10"/>
      <name val="Calibri"/>
      <family val="2"/>
      <scheme val="minor"/>
    </font>
    <font>
      <sz val="10"/>
      <name val="Calibri"/>
      <family val="2"/>
    </font>
    <font>
      <sz val="11"/>
      <color rgb="FF000000"/>
      <name val="Calibri"/>
      <family val="2"/>
      <scheme val="minor"/>
    </font>
    <font>
      <sz val="10"/>
      <color indexed="8"/>
      <name val="MS Sans Serif"/>
      <family val="2"/>
    </font>
    <font>
      <sz val="10"/>
      <name val="Helv"/>
    </font>
    <font>
      <sz val="11"/>
      <color indexed="19"/>
      <name val="Calibri"/>
      <family val="2"/>
    </font>
    <font>
      <b/>
      <vertAlign val="superscript"/>
      <sz val="10"/>
      <color theme="1" tint="0.249977111117893"/>
      <name val="Optimum"/>
    </font>
    <font>
      <vertAlign val="superscript"/>
      <sz val="8"/>
      <color theme="1" tint="0.249977111117893"/>
      <name val="Optimum"/>
    </font>
    <font>
      <sz val="10"/>
      <color rgb="FF404040"/>
      <name val="Optimum"/>
    </font>
  </fonts>
  <fills count="10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528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9933"/>
        <bgColor indexed="64"/>
      </patternFill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1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0" tint="-5.0965910824915313E-2"/>
        </stop>
      </gradient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6"/>
      </patternFill>
    </fill>
    <fill>
      <patternFill patternType="solid">
        <fgColor rgb="FFFFFFFF"/>
        <bgColor rgb="FF000000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4.9989318521683403E-2"/>
      </left>
      <right/>
      <top/>
      <bottom/>
      <diagonal/>
    </border>
    <border>
      <left/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/>
      <top style="medium">
        <color theme="0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/>
      <right style="thin">
        <color rgb="FF005287"/>
      </right>
      <top/>
      <bottom/>
      <diagonal/>
    </border>
    <border>
      <left style="thick">
        <color theme="0"/>
      </left>
      <right/>
      <top/>
      <bottom/>
      <diagonal/>
    </border>
    <border>
      <left style="medium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medium">
        <color rgb="FF1E428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10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medium">
        <color theme="0" tint="-4.9989318521683403E-2"/>
      </left>
      <right/>
      <top style="thick">
        <color theme="0"/>
      </top>
      <bottom/>
      <diagonal/>
    </border>
    <border>
      <left style="medium">
        <color theme="0"/>
      </left>
      <right/>
      <top style="thick">
        <color theme="0"/>
      </top>
      <bottom/>
      <diagonal/>
    </border>
    <border>
      <left/>
      <right style="medium">
        <color theme="0"/>
      </right>
      <top/>
      <bottom/>
      <diagonal/>
    </border>
  </borders>
  <cellStyleXfs count="2105">
    <xf numFmtId="0" fontId="0" fillId="0" borderId="0"/>
    <xf numFmtId="9" fontId="3" fillId="0" borderId="0" applyFont="0" applyFill="0" applyBorder="0" applyAlignment="0" applyProtection="0"/>
    <xf numFmtId="0" fontId="5" fillId="0" borderId="0"/>
    <xf numFmtId="165" fontId="9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2" fillId="6" borderId="0" applyNumberFormat="0" applyBorder="0" applyAlignment="0" applyProtection="0"/>
    <xf numFmtId="0" fontId="13" fillId="18" borderId="1" applyNumberFormat="0" applyAlignment="0" applyProtection="0"/>
    <xf numFmtId="0" fontId="14" fillId="19" borderId="2" applyNumberFormat="0" applyAlignment="0" applyProtection="0"/>
    <xf numFmtId="0" fontId="15" fillId="0" borderId="3" applyNumberFormat="0" applyFill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3" borderId="0" applyNumberFormat="0" applyBorder="0" applyAlignment="0" applyProtection="0"/>
    <xf numFmtId="0" fontId="16" fillId="9" borderId="1" applyNumberFormat="0" applyAlignment="0" applyProtection="0"/>
    <xf numFmtId="168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8" fillId="5" borderId="0" applyNumberFormat="0" applyBorder="0" applyAlignment="0" applyProtection="0"/>
    <xf numFmtId="0" fontId="19" fillId="24" borderId="0" applyNumberFormat="0" applyBorder="0" applyAlignment="0" applyProtection="0"/>
    <xf numFmtId="0" fontId="9" fillId="0" borderId="0"/>
    <xf numFmtId="0" fontId="5" fillId="25" borderId="4" applyNumberFormat="0" applyFont="0" applyAlignment="0" applyProtection="0"/>
    <xf numFmtId="9" fontId="9" fillId="0" borderId="0" applyFont="0" applyFill="0" applyBorder="0" applyAlignment="0" applyProtection="0"/>
    <xf numFmtId="0" fontId="20" fillId="18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165" fontId="3" fillId="0" borderId="0" applyFont="0" applyFill="0" applyBorder="0" applyAlignment="0" applyProtection="0"/>
    <xf numFmtId="0" fontId="9" fillId="0" borderId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9" borderId="0" applyNumberFormat="0" applyBorder="0" applyAlignment="0" applyProtection="0"/>
    <xf numFmtId="0" fontId="33" fillId="18" borderId="0" applyNumberFormat="0" applyBorder="0" applyAlignment="0" applyProtection="0"/>
    <xf numFmtId="0" fontId="33" fillId="28" borderId="0" applyNumberFormat="0" applyBorder="0" applyAlignment="0" applyProtection="0"/>
    <xf numFmtId="0" fontId="33" fillId="22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9" borderId="0" applyNumberFormat="0" applyBorder="0" applyAlignment="0" applyProtection="0"/>
    <xf numFmtId="0" fontId="34" fillId="34" borderId="0" applyNumberFormat="0" applyBorder="0" applyAlignment="0" applyProtection="0"/>
    <xf numFmtId="0" fontId="34" fillId="28" borderId="0" applyNumberFormat="0" applyBorder="0" applyAlignment="0" applyProtection="0"/>
    <xf numFmtId="0" fontId="34" fillId="22" borderId="0" applyNumberFormat="0" applyBorder="0" applyAlignment="0" applyProtection="0"/>
    <xf numFmtId="0" fontId="34" fillId="32" borderId="0" applyNumberFormat="0" applyBorder="0" applyAlignment="0" applyProtection="0"/>
    <xf numFmtId="0" fontId="34" fillId="34" borderId="0" applyNumberFormat="0" applyBorder="0" applyAlignment="0" applyProtection="0"/>
    <xf numFmtId="0" fontId="34" fillId="13" borderId="0" applyNumberFormat="0" applyBorder="0" applyAlignment="0" applyProtection="0"/>
    <xf numFmtId="0" fontId="11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10" fillId="40" borderId="0" applyNumberFormat="0" applyBorder="0" applyAlignment="0" applyProtection="0"/>
    <xf numFmtId="0" fontId="10" fillId="48" borderId="0" applyNumberFormat="0" applyBorder="0" applyAlignment="0" applyProtection="0"/>
    <xf numFmtId="0" fontId="11" fillId="41" borderId="0" applyNumberFormat="0" applyBorder="0" applyAlignment="0" applyProtection="0"/>
    <xf numFmtId="0" fontId="11" fillId="38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11" fillId="38" borderId="0" applyNumberFormat="0" applyBorder="0" applyAlignment="0" applyProtection="0"/>
    <xf numFmtId="0" fontId="11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3" borderId="0" applyNumberFormat="0" applyBorder="0" applyAlignment="0" applyProtection="0"/>
    <xf numFmtId="0" fontId="11" fillId="54" borderId="0" applyNumberFormat="0" applyBorder="0" applyAlignment="0" applyProtection="0"/>
    <xf numFmtId="0" fontId="35" fillId="52" borderId="0" applyNumberFormat="0" applyBorder="0" applyAlignment="0" applyProtection="0"/>
    <xf numFmtId="0" fontId="36" fillId="55" borderId="10" applyNumberFormat="0" applyAlignment="0" applyProtection="0"/>
    <xf numFmtId="0" fontId="14" fillId="47" borderId="2" applyNumberFormat="0" applyAlignment="0" applyProtection="0"/>
    <xf numFmtId="0" fontId="27" fillId="56" borderId="0" applyNumberFormat="0" applyBorder="0" applyAlignment="0" applyProtection="0"/>
    <xf numFmtId="0" fontId="27" fillId="57" borderId="0" applyNumberFormat="0" applyBorder="0" applyAlignment="0" applyProtection="0"/>
    <xf numFmtId="0" fontId="27" fillId="5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0" fillId="45" borderId="0" applyNumberFormat="0" applyBorder="0" applyAlignment="0" applyProtection="0"/>
    <xf numFmtId="0" fontId="39" fillId="0" borderId="11" applyNumberFormat="0" applyFill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1" fillId="0" borderId="0" applyNumberFormat="0" applyFill="0" applyBorder="0" applyAlignment="0" applyProtection="0"/>
    <xf numFmtId="0" fontId="42" fillId="53" borderId="10" applyNumberFormat="0" applyAlignment="0" applyProtection="0"/>
    <xf numFmtId="0" fontId="12" fillId="0" borderId="14" applyNumberFormat="0" applyFill="0" applyAlignment="0" applyProtection="0"/>
    <xf numFmtId="0" fontId="12" fillId="53" borderId="0" applyNumberFormat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2" fillId="0" borderId="0"/>
    <xf numFmtId="0" fontId="2" fillId="0" borderId="0"/>
    <xf numFmtId="0" fontId="43" fillId="52" borderId="10" applyNumberFormat="0" applyFont="0" applyAlignment="0" applyProtection="0"/>
    <xf numFmtId="0" fontId="20" fillId="55" borderId="5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43" fillId="24" borderId="10" applyNumberFormat="0" applyProtection="0">
      <alignment vertical="center"/>
    </xf>
    <xf numFmtId="4" fontId="45" fillId="59" borderId="10" applyNumberFormat="0" applyProtection="0">
      <alignment vertical="center"/>
    </xf>
    <xf numFmtId="4" fontId="43" fillId="59" borderId="10" applyNumberFormat="0" applyProtection="0">
      <alignment horizontal="left" vertical="center" indent="1"/>
    </xf>
    <xf numFmtId="0" fontId="46" fillId="24" borderId="15" applyNumberFormat="0" applyProtection="0">
      <alignment horizontal="left" vertical="top" indent="1"/>
    </xf>
    <xf numFmtId="4" fontId="43" fillId="16" borderId="10" applyNumberFormat="0" applyProtection="0">
      <alignment horizontal="left" vertical="center" indent="1"/>
    </xf>
    <xf numFmtId="4" fontId="43" fillId="5" borderId="10" applyNumberFormat="0" applyProtection="0">
      <alignment horizontal="right" vertical="center"/>
    </xf>
    <xf numFmtId="4" fontId="43" fillId="60" borderId="10" applyNumberFormat="0" applyProtection="0">
      <alignment horizontal="right" vertical="center"/>
    </xf>
    <xf numFmtId="4" fontId="43" fillId="21" borderId="16" applyNumberFormat="0" applyProtection="0">
      <alignment horizontal="right" vertical="center"/>
    </xf>
    <xf numFmtId="4" fontId="43" fillId="13" borderId="10" applyNumberFormat="0" applyProtection="0">
      <alignment horizontal="right" vertical="center"/>
    </xf>
    <xf numFmtId="4" fontId="43" fillId="17" borderId="10" applyNumberFormat="0" applyProtection="0">
      <alignment horizontal="right" vertical="center"/>
    </xf>
    <xf numFmtId="4" fontId="43" fillId="23" borderId="10" applyNumberFormat="0" applyProtection="0">
      <alignment horizontal="right" vertical="center"/>
    </xf>
    <xf numFmtId="4" fontId="43" fillId="22" borderId="10" applyNumberFormat="0" applyProtection="0">
      <alignment horizontal="right" vertical="center"/>
    </xf>
    <xf numFmtId="4" fontId="43" fillId="29" borderId="10" applyNumberFormat="0" applyProtection="0">
      <alignment horizontal="right" vertical="center"/>
    </xf>
    <xf numFmtId="4" fontId="43" fillId="12" borderId="10" applyNumberFormat="0" applyProtection="0">
      <alignment horizontal="right" vertical="center"/>
    </xf>
    <xf numFmtId="4" fontId="43" fillId="61" borderId="16" applyNumberFormat="0" applyProtection="0">
      <alignment horizontal="left" vertical="center" indent="1"/>
    </xf>
    <xf numFmtId="4" fontId="9" fillId="33" borderId="16" applyNumberFormat="0" applyProtection="0">
      <alignment horizontal="left" vertical="center" indent="1"/>
    </xf>
    <xf numFmtId="4" fontId="9" fillId="33" borderId="16" applyNumberFormat="0" applyProtection="0">
      <alignment horizontal="left" vertical="center" indent="1"/>
    </xf>
    <xf numFmtId="4" fontId="43" fillId="28" borderId="10" applyNumberFormat="0" applyProtection="0">
      <alignment horizontal="right" vertical="center"/>
    </xf>
    <xf numFmtId="4" fontId="43" fillId="31" borderId="16" applyNumberFormat="0" applyProtection="0">
      <alignment horizontal="left" vertical="center" indent="1"/>
    </xf>
    <xf numFmtId="4" fontId="43" fillId="28" borderId="16" applyNumberFormat="0" applyProtection="0">
      <alignment horizontal="left" vertical="center" indent="1"/>
    </xf>
    <xf numFmtId="0" fontId="43" fillId="18" borderId="10" applyNumberFormat="0" applyProtection="0">
      <alignment horizontal="left" vertical="center" indent="1"/>
    </xf>
    <xf numFmtId="0" fontId="43" fillId="33" borderId="15" applyNumberFormat="0" applyProtection="0">
      <alignment horizontal="left" vertical="top" indent="1"/>
    </xf>
    <xf numFmtId="0" fontId="43" fillId="62" borderId="10" applyNumberFormat="0" applyProtection="0">
      <alignment horizontal="left" vertical="center" indent="1"/>
    </xf>
    <xf numFmtId="0" fontId="43" fillId="28" borderId="15" applyNumberFormat="0" applyProtection="0">
      <alignment horizontal="left" vertical="top" indent="1"/>
    </xf>
    <xf numFmtId="0" fontId="43" fillId="10" borderId="10" applyNumberFormat="0" applyProtection="0">
      <alignment horizontal="left" vertical="center" indent="1"/>
    </xf>
    <xf numFmtId="0" fontId="43" fillId="10" borderId="15" applyNumberFormat="0" applyProtection="0">
      <alignment horizontal="left" vertical="top" indent="1"/>
    </xf>
    <xf numFmtId="0" fontId="43" fillId="31" borderId="10" applyNumberFormat="0" applyProtection="0">
      <alignment horizontal="left" vertical="center" indent="1"/>
    </xf>
    <xf numFmtId="0" fontId="43" fillId="31" borderId="15" applyNumberFormat="0" applyProtection="0">
      <alignment horizontal="left" vertical="top" indent="1"/>
    </xf>
    <xf numFmtId="0" fontId="43" fillId="63" borderId="17" applyNumberFormat="0">
      <protection locked="0"/>
    </xf>
    <xf numFmtId="0" fontId="47" fillId="33" borderId="18" applyBorder="0"/>
    <xf numFmtId="4" fontId="48" fillId="25" borderId="15" applyNumberFormat="0" applyProtection="0">
      <alignment vertical="center"/>
    </xf>
    <xf numFmtId="4" fontId="45" fillId="64" borderId="19" applyNumberFormat="0" applyProtection="0">
      <alignment vertical="center"/>
    </xf>
    <xf numFmtId="4" fontId="48" fillId="18" borderId="15" applyNumberFormat="0" applyProtection="0">
      <alignment horizontal="left" vertical="center" indent="1"/>
    </xf>
    <xf numFmtId="0" fontId="48" fillId="25" borderId="15" applyNumberFormat="0" applyProtection="0">
      <alignment horizontal="left" vertical="top" indent="1"/>
    </xf>
    <xf numFmtId="4" fontId="43" fillId="0" borderId="10" applyNumberFormat="0" applyProtection="0">
      <alignment horizontal="right" vertical="center"/>
    </xf>
    <xf numFmtId="4" fontId="45" fillId="2" borderId="10" applyNumberFormat="0" applyProtection="0">
      <alignment horizontal="right" vertical="center"/>
    </xf>
    <xf numFmtId="4" fontId="43" fillId="16" borderId="10" applyNumberFormat="0" applyProtection="0">
      <alignment horizontal="left" vertical="center" indent="1"/>
    </xf>
    <xf numFmtId="0" fontId="48" fillId="28" borderId="15" applyNumberFormat="0" applyProtection="0">
      <alignment horizontal="left" vertical="top" indent="1"/>
    </xf>
    <xf numFmtId="4" fontId="49" fillId="65" borderId="16" applyNumberFormat="0" applyProtection="0">
      <alignment horizontal="left" vertical="center" indent="1"/>
    </xf>
    <xf numFmtId="0" fontId="43" fillId="66" borderId="19"/>
    <xf numFmtId="4" fontId="50" fillId="63" borderId="10" applyNumberFormat="0" applyProtection="0">
      <alignment horizontal="right" vertical="center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165" fontId="9" fillId="0" borderId="0" applyFont="0" applyFill="0" applyBorder="0" applyAlignment="0" applyProtection="0"/>
    <xf numFmtId="0" fontId="3" fillId="0" borderId="0"/>
    <xf numFmtId="0" fontId="3" fillId="0" borderId="0"/>
    <xf numFmtId="0" fontId="43" fillId="27" borderId="0"/>
    <xf numFmtId="0" fontId="11" fillId="35" borderId="0" applyNumberFormat="0" applyBorder="0" applyAlignment="0" applyProtection="0"/>
    <xf numFmtId="0" fontId="11" fillId="39" borderId="0" applyNumberFormat="0" applyBorder="0" applyAlignment="0" applyProtection="0"/>
    <xf numFmtId="0" fontId="11" fillId="43" borderId="0" applyNumberFormat="0" applyBorder="0" applyAlignment="0" applyProtection="0"/>
    <xf numFmtId="0" fontId="11" fillId="47" borderId="0" applyNumberFormat="0" applyBorder="0" applyAlignment="0" applyProtection="0"/>
    <xf numFmtId="0" fontId="11" fillId="38" borderId="0" applyNumberFormat="0" applyBorder="0" applyAlignment="0" applyProtection="0"/>
    <xf numFmtId="0" fontId="11" fillId="51" borderId="0" applyNumberFormat="0" applyBorder="0" applyAlignment="0" applyProtection="0"/>
    <xf numFmtId="0" fontId="35" fillId="52" borderId="0" applyNumberFormat="0" applyBorder="0" applyAlignment="0" applyProtection="0"/>
    <xf numFmtId="0" fontId="36" fillId="55" borderId="10" applyNumberFormat="0" applyAlignment="0" applyProtection="0"/>
    <xf numFmtId="0" fontId="14" fillId="47" borderId="2" applyNumberFormat="0" applyAlignment="0" applyProtection="0"/>
    <xf numFmtId="0" fontId="10" fillId="45" borderId="0" applyNumberFormat="0" applyBorder="0" applyAlignment="0" applyProtection="0"/>
    <xf numFmtId="0" fontId="39" fillId="0" borderId="11" applyNumberFormat="0" applyFill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1" fillId="0" borderId="0" applyNumberFormat="0" applyFill="0" applyBorder="0" applyAlignment="0" applyProtection="0"/>
    <xf numFmtId="0" fontId="42" fillId="53" borderId="10" applyNumberFormat="0" applyAlignment="0" applyProtection="0"/>
    <xf numFmtId="0" fontId="12" fillId="0" borderId="14" applyNumberFormat="0" applyFill="0" applyAlignment="0" applyProtection="0"/>
    <xf numFmtId="0" fontId="12" fillId="53" borderId="0" applyNumberFormat="0" applyBorder="0" applyAlignment="0" applyProtection="0"/>
    <xf numFmtId="0" fontId="43" fillId="52" borderId="10" applyNumberFormat="0" applyFont="0" applyAlignment="0" applyProtection="0"/>
    <xf numFmtId="0" fontId="20" fillId="55" borderId="5" applyNumberFormat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4" fontId="3" fillId="33" borderId="16" applyNumberFormat="0" applyProtection="0">
      <alignment horizontal="left" vertical="center" indent="1"/>
    </xf>
    <xf numFmtId="4" fontId="3" fillId="33" borderId="16" applyNumberFormat="0" applyProtection="0">
      <alignment horizontal="left" vertical="center" indent="1"/>
    </xf>
    <xf numFmtId="0" fontId="27" fillId="0" borderId="38" applyNumberFormat="0" applyFill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43" fillId="27" borderId="0"/>
    <xf numFmtId="175" fontId="3" fillId="0" borderId="0"/>
    <xf numFmtId="0" fontId="43" fillId="27" borderId="0"/>
    <xf numFmtId="0" fontId="10" fillId="45" borderId="0" applyNumberFormat="0" applyBorder="0" applyAlignment="0" applyProtection="0"/>
    <xf numFmtId="0" fontId="12" fillId="53" borderId="0" applyNumberFormat="0" applyBorder="0" applyAlignment="0" applyProtection="0"/>
    <xf numFmtId="4" fontId="43" fillId="24" borderId="10" applyNumberFormat="0" applyProtection="0">
      <alignment vertical="center"/>
    </xf>
    <xf numFmtId="4" fontId="43" fillId="59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4" fontId="43" fillId="5" borderId="10" applyNumberFormat="0" applyProtection="0">
      <alignment horizontal="right" vertical="center"/>
    </xf>
    <xf numFmtId="4" fontId="43" fillId="60" borderId="10" applyNumberFormat="0" applyProtection="0">
      <alignment horizontal="right" vertical="center"/>
    </xf>
    <xf numFmtId="4" fontId="43" fillId="21" borderId="16" applyNumberFormat="0" applyProtection="0">
      <alignment horizontal="right" vertical="center"/>
    </xf>
    <xf numFmtId="4" fontId="43" fillId="13" borderId="10" applyNumberFormat="0" applyProtection="0">
      <alignment horizontal="right" vertical="center"/>
    </xf>
    <xf numFmtId="4" fontId="43" fillId="17" borderId="10" applyNumberFormat="0" applyProtection="0">
      <alignment horizontal="right" vertical="center"/>
    </xf>
    <xf numFmtId="4" fontId="43" fillId="23" borderId="10" applyNumberFormat="0" applyProtection="0">
      <alignment horizontal="right" vertical="center"/>
    </xf>
    <xf numFmtId="4" fontId="43" fillId="22" borderId="10" applyNumberFormat="0" applyProtection="0">
      <alignment horizontal="right" vertical="center"/>
    </xf>
    <xf numFmtId="4" fontId="43" fillId="29" borderId="10" applyNumberFormat="0" applyProtection="0">
      <alignment horizontal="right" vertical="center"/>
    </xf>
    <xf numFmtId="4" fontId="43" fillId="12" borderId="10" applyNumberFormat="0" applyProtection="0">
      <alignment horizontal="right" vertical="center"/>
    </xf>
    <xf numFmtId="4" fontId="43" fillId="61" borderId="16" applyNumberFormat="0" applyProtection="0">
      <alignment horizontal="left" vertical="center" indent="1"/>
    </xf>
    <xf numFmtId="4" fontId="43" fillId="28" borderId="10" applyNumberFormat="0" applyProtection="0">
      <alignment horizontal="right" vertical="center"/>
    </xf>
    <xf numFmtId="4" fontId="43" fillId="31" borderId="16" applyNumberFormat="0" applyProtection="0">
      <alignment horizontal="left" vertical="center" indent="1"/>
    </xf>
    <xf numFmtId="4" fontId="43" fillId="28" borderId="16" applyNumberFormat="0" applyProtection="0">
      <alignment horizontal="left" vertical="center" indent="1"/>
    </xf>
    <xf numFmtId="0" fontId="43" fillId="18" borderId="10" applyNumberFormat="0" applyProtection="0">
      <alignment horizontal="left" vertical="center" indent="1"/>
    </xf>
    <xf numFmtId="0" fontId="43" fillId="62" borderId="10" applyNumberFormat="0" applyProtection="0">
      <alignment horizontal="left" vertical="center" indent="1"/>
    </xf>
    <xf numFmtId="0" fontId="43" fillId="10" borderId="10" applyNumberFormat="0" applyProtection="0">
      <alignment horizontal="left" vertical="center" indent="1"/>
    </xf>
    <xf numFmtId="0" fontId="43" fillId="31" borderId="10" applyNumberFormat="0" applyProtection="0">
      <alignment horizontal="left" vertical="center" indent="1"/>
    </xf>
    <xf numFmtId="4" fontId="43" fillId="0" borderId="10" applyNumberFormat="0" applyProtection="0">
      <alignment horizontal="right" vertical="center"/>
    </xf>
    <xf numFmtId="4" fontId="43" fillId="16" borderId="10" applyNumberFormat="0" applyProtection="0">
      <alignment horizontal="left" vertical="center" indent="1"/>
    </xf>
    <xf numFmtId="0" fontId="43" fillId="66" borderId="19"/>
    <xf numFmtId="43" fontId="4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3" fillId="0" borderId="0"/>
    <xf numFmtId="0" fontId="12" fillId="6" borderId="0" applyNumberFormat="0" applyBorder="0" applyAlignment="0" applyProtection="0"/>
    <xf numFmtId="0" fontId="13" fillId="18" borderId="1" applyNumberFormat="0" applyAlignment="0" applyProtection="0"/>
    <xf numFmtId="0" fontId="14" fillId="19" borderId="2" applyNumberFormat="0" applyAlignment="0" applyProtection="0"/>
    <xf numFmtId="0" fontId="15" fillId="0" borderId="3" applyNumberFormat="0" applyFill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3" borderId="0" applyNumberFormat="0" applyBorder="0" applyAlignment="0" applyProtection="0"/>
    <xf numFmtId="0" fontId="16" fillId="9" borderId="1" applyNumberFormat="0" applyAlignment="0" applyProtection="0"/>
    <xf numFmtId="168" fontId="3" fillId="0" borderId="0" applyFont="0" applyFill="0" applyBorder="0" applyAlignment="0" applyProtection="0"/>
    <xf numFmtId="0" fontId="18" fillId="5" borderId="0" applyNumberFormat="0" applyBorder="0" applyAlignment="0" applyProtection="0"/>
    <xf numFmtId="0" fontId="19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5" fillId="25" borderId="4" applyNumberFormat="0" applyFont="0" applyAlignment="0" applyProtection="0"/>
    <xf numFmtId="9" fontId="44" fillId="0" borderId="0" applyFont="0" applyFill="0" applyBorder="0" applyAlignment="0" applyProtection="0"/>
    <xf numFmtId="0" fontId="20" fillId="18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7" fillId="0" borderId="9" applyNumberFormat="0" applyFill="0" applyAlignment="0" applyProtection="0"/>
    <xf numFmtId="40" fontId="44" fillId="0" borderId="0" applyFont="0" applyFill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6" borderId="0" applyNumberFormat="0" applyBorder="0" applyAlignment="0" applyProtection="0"/>
    <xf numFmtId="0" fontId="1" fillId="86" borderId="0" applyNumberFormat="0" applyBorder="0" applyAlignment="0" applyProtection="0"/>
    <xf numFmtId="0" fontId="1" fillId="90" borderId="0" applyNumberFormat="0" applyBorder="0" applyAlignment="0" applyProtection="0"/>
    <xf numFmtId="0" fontId="1" fillId="90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89" fillId="79" borderId="0" applyNumberFormat="0" applyBorder="0" applyAlignment="0" applyProtection="0"/>
    <xf numFmtId="0" fontId="89" fillId="83" borderId="0" applyNumberFormat="0" applyBorder="0" applyAlignment="0" applyProtection="0"/>
    <xf numFmtId="0" fontId="89" fillId="87" borderId="0" applyNumberFormat="0" applyBorder="0" applyAlignment="0" applyProtection="0"/>
    <xf numFmtId="0" fontId="89" fillId="91" borderId="0" applyNumberFormat="0" applyBorder="0" applyAlignment="0" applyProtection="0"/>
    <xf numFmtId="0" fontId="89" fillId="95" borderId="0" applyNumberFormat="0" applyBorder="0" applyAlignment="0" applyProtection="0"/>
    <xf numFmtId="0" fontId="89" fillId="99" borderId="0" applyNumberFormat="0" applyBorder="0" applyAlignment="0" applyProtection="0"/>
    <xf numFmtId="0" fontId="78" fillId="69" borderId="0" applyNumberFormat="0" applyBorder="0" applyAlignment="0" applyProtection="0"/>
    <xf numFmtId="0" fontId="83" fillId="73" borderId="32" applyNumberFormat="0" applyAlignment="0" applyProtection="0"/>
    <xf numFmtId="0" fontId="85" fillId="74" borderId="35" applyNumberFormat="0" applyAlignment="0" applyProtection="0"/>
    <xf numFmtId="0" fontId="84" fillId="0" borderId="34" applyNumberFormat="0" applyFill="0" applyAlignment="0" applyProtection="0"/>
    <xf numFmtId="0" fontId="89" fillId="76" borderId="0" applyNumberFormat="0" applyBorder="0" applyAlignment="0" applyProtection="0"/>
    <xf numFmtId="0" fontId="89" fillId="80" borderId="0" applyNumberFormat="0" applyBorder="0" applyAlignment="0" applyProtection="0"/>
    <xf numFmtId="0" fontId="89" fillId="84" borderId="0" applyNumberFormat="0" applyBorder="0" applyAlignment="0" applyProtection="0"/>
    <xf numFmtId="0" fontId="89" fillId="88" borderId="0" applyNumberFormat="0" applyBorder="0" applyAlignment="0" applyProtection="0"/>
    <xf numFmtId="0" fontId="89" fillId="92" borderId="0" applyNumberFormat="0" applyBorder="0" applyAlignment="0" applyProtection="0"/>
    <xf numFmtId="0" fontId="89" fillId="96" borderId="0" applyNumberFormat="0" applyBorder="0" applyAlignment="0" applyProtection="0"/>
    <xf numFmtId="0" fontId="81" fillId="72" borderId="32" applyNumberFormat="0" applyAlignment="0" applyProtection="0"/>
    <xf numFmtId="0" fontId="79" fillId="70" borderId="0" applyNumberFormat="0" applyBorder="0" applyAlignment="0" applyProtection="0"/>
    <xf numFmtId="0" fontId="80" fillId="71" borderId="0" applyNumberFormat="0" applyBorder="0" applyAlignment="0" applyProtection="0"/>
    <xf numFmtId="0" fontId="3" fillId="0" borderId="0"/>
    <xf numFmtId="0" fontId="5" fillId="0" borderId="0"/>
    <xf numFmtId="0" fontId="1" fillId="75" borderId="36" applyNumberFormat="0" applyFont="0" applyAlignment="0" applyProtection="0"/>
    <xf numFmtId="0" fontId="1" fillId="75" borderId="36" applyNumberFormat="0" applyFont="0" applyAlignment="0" applyProtection="0"/>
    <xf numFmtId="0" fontId="82" fillId="73" borderId="33" applyNumberFormat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29" applyNumberFormat="0" applyFill="0" applyAlignment="0" applyProtection="0"/>
    <xf numFmtId="0" fontId="76" fillId="0" borderId="30" applyNumberFormat="0" applyFill="0" applyAlignment="0" applyProtection="0"/>
    <xf numFmtId="0" fontId="77" fillId="0" borderId="31" applyNumberFormat="0" applyFill="0" applyAlignment="0" applyProtection="0"/>
    <xf numFmtId="0" fontId="7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8" fillId="0" borderId="37" applyNumberFormat="0" applyFill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40" fontId="44" fillId="0" borderId="0" applyFont="0" applyFill="0" applyBorder="0" applyAlignment="0" applyProtection="0"/>
    <xf numFmtId="0" fontId="5" fillId="0" borderId="0"/>
    <xf numFmtId="9" fontId="44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3" fillId="27" borderId="0"/>
    <xf numFmtId="0" fontId="11" fillId="35" borderId="0" applyNumberFormat="0" applyBorder="0" applyAlignment="0" applyProtection="0"/>
    <xf numFmtId="0" fontId="11" fillId="39" borderId="0" applyNumberFormat="0" applyBorder="0" applyAlignment="0" applyProtection="0"/>
    <xf numFmtId="0" fontId="11" fillId="43" borderId="0" applyNumberFormat="0" applyBorder="0" applyAlignment="0" applyProtection="0"/>
    <xf numFmtId="0" fontId="11" fillId="47" borderId="0" applyNumberFormat="0" applyBorder="0" applyAlignment="0" applyProtection="0"/>
    <xf numFmtId="0" fontId="11" fillId="38" borderId="0" applyNumberFormat="0" applyBorder="0" applyAlignment="0" applyProtection="0"/>
    <xf numFmtId="0" fontId="11" fillId="51" borderId="0" applyNumberFormat="0" applyBorder="0" applyAlignment="0" applyProtection="0"/>
    <xf numFmtId="0" fontId="35" fillId="52" borderId="0" applyNumberFormat="0" applyBorder="0" applyAlignment="0" applyProtection="0"/>
    <xf numFmtId="0" fontId="36" fillId="55" borderId="10" applyNumberFormat="0" applyAlignment="0" applyProtection="0"/>
    <xf numFmtId="0" fontId="14" fillId="47" borderId="2" applyNumberFormat="0" applyAlignment="0" applyProtection="0"/>
    <xf numFmtId="0" fontId="10" fillId="45" borderId="0" applyNumberFormat="0" applyBorder="0" applyAlignment="0" applyProtection="0"/>
    <xf numFmtId="0" fontId="39" fillId="0" borderId="11" applyNumberFormat="0" applyFill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1" fillId="0" borderId="0" applyNumberFormat="0" applyFill="0" applyBorder="0" applyAlignment="0" applyProtection="0"/>
    <xf numFmtId="0" fontId="42" fillId="53" borderId="10" applyNumberFormat="0" applyAlignment="0" applyProtection="0"/>
    <xf numFmtId="0" fontId="12" fillId="0" borderId="14" applyNumberFormat="0" applyFill="0" applyAlignment="0" applyProtection="0"/>
    <xf numFmtId="0" fontId="12" fillId="53" borderId="0" applyNumberFormat="0" applyBorder="0" applyAlignment="0" applyProtection="0"/>
    <xf numFmtId="0" fontId="43" fillId="52" borderId="10" applyNumberFormat="0" applyFont="0" applyAlignment="0" applyProtection="0"/>
    <xf numFmtId="0" fontId="20" fillId="55" borderId="5" applyNumberFormat="0" applyAlignment="0" applyProtection="0"/>
    <xf numFmtId="4" fontId="3" fillId="33" borderId="16" applyNumberFormat="0" applyProtection="0">
      <alignment horizontal="left" vertical="center" indent="1"/>
    </xf>
    <xf numFmtId="4" fontId="3" fillId="33" borderId="16" applyNumberFormat="0" applyProtection="0">
      <alignment horizontal="left" vertical="center" indent="1"/>
    </xf>
    <xf numFmtId="0" fontId="43" fillId="33" borderId="15" applyNumberFormat="0" applyProtection="0">
      <alignment horizontal="left" vertical="top" indent="1"/>
    </xf>
    <xf numFmtId="0" fontId="43" fillId="28" borderId="15" applyNumberFormat="0" applyProtection="0">
      <alignment horizontal="left" vertical="top" indent="1"/>
    </xf>
    <xf numFmtId="0" fontId="43" fillId="10" borderId="15" applyNumberFormat="0" applyProtection="0">
      <alignment horizontal="left" vertical="top" indent="1"/>
    </xf>
    <xf numFmtId="0" fontId="43" fillId="31" borderId="15" applyNumberFormat="0" applyProtection="0">
      <alignment horizontal="left" vertical="top" indent="1"/>
    </xf>
    <xf numFmtId="0" fontId="43" fillId="63" borderId="17" applyNumberFormat="0">
      <protection locked="0"/>
    </xf>
    <xf numFmtId="0" fontId="27" fillId="0" borderId="38" applyNumberFormat="0" applyFill="0" applyAlignment="0" applyProtection="0"/>
    <xf numFmtId="0" fontId="52" fillId="0" borderId="0" applyNumberFormat="0" applyFill="0" applyBorder="0" applyAlignment="0" applyProtection="0"/>
    <xf numFmtId="175" fontId="43" fillId="27" borderId="0"/>
    <xf numFmtId="175" fontId="11" fillId="35" borderId="0" applyNumberFormat="0" applyBorder="0" applyAlignment="0" applyProtection="0"/>
    <xf numFmtId="175" fontId="10" fillId="36" borderId="0" applyNumberFormat="0" applyBorder="0" applyAlignment="0" applyProtection="0"/>
    <xf numFmtId="175" fontId="10" fillId="37" borderId="0" applyNumberFormat="0" applyBorder="0" applyAlignment="0" applyProtection="0"/>
    <xf numFmtId="175" fontId="11" fillId="38" borderId="0" applyNumberFormat="0" applyBorder="0" applyAlignment="0" applyProtection="0"/>
    <xf numFmtId="175" fontId="11" fillId="39" borderId="0" applyNumberFormat="0" applyBorder="0" applyAlignment="0" applyProtection="0"/>
    <xf numFmtId="175" fontId="10" fillId="40" borderId="0" applyNumberFormat="0" applyBorder="0" applyAlignment="0" applyProtection="0"/>
    <xf numFmtId="175" fontId="10" fillId="41" borderId="0" applyNumberFormat="0" applyBorder="0" applyAlignment="0" applyProtection="0"/>
    <xf numFmtId="175" fontId="11" fillId="42" borderId="0" applyNumberFormat="0" applyBorder="0" applyAlignment="0" applyProtection="0"/>
    <xf numFmtId="175" fontId="11" fillId="43" borderId="0" applyNumberFormat="0" applyBorder="0" applyAlignment="0" applyProtection="0"/>
    <xf numFmtId="175" fontId="10" fillId="44" borderId="0" applyNumberFormat="0" applyBorder="0" applyAlignment="0" applyProtection="0"/>
    <xf numFmtId="175" fontId="10" fillId="45" borderId="0" applyNumberFormat="0" applyBorder="0" applyAlignment="0" applyProtection="0"/>
    <xf numFmtId="175" fontId="11" fillId="46" borderId="0" applyNumberFormat="0" applyBorder="0" applyAlignment="0" applyProtection="0"/>
    <xf numFmtId="175" fontId="11" fillId="47" borderId="0" applyNumberFormat="0" applyBorder="0" applyAlignment="0" applyProtection="0"/>
    <xf numFmtId="175" fontId="10" fillId="40" borderId="0" applyNumberFormat="0" applyBorder="0" applyAlignment="0" applyProtection="0"/>
    <xf numFmtId="175" fontId="10" fillId="48" borderId="0" applyNumberFormat="0" applyBorder="0" applyAlignment="0" applyProtection="0"/>
    <xf numFmtId="175" fontId="11" fillId="41" borderId="0" applyNumberFormat="0" applyBorder="0" applyAlignment="0" applyProtection="0"/>
    <xf numFmtId="175" fontId="11" fillId="38" borderId="0" applyNumberFormat="0" applyBorder="0" applyAlignment="0" applyProtection="0"/>
    <xf numFmtId="175" fontId="10" fillId="49" borderId="0" applyNumberFormat="0" applyBorder="0" applyAlignment="0" applyProtection="0"/>
    <xf numFmtId="175" fontId="10" fillId="50" borderId="0" applyNumberFormat="0" applyBorder="0" applyAlignment="0" applyProtection="0"/>
    <xf numFmtId="175" fontId="11" fillId="38" borderId="0" applyNumberFormat="0" applyBorder="0" applyAlignment="0" applyProtection="0"/>
    <xf numFmtId="175" fontId="11" fillId="51" borderId="0" applyNumberFormat="0" applyBorder="0" applyAlignment="0" applyProtection="0"/>
    <xf numFmtId="175" fontId="10" fillId="52" borderId="0" applyNumberFormat="0" applyBorder="0" applyAlignment="0" applyProtection="0"/>
    <xf numFmtId="175" fontId="10" fillId="53" borderId="0" applyNumberFormat="0" applyBorder="0" applyAlignment="0" applyProtection="0"/>
    <xf numFmtId="175" fontId="11" fillId="54" borderId="0" applyNumberFormat="0" applyBorder="0" applyAlignment="0" applyProtection="0"/>
    <xf numFmtId="175" fontId="35" fillId="52" borderId="0" applyNumberFormat="0" applyBorder="0" applyAlignment="0" applyProtection="0"/>
    <xf numFmtId="175" fontId="36" fillId="55" borderId="10" applyNumberFormat="0" applyAlignment="0" applyProtection="0"/>
    <xf numFmtId="175" fontId="14" fillId="47" borderId="2" applyNumberFormat="0" applyAlignment="0" applyProtection="0"/>
    <xf numFmtId="175" fontId="27" fillId="56" borderId="0" applyNumberFormat="0" applyBorder="0" applyAlignment="0" applyProtection="0"/>
    <xf numFmtId="175" fontId="27" fillId="57" borderId="0" applyNumberFormat="0" applyBorder="0" applyAlignment="0" applyProtection="0"/>
    <xf numFmtId="175" fontId="27" fillId="58" borderId="0" applyNumberFormat="0" applyBorder="0" applyAlignment="0" applyProtection="0"/>
    <xf numFmtId="175" fontId="10" fillId="45" borderId="0" applyNumberFormat="0" applyBorder="0" applyAlignment="0" applyProtection="0"/>
    <xf numFmtId="175" fontId="39" fillId="0" borderId="11" applyNumberFormat="0" applyFill="0" applyAlignment="0" applyProtection="0"/>
    <xf numFmtId="175" fontId="40" fillId="0" borderId="12" applyNumberFormat="0" applyFill="0" applyAlignment="0" applyProtection="0"/>
    <xf numFmtId="175" fontId="41" fillId="0" borderId="13" applyNumberFormat="0" applyFill="0" applyAlignment="0" applyProtection="0"/>
    <xf numFmtId="175" fontId="41" fillId="0" borderId="0" applyNumberFormat="0" applyFill="0" applyBorder="0" applyAlignment="0" applyProtection="0"/>
    <xf numFmtId="175" fontId="42" fillId="53" borderId="10" applyNumberFormat="0" applyAlignment="0" applyProtection="0"/>
    <xf numFmtId="175" fontId="12" fillId="0" borderId="14" applyNumberFormat="0" applyFill="0" applyAlignment="0" applyProtection="0"/>
    <xf numFmtId="175" fontId="12" fillId="53" borderId="0" applyNumberFormat="0" applyBorder="0" applyAlignment="0" applyProtection="0"/>
    <xf numFmtId="175" fontId="43" fillId="52" borderId="10" applyNumberFormat="0" applyFont="0" applyAlignment="0" applyProtection="0"/>
    <xf numFmtId="175" fontId="20" fillId="55" borderId="5" applyNumberFormat="0" applyAlignment="0" applyProtection="0"/>
    <xf numFmtId="175" fontId="46" fillId="24" borderId="15" applyNumberFormat="0" applyProtection="0">
      <alignment horizontal="left" vertical="top" indent="1"/>
    </xf>
    <xf numFmtId="175" fontId="43" fillId="18" borderId="10" applyNumberFormat="0" applyProtection="0">
      <alignment horizontal="left" vertical="center" indent="1"/>
    </xf>
    <xf numFmtId="175" fontId="43" fillId="33" borderId="15" applyNumberFormat="0" applyProtection="0">
      <alignment horizontal="left" vertical="top" indent="1"/>
    </xf>
    <xf numFmtId="175" fontId="43" fillId="62" borderId="10" applyNumberFormat="0" applyProtection="0">
      <alignment horizontal="left" vertical="center" indent="1"/>
    </xf>
    <xf numFmtId="175" fontId="43" fillId="28" borderId="15" applyNumberFormat="0" applyProtection="0">
      <alignment horizontal="left" vertical="top" indent="1"/>
    </xf>
    <xf numFmtId="175" fontId="43" fillId="10" borderId="10" applyNumberFormat="0" applyProtection="0">
      <alignment horizontal="left" vertical="center" indent="1"/>
    </xf>
    <xf numFmtId="175" fontId="43" fillId="10" borderId="15" applyNumberFormat="0" applyProtection="0">
      <alignment horizontal="left" vertical="top" indent="1"/>
    </xf>
    <xf numFmtId="175" fontId="43" fillId="31" borderId="10" applyNumberFormat="0" applyProtection="0">
      <alignment horizontal="left" vertical="center" indent="1"/>
    </xf>
    <xf numFmtId="175" fontId="43" fillId="31" borderId="15" applyNumberFormat="0" applyProtection="0">
      <alignment horizontal="left" vertical="top" indent="1"/>
    </xf>
    <xf numFmtId="175" fontId="43" fillId="63" borderId="17" applyNumberFormat="0">
      <protection locked="0"/>
    </xf>
    <xf numFmtId="175" fontId="47" fillId="33" borderId="18" applyBorder="0"/>
    <xf numFmtId="175" fontId="48" fillId="25" borderId="15" applyNumberFormat="0" applyProtection="0">
      <alignment horizontal="left" vertical="top" indent="1"/>
    </xf>
    <xf numFmtId="175" fontId="48" fillId="28" borderId="15" applyNumberFormat="0" applyProtection="0">
      <alignment horizontal="left" vertical="top" indent="1"/>
    </xf>
    <xf numFmtId="175" fontId="43" fillId="66" borderId="19"/>
    <xf numFmtId="175" fontId="51" fillId="0" borderId="0" applyNumberFormat="0" applyFill="0" applyBorder="0" applyAlignment="0" applyProtection="0"/>
    <xf numFmtId="175" fontId="27" fillId="0" borderId="38" applyNumberFormat="0" applyFill="0" applyAlignment="0" applyProtection="0"/>
    <xf numFmtId="175" fontId="52" fillId="0" borderId="0" applyNumberFormat="0" applyFill="0" applyBorder="0" applyAlignment="0" applyProtection="0"/>
    <xf numFmtId="175" fontId="33" fillId="27" borderId="0" applyNumberFormat="0" applyBorder="0" applyAlignment="0" applyProtection="0"/>
    <xf numFmtId="175" fontId="33" fillId="28" borderId="0" applyNumberFormat="0" applyBorder="0" applyAlignment="0" applyProtection="0"/>
    <xf numFmtId="175" fontId="33" fillId="29" borderId="0" applyNumberFormat="0" applyBorder="0" applyAlignment="0" applyProtection="0"/>
    <xf numFmtId="175" fontId="33" fillId="30" borderId="0" applyNumberFormat="0" applyBorder="0" applyAlignment="0" applyProtection="0"/>
    <xf numFmtId="175" fontId="33" fillId="31" borderId="0" applyNumberFormat="0" applyBorder="0" applyAlignment="0" applyProtection="0"/>
    <xf numFmtId="175" fontId="33" fillId="9" borderId="0" applyNumberFormat="0" applyBorder="0" applyAlignment="0" applyProtection="0"/>
    <xf numFmtId="175" fontId="33" fillId="18" borderId="0" applyNumberFormat="0" applyBorder="0" applyAlignment="0" applyProtection="0"/>
    <xf numFmtId="175" fontId="33" fillId="28" borderId="0" applyNumberFormat="0" applyBorder="0" applyAlignment="0" applyProtection="0"/>
    <xf numFmtId="175" fontId="33" fillId="22" borderId="0" applyNumberFormat="0" applyBorder="0" applyAlignment="0" applyProtection="0"/>
    <xf numFmtId="175" fontId="33" fillId="32" borderId="0" applyNumberFormat="0" applyBorder="0" applyAlignment="0" applyProtection="0"/>
    <xf numFmtId="175" fontId="33" fillId="33" borderId="0" applyNumberFormat="0" applyBorder="0" applyAlignment="0" applyProtection="0"/>
    <xf numFmtId="175" fontId="33" fillId="9" borderId="0" applyNumberFormat="0" applyBorder="0" applyAlignment="0" applyProtection="0"/>
    <xf numFmtId="175" fontId="34" fillId="34" borderId="0" applyNumberFormat="0" applyBorder="0" applyAlignment="0" applyProtection="0"/>
    <xf numFmtId="175" fontId="34" fillId="28" borderId="0" applyNumberFormat="0" applyBorder="0" applyAlignment="0" applyProtection="0"/>
    <xf numFmtId="175" fontId="34" fillId="22" borderId="0" applyNumberFormat="0" applyBorder="0" applyAlignment="0" applyProtection="0"/>
    <xf numFmtId="175" fontId="34" fillId="32" borderId="0" applyNumberFormat="0" applyBorder="0" applyAlignment="0" applyProtection="0"/>
    <xf numFmtId="175" fontId="34" fillId="34" borderId="0" applyNumberFormat="0" applyBorder="0" applyAlignment="0" applyProtection="0"/>
    <xf numFmtId="175" fontId="34" fillId="13" borderId="0" applyNumberFormat="0" applyBorder="0" applyAlignment="0" applyProtection="0"/>
    <xf numFmtId="175" fontId="11" fillId="35" borderId="0" applyNumberFormat="0" applyBorder="0" applyAlignment="0" applyProtection="0"/>
    <xf numFmtId="175" fontId="11" fillId="39" borderId="0" applyNumberFormat="0" applyBorder="0" applyAlignment="0" applyProtection="0"/>
    <xf numFmtId="175" fontId="11" fillId="43" borderId="0" applyNumberFormat="0" applyBorder="0" applyAlignment="0" applyProtection="0"/>
    <xf numFmtId="175" fontId="11" fillId="47" borderId="0" applyNumberFormat="0" applyBorder="0" applyAlignment="0" applyProtection="0"/>
    <xf numFmtId="175" fontId="11" fillId="38" borderId="0" applyNumberFormat="0" applyBorder="0" applyAlignment="0" applyProtection="0"/>
    <xf numFmtId="175" fontId="11" fillId="51" borderId="0" applyNumberFormat="0" applyBorder="0" applyAlignment="0" applyProtection="0"/>
    <xf numFmtId="175" fontId="35" fillId="52" borderId="0" applyNumberFormat="0" applyBorder="0" applyAlignment="0" applyProtection="0"/>
    <xf numFmtId="175" fontId="36" fillId="55" borderId="10" applyNumberFormat="0" applyAlignment="0" applyProtection="0"/>
    <xf numFmtId="175" fontId="14" fillId="47" borderId="2" applyNumberFormat="0" applyAlignment="0" applyProtection="0"/>
    <xf numFmtId="175" fontId="3" fillId="0" borderId="0" applyFont="0" applyFill="0" applyBorder="0" applyAlignment="0" applyProtection="0"/>
    <xf numFmtId="175" fontId="38" fillId="0" borderId="0" applyNumberFormat="0" applyFill="0" applyBorder="0" applyAlignment="0" applyProtection="0"/>
    <xf numFmtId="175" fontId="10" fillId="45" borderId="0" applyNumberFormat="0" applyBorder="0" applyAlignment="0" applyProtection="0"/>
    <xf numFmtId="175" fontId="39" fillId="0" borderId="11" applyNumberFormat="0" applyFill="0" applyAlignment="0" applyProtection="0"/>
    <xf numFmtId="175" fontId="40" fillId="0" borderId="12" applyNumberFormat="0" applyFill="0" applyAlignment="0" applyProtection="0"/>
    <xf numFmtId="175" fontId="41" fillId="0" borderId="13" applyNumberFormat="0" applyFill="0" applyAlignment="0" applyProtection="0"/>
    <xf numFmtId="175" fontId="41" fillId="0" borderId="0" applyNumberFormat="0" applyFill="0" applyBorder="0" applyAlignment="0" applyProtection="0"/>
    <xf numFmtId="175" fontId="42" fillId="53" borderId="10" applyNumberFormat="0" applyAlignment="0" applyProtection="0"/>
    <xf numFmtId="175" fontId="12" fillId="0" borderId="14" applyNumberFormat="0" applyFill="0" applyAlignment="0" applyProtection="0"/>
    <xf numFmtId="175" fontId="12" fillId="53" borderId="0" applyNumberFormat="0" applyBorder="0" applyAlignment="0" applyProtection="0"/>
    <xf numFmtId="175" fontId="43" fillId="52" borderId="10" applyNumberFormat="0" applyFont="0" applyAlignment="0" applyProtection="0"/>
    <xf numFmtId="175" fontId="20" fillId="55" borderId="5" applyNumberFormat="0" applyAlignment="0" applyProtection="0"/>
    <xf numFmtId="175" fontId="51" fillId="0" borderId="0" applyNumberFormat="0" applyFill="0" applyBorder="0" applyAlignment="0" applyProtection="0"/>
    <xf numFmtId="43" fontId="3" fillId="0" borderId="0" applyFont="0" applyFill="0" applyBorder="0" applyAlignment="0" applyProtection="0"/>
    <xf numFmtId="175" fontId="52" fillId="0" borderId="0" applyNumberFormat="0" applyFill="0" applyBorder="0" applyAlignment="0" applyProtection="0"/>
    <xf numFmtId="175" fontId="3" fillId="0" borderId="0"/>
    <xf numFmtId="0" fontId="3" fillId="0" borderId="0"/>
    <xf numFmtId="0" fontId="3" fillId="0" borderId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9" borderId="0" applyNumberFormat="0" applyBorder="0" applyAlignment="0" applyProtection="0"/>
    <xf numFmtId="0" fontId="33" fillId="18" borderId="0" applyNumberFormat="0" applyBorder="0" applyAlignment="0" applyProtection="0"/>
    <xf numFmtId="0" fontId="33" fillId="28" borderId="0" applyNumberFormat="0" applyBorder="0" applyAlignment="0" applyProtection="0"/>
    <xf numFmtId="0" fontId="33" fillId="22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9" borderId="0" applyNumberFormat="0" applyBorder="0" applyAlignment="0" applyProtection="0"/>
    <xf numFmtId="0" fontId="34" fillId="34" borderId="0" applyNumberFormat="0" applyBorder="0" applyAlignment="0" applyProtection="0"/>
    <xf numFmtId="0" fontId="34" fillId="28" borderId="0" applyNumberFormat="0" applyBorder="0" applyAlignment="0" applyProtection="0"/>
    <xf numFmtId="0" fontId="34" fillId="22" borderId="0" applyNumberFormat="0" applyBorder="0" applyAlignment="0" applyProtection="0"/>
    <xf numFmtId="0" fontId="34" fillId="32" borderId="0" applyNumberFormat="0" applyBorder="0" applyAlignment="0" applyProtection="0"/>
    <xf numFmtId="0" fontId="34" fillId="34" borderId="0" applyNumberFormat="0" applyBorder="0" applyAlignment="0" applyProtection="0"/>
    <xf numFmtId="0" fontId="34" fillId="13" borderId="0" applyNumberFormat="0" applyBorder="0" applyAlignment="0" applyProtection="0"/>
    <xf numFmtId="0" fontId="11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10" fillId="40" borderId="0" applyNumberFormat="0" applyBorder="0" applyAlignment="0" applyProtection="0"/>
    <xf numFmtId="0" fontId="10" fillId="48" borderId="0" applyNumberFormat="0" applyBorder="0" applyAlignment="0" applyProtection="0"/>
    <xf numFmtId="0" fontId="11" fillId="41" borderId="0" applyNumberFormat="0" applyBorder="0" applyAlignment="0" applyProtection="0"/>
    <xf numFmtId="0" fontId="11" fillId="38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11" fillId="38" borderId="0" applyNumberFormat="0" applyBorder="0" applyAlignment="0" applyProtection="0"/>
    <xf numFmtId="0" fontId="11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3" borderId="0" applyNumberFormat="0" applyBorder="0" applyAlignment="0" applyProtection="0"/>
    <xf numFmtId="0" fontId="11" fillId="54" borderId="0" applyNumberFormat="0" applyBorder="0" applyAlignment="0" applyProtection="0"/>
    <xf numFmtId="0" fontId="35" fillId="52" borderId="0" applyNumberFormat="0" applyBorder="0" applyAlignment="0" applyProtection="0"/>
    <xf numFmtId="0" fontId="36" fillId="55" borderId="10" applyNumberFormat="0" applyAlignment="0" applyProtection="0"/>
    <xf numFmtId="0" fontId="14" fillId="47" borderId="2" applyNumberFormat="0" applyAlignment="0" applyProtection="0"/>
    <xf numFmtId="0" fontId="27" fillId="56" borderId="0" applyNumberFormat="0" applyBorder="0" applyAlignment="0" applyProtection="0"/>
    <xf numFmtId="0" fontId="27" fillId="57" borderId="0" applyNumberFormat="0" applyBorder="0" applyAlignment="0" applyProtection="0"/>
    <xf numFmtId="0" fontId="27" fillId="58" borderId="0" applyNumberFormat="0" applyBorder="0" applyAlignment="0" applyProtection="0"/>
    <xf numFmtId="175" fontId="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0" fillId="45" borderId="0" applyNumberFormat="0" applyBorder="0" applyAlignment="0" applyProtection="0"/>
    <xf numFmtId="0" fontId="39" fillId="0" borderId="11" applyNumberFormat="0" applyFill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1" fillId="0" borderId="0" applyNumberFormat="0" applyFill="0" applyBorder="0" applyAlignment="0" applyProtection="0"/>
    <xf numFmtId="0" fontId="42" fillId="53" borderId="10" applyNumberFormat="0" applyAlignment="0" applyProtection="0"/>
    <xf numFmtId="0" fontId="12" fillId="0" borderId="14" applyNumberFormat="0" applyFill="0" applyAlignment="0" applyProtection="0"/>
    <xf numFmtId="0" fontId="12" fillId="53" borderId="0" applyNumberFormat="0" applyBorder="0" applyAlignment="0" applyProtection="0"/>
    <xf numFmtId="0" fontId="43" fillId="52" borderId="10" applyNumberFormat="0" applyFont="0" applyAlignment="0" applyProtection="0"/>
    <xf numFmtId="0" fontId="20" fillId="55" borderId="5" applyNumberFormat="0" applyAlignment="0" applyProtection="0"/>
    <xf numFmtId="0" fontId="46" fillId="24" borderId="15" applyNumberFormat="0" applyProtection="0">
      <alignment horizontal="left" vertical="top" indent="1"/>
    </xf>
    <xf numFmtId="0" fontId="43" fillId="33" borderId="15" applyNumberFormat="0" applyProtection="0">
      <alignment horizontal="left" vertical="top" indent="1"/>
    </xf>
    <xf numFmtId="0" fontId="43" fillId="28" borderId="15" applyNumberFormat="0" applyProtection="0">
      <alignment horizontal="left" vertical="top" indent="1"/>
    </xf>
    <xf numFmtId="0" fontId="43" fillId="10" borderId="15" applyNumberFormat="0" applyProtection="0">
      <alignment horizontal="left" vertical="top" indent="1"/>
    </xf>
    <xf numFmtId="0" fontId="43" fillId="31" borderId="15" applyNumberFormat="0" applyProtection="0">
      <alignment horizontal="left" vertical="top" indent="1"/>
    </xf>
    <xf numFmtId="0" fontId="43" fillId="63" borderId="17" applyNumberFormat="0">
      <protection locked="0"/>
    </xf>
    <xf numFmtId="0" fontId="47" fillId="33" borderId="18" applyBorder="0"/>
    <xf numFmtId="0" fontId="48" fillId="25" borderId="15" applyNumberFormat="0" applyProtection="0">
      <alignment horizontal="left" vertical="top" indent="1"/>
    </xf>
    <xf numFmtId="0" fontId="48" fillId="28" borderId="15" applyNumberFormat="0" applyProtection="0">
      <alignment horizontal="left" vertical="top" indent="1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7" fillId="0" borderId="38" applyNumberFormat="0" applyFill="0" applyAlignment="0" applyProtection="0"/>
    <xf numFmtId="43" fontId="3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1" fillId="35" borderId="0" applyNumberFormat="0" applyBorder="0" applyAlignment="0" applyProtection="0"/>
    <xf numFmtId="0" fontId="11" fillId="39" borderId="0" applyNumberFormat="0" applyBorder="0" applyAlignment="0" applyProtection="0"/>
    <xf numFmtId="0" fontId="11" fillId="43" borderId="0" applyNumberFormat="0" applyBorder="0" applyAlignment="0" applyProtection="0"/>
    <xf numFmtId="0" fontId="11" fillId="47" borderId="0" applyNumberFormat="0" applyBorder="0" applyAlignment="0" applyProtection="0"/>
    <xf numFmtId="0" fontId="11" fillId="38" borderId="0" applyNumberFormat="0" applyBorder="0" applyAlignment="0" applyProtection="0"/>
    <xf numFmtId="0" fontId="11" fillId="51" borderId="0" applyNumberFormat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2" fillId="6" borderId="0" applyNumberFormat="0" applyBorder="0" applyAlignment="0" applyProtection="0"/>
    <xf numFmtId="175" fontId="10" fillId="45" borderId="0" applyNumberFormat="0" applyBorder="0" applyAlignment="0" applyProtection="0"/>
    <xf numFmtId="0" fontId="13" fillId="18" borderId="1" applyNumberFormat="0" applyAlignment="0" applyProtection="0"/>
    <xf numFmtId="175" fontId="36" fillId="55" borderId="10" applyNumberFormat="0" applyAlignment="0" applyProtection="0"/>
    <xf numFmtId="0" fontId="14" fillId="19" borderId="2" applyNumberFormat="0" applyAlignment="0" applyProtection="0"/>
    <xf numFmtId="175" fontId="14" fillId="47" borderId="2" applyNumberFormat="0" applyAlignment="0" applyProtection="0"/>
    <xf numFmtId="0" fontId="15" fillId="0" borderId="3" applyNumberFormat="0" applyFill="0" applyAlignment="0" applyProtection="0"/>
    <xf numFmtId="175" fontId="12" fillId="0" borderId="14" applyNumberFormat="0" applyFill="0" applyAlignment="0" applyProtection="0"/>
    <xf numFmtId="0" fontId="11" fillId="20" borderId="0" applyNumberFormat="0" applyBorder="0" applyAlignment="0" applyProtection="0"/>
    <xf numFmtId="175" fontId="11" fillId="35" borderId="0" applyNumberFormat="0" applyBorder="0" applyAlignment="0" applyProtection="0"/>
    <xf numFmtId="0" fontId="11" fillId="21" borderId="0" applyNumberFormat="0" applyBorder="0" applyAlignment="0" applyProtection="0"/>
    <xf numFmtId="175" fontId="11" fillId="39" borderId="0" applyNumberFormat="0" applyBorder="0" applyAlignment="0" applyProtection="0"/>
    <xf numFmtId="0" fontId="11" fillId="22" borderId="0" applyNumberFormat="0" applyBorder="0" applyAlignment="0" applyProtection="0"/>
    <xf numFmtId="175" fontId="11" fillId="43" borderId="0" applyNumberFormat="0" applyBorder="0" applyAlignment="0" applyProtection="0"/>
    <xf numFmtId="0" fontId="11" fillId="15" borderId="0" applyNumberFormat="0" applyBorder="0" applyAlignment="0" applyProtection="0"/>
    <xf numFmtId="175" fontId="11" fillId="47" borderId="0" applyNumberFormat="0" applyBorder="0" applyAlignment="0" applyProtection="0"/>
    <xf numFmtId="0" fontId="11" fillId="16" borderId="0" applyNumberFormat="0" applyBorder="0" applyAlignment="0" applyProtection="0"/>
    <xf numFmtId="175" fontId="11" fillId="38" borderId="0" applyNumberFormat="0" applyBorder="0" applyAlignment="0" applyProtection="0"/>
    <xf numFmtId="0" fontId="11" fillId="23" borderId="0" applyNumberFormat="0" applyBorder="0" applyAlignment="0" applyProtection="0"/>
    <xf numFmtId="175" fontId="11" fillId="51" borderId="0" applyNumberFormat="0" applyBorder="0" applyAlignment="0" applyProtection="0"/>
    <xf numFmtId="0" fontId="16" fillId="9" borderId="1" applyNumberFormat="0" applyAlignment="0" applyProtection="0"/>
    <xf numFmtId="175" fontId="42" fillId="53" borderId="10" applyNumberFormat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92" fillId="0" borderId="0" applyNumberFormat="0" applyFill="0" applyBorder="0" applyAlignment="0" applyProtection="0">
      <alignment vertical="top"/>
      <protection locked="0"/>
    </xf>
    <xf numFmtId="0" fontId="18" fillId="5" borderId="0" applyNumberFormat="0" applyBorder="0" applyAlignment="0" applyProtection="0"/>
    <xf numFmtId="175" fontId="35" fillId="52" borderId="0" applyNumberFormat="0" applyBorder="0" applyAlignment="0" applyProtection="0"/>
    <xf numFmtId="0" fontId="19" fillId="24" borderId="0" applyNumberFormat="0" applyBorder="0" applyAlignment="0" applyProtection="0"/>
    <xf numFmtId="175" fontId="12" fillId="53" borderId="0" applyNumberFormat="0" applyBorder="0" applyAlignment="0" applyProtection="0"/>
    <xf numFmtId="175" fontId="3" fillId="0" borderId="0"/>
    <xf numFmtId="175" fontId="3" fillId="0" borderId="0"/>
    <xf numFmtId="175" fontId="43" fillId="27" borderId="0"/>
    <xf numFmtId="0" fontId="3" fillId="25" borderId="4" applyNumberFormat="0" applyFont="0" applyAlignment="0" applyProtection="0"/>
    <xf numFmtId="175" fontId="43" fillId="52" borderId="10" applyNumberFormat="0" applyFont="0" applyAlignment="0" applyProtection="0"/>
    <xf numFmtId="9" fontId="3" fillId="0" borderId="0" applyFont="0" applyFill="0" applyBorder="0" applyAlignment="0" applyProtection="0"/>
    <xf numFmtId="0" fontId="20" fillId="18" borderId="5" applyNumberFormat="0" applyAlignment="0" applyProtection="0"/>
    <xf numFmtId="175" fontId="20" fillId="55" borderId="5" applyNumberFormat="0" applyAlignment="0" applyProtection="0"/>
    <xf numFmtId="175" fontId="43" fillId="18" borderId="10" applyNumberFormat="0" applyProtection="0">
      <alignment horizontal="left" vertical="center" indent="1"/>
    </xf>
    <xf numFmtId="175" fontId="43" fillId="62" borderId="10" applyNumberFormat="0" applyProtection="0">
      <alignment horizontal="left" vertical="center" indent="1"/>
    </xf>
    <xf numFmtId="175" fontId="43" fillId="10" borderId="10" applyNumberFormat="0" applyProtection="0">
      <alignment horizontal="left" vertical="center" indent="1"/>
    </xf>
    <xf numFmtId="175" fontId="43" fillId="31" borderId="10" applyNumberFormat="0" applyProtection="0">
      <alignment horizontal="left" vertical="center" indent="1"/>
    </xf>
    <xf numFmtId="175" fontId="43" fillId="66" borderId="19"/>
    <xf numFmtId="0" fontId="21" fillId="0" borderId="0" applyNumberFormat="0" applyFill="0" applyBorder="0" applyAlignment="0" applyProtection="0"/>
    <xf numFmtId="175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6" applyNumberFormat="0" applyFill="0" applyAlignment="0" applyProtection="0"/>
    <xf numFmtId="175" fontId="39" fillId="0" borderId="11" applyNumberFormat="0" applyFill="0" applyAlignment="0" applyProtection="0"/>
    <xf numFmtId="0" fontId="24" fillId="0" borderId="7" applyNumberFormat="0" applyFill="0" applyAlignment="0" applyProtection="0"/>
    <xf numFmtId="175" fontId="40" fillId="0" borderId="12" applyNumberFormat="0" applyFill="0" applyAlignment="0" applyProtection="0"/>
    <xf numFmtId="0" fontId="25" fillId="0" borderId="8" applyNumberFormat="0" applyFill="0" applyAlignment="0" applyProtection="0"/>
    <xf numFmtId="175" fontId="41" fillId="0" borderId="13" applyNumberFormat="0" applyFill="0" applyAlignment="0" applyProtection="0"/>
    <xf numFmtId="0" fontId="25" fillId="0" borderId="0" applyNumberFormat="0" applyFill="0" applyBorder="0" applyAlignment="0" applyProtection="0"/>
    <xf numFmtId="175" fontId="41" fillId="0" borderId="0" applyNumberFormat="0" applyFill="0" applyBorder="0" applyAlignment="0" applyProtection="0"/>
    <xf numFmtId="0" fontId="27" fillId="0" borderId="9" applyNumberFormat="0" applyFill="0" applyAlignment="0" applyProtection="0"/>
    <xf numFmtId="175" fontId="27" fillId="0" borderId="38" applyNumberFormat="0" applyFill="0" applyAlignment="0" applyProtection="0"/>
    <xf numFmtId="0" fontId="3" fillId="0" borderId="0"/>
    <xf numFmtId="9" fontId="43" fillId="0" borderId="0" applyFont="0" applyFill="0" applyBorder="0" applyAlignment="0" applyProtection="0"/>
    <xf numFmtId="0" fontId="43" fillId="27" borderId="0"/>
    <xf numFmtId="0" fontId="43" fillId="52" borderId="10" applyNumberFormat="0" applyFont="0" applyAlignment="0" applyProtection="0"/>
    <xf numFmtId="0" fontId="93" fillId="0" borderId="0" applyNumberFormat="0" applyFill="0" applyBorder="0" applyAlignment="0" applyProtection="0"/>
    <xf numFmtId="0" fontId="43" fillId="27" borderId="0"/>
    <xf numFmtId="0" fontId="43" fillId="52" borderId="10" applyNumberFormat="0" applyFont="0" applyAlignment="0" applyProtection="0"/>
    <xf numFmtId="0" fontId="43" fillId="33" borderId="15" applyNumberFormat="0" applyProtection="0">
      <alignment horizontal="left" vertical="top" indent="1"/>
    </xf>
    <xf numFmtId="0" fontId="43" fillId="28" borderId="15" applyNumberFormat="0" applyProtection="0">
      <alignment horizontal="left" vertical="top" indent="1"/>
    </xf>
    <xf numFmtId="0" fontId="43" fillId="10" borderId="15" applyNumberFormat="0" applyProtection="0">
      <alignment horizontal="left" vertical="top" indent="1"/>
    </xf>
    <xf numFmtId="0" fontId="43" fillId="31" borderId="15" applyNumberFormat="0" applyProtection="0">
      <alignment horizontal="left" vertical="top" indent="1"/>
    </xf>
    <xf numFmtId="0" fontId="43" fillId="63" borderId="17" applyNumberFormat="0">
      <protection locked="0"/>
    </xf>
    <xf numFmtId="0" fontId="5" fillId="0" borderId="0" applyNumberFormat="0" applyFill="0" applyBorder="0" applyAlignment="0" applyProtection="0"/>
    <xf numFmtId="9" fontId="43" fillId="0" borderId="0" applyFont="0" applyFill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6" borderId="0" applyNumberFormat="0" applyBorder="0" applyAlignment="0" applyProtection="0"/>
    <xf numFmtId="0" fontId="1" fillId="86" borderId="0" applyNumberFormat="0" applyBorder="0" applyAlignment="0" applyProtection="0"/>
    <xf numFmtId="0" fontId="1" fillId="90" borderId="0" applyNumberFormat="0" applyBorder="0" applyAlignment="0" applyProtection="0"/>
    <xf numFmtId="0" fontId="1" fillId="90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75" borderId="36" applyNumberFormat="0" applyFont="0" applyAlignment="0" applyProtection="0"/>
    <xf numFmtId="0" fontId="1" fillId="75" borderId="36" applyNumberFormat="0" applyFont="0" applyAlignment="0" applyProtection="0"/>
    <xf numFmtId="0" fontId="3" fillId="0" borderId="0"/>
    <xf numFmtId="176" fontId="4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0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0" fillId="1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0" fillId="2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0" fillId="9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0" fillId="8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0" fillId="25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0" fillId="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0" fillId="11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0" fillId="24" borderId="0" applyNumberFormat="0" applyBorder="0" applyAlignment="0" applyProtection="0"/>
    <xf numFmtId="0" fontId="1" fillId="86" borderId="0" applyNumberFormat="0" applyBorder="0" applyAlignment="0" applyProtection="0"/>
    <xf numFmtId="0" fontId="1" fillId="86" borderId="0" applyNumberFormat="0" applyBorder="0" applyAlignment="0" applyProtection="0"/>
    <xf numFmtId="0" fontId="10" fillId="5" borderId="0" applyNumberFormat="0" applyBorder="0" applyAlignment="0" applyProtection="0"/>
    <xf numFmtId="0" fontId="1" fillId="90" borderId="0" applyNumberFormat="0" applyBorder="0" applyAlignment="0" applyProtection="0"/>
    <xf numFmtId="0" fontId="1" fillId="90" borderId="0" applyNumberFormat="0" applyBorder="0" applyAlignment="0" applyProtection="0"/>
    <xf numFmtId="0" fontId="10" fillId="8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0" fillId="25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89" fillId="79" borderId="0" applyNumberFormat="0" applyBorder="0" applyAlignment="0" applyProtection="0"/>
    <xf numFmtId="0" fontId="11" fillId="8" borderId="0" applyNumberFormat="0" applyBorder="0" applyAlignment="0" applyProtection="0"/>
    <xf numFmtId="0" fontId="89" fillId="83" borderId="0" applyNumberFormat="0" applyBorder="0" applyAlignment="0" applyProtection="0"/>
    <xf numFmtId="0" fontId="11" fillId="23" borderId="0" applyNumberFormat="0" applyBorder="0" applyAlignment="0" applyProtection="0"/>
    <xf numFmtId="0" fontId="89" fillId="87" borderId="0" applyNumberFormat="0" applyBorder="0" applyAlignment="0" applyProtection="0"/>
    <xf numFmtId="0" fontId="11" fillId="13" borderId="0" applyNumberFormat="0" applyBorder="0" applyAlignment="0" applyProtection="0"/>
    <xf numFmtId="0" fontId="89" fillId="91" borderId="0" applyNumberFormat="0" applyBorder="0" applyAlignment="0" applyProtection="0"/>
    <xf numFmtId="0" fontId="11" fillId="5" borderId="0" applyNumberFormat="0" applyBorder="0" applyAlignment="0" applyProtection="0"/>
    <xf numFmtId="0" fontId="89" fillId="95" borderId="0" applyNumberFormat="0" applyBorder="0" applyAlignment="0" applyProtection="0"/>
    <xf numFmtId="0" fontId="11" fillId="8" borderId="0" applyNumberFormat="0" applyBorder="0" applyAlignment="0" applyProtection="0"/>
    <xf numFmtId="0" fontId="89" fillId="99" borderId="0" applyNumberFormat="0" applyBorder="0" applyAlignment="0" applyProtection="0"/>
    <xf numFmtId="0" fontId="11" fillId="11" borderId="0" applyNumberFormat="0" applyBorder="0" applyAlignment="0" applyProtection="0"/>
    <xf numFmtId="37" fontId="3" fillId="0" borderId="0"/>
    <xf numFmtId="37" fontId="3" fillId="0" borderId="0"/>
    <xf numFmtId="0" fontId="73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3" fillId="18" borderId="1" applyNumberFormat="0" applyAlignment="0" applyProtection="0"/>
    <xf numFmtId="0" fontId="13" fillId="18" borderId="1" applyNumberFormat="0" applyAlignment="0" applyProtection="0"/>
    <xf numFmtId="0" fontId="13" fillId="18" borderId="1" applyNumberFormat="0" applyAlignment="0" applyProtection="0"/>
    <xf numFmtId="0" fontId="36" fillId="55" borderId="10" applyNumberFormat="0" applyAlignment="0" applyProtection="0"/>
    <xf numFmtId="0" fontId="36" fillId="55" borderId="10" applyNumberFormat="0" applyAlignment="0" applyProtection="0"/>
    <xf numFmtId="0" fontId="36" fillId="55" borderId="10" applyNumberFormat="0" applyAlignment="0" applyProtection="0"/>
    <xf numFmtId="0" fontId="36" fillId="55" borderId="10" applyNumberFormat="0" applyAlignment="0" applyProtection="0"/>
    <xf numFmtId="0" fontId="36" fillId="55" borderId="10" applyNumberFormat="0" applyAlignment="0" applyProtection="0"/>
    <xf numFmtId="0" fontId="94" fillId="63" borderId="1" applyNumberFormat="0" applyAlignment="0" applyProtection="0"/>
    <xf numFmtId="0" fontId="94" fillId="63" borderId="1" applyNumberFormat="0" applyAlignment="0" applyProtection="0"/>
    <xf numFmtId="0" fontId="94" fillId="63" borderId="1" applyNumberFormat="0" applyAlignment="0" applyProtection="0"/>
    <xf numFmtId="0" fontId="94" fillId="63" borderId="1" applyNumberFormat="0" applyAlignment="0" applyProtection="0"/>
    <xf numFmtId="0" fontId="94" fillId="63" borderId="1" applyNumberFormat="0" applyAlignment="0" applyProtection="0"/>
    <xf numFmtId="0" fontId="94" fillId="63" borderId="1" applyNumberFormat="0" applyAlignment="0" applyProtection="0"/>
    <xf numFmtId="0" fontId="36" fillId="55" borderId="10" applyNumberFormat="0" applyAlignment="0" applyProtection="0"/>
    <xf numFmtId="0" fontId="36" fillId="55" borderId="10" applyNumberFormat="0" applyAlignment="0" applyProtection="0"/>
    <xf numFmtId="0" fontId="36" fillId="55" borderId="10" applyNumberFormat="0" applyAlignment="0" applyProtection="0"/>
    <xf numFmtId="0" fontId="36" fillId="55" borderId="10" applyNumberFormat="0" applyAlignment="0" applyProtection="0"/>
    <xf numFmtId="0" fontId="36" fillId="55" borderId="10" applyNumberFormat="0" applyAlignment="0" applyProtection="0"/>
    <xf numFmtId="0" fontId="94" fillId="63" borderId="1" applyNumberFormat="0" applyAlignment="0" applyProtection="0"/>
    <xf numFmtId="0" fontId="94" fillId="63" borderId="1" applyNumberFormat="0" applyAlignment="0" applyProtection="0"/>
    <xf numFmtId="0" fontId="94" fillId="63" borderId="1" applyNumberFormat="0" applyAlignment="0" applyProtection="0"/>
    <xf numFmtId="0" fontId="94" fillId="63" borderId="1" applyNumberFormat="0" applyAlignment="0" applyProtection="0"/>
    <xf numFmtId="0" fontId="94" fillId="63" borderId="1" applyNumberFormat="0" applyAlignment="0" applyProtection="0"/>
    <xf numFmtId="0" fontId="94" fillId="63" borderId="1" applyNumberFormat="0" applyAlignment="0" applyProtection="0"/>
    <xf numFmtId="0" fontId="94" fillId="63" borderId="1" applyNumberFormat="0" applyAlignment="0" applyProtection="0"/>
    <xf numFmtId="0" fontId="94" fillId="63" borderId="1" applyNumberFormat="0" applyAlignment="0" applyProtection="0"/>
    <xf numFmtId="0" fontId="14" fillId="19" borderId="2" applyNumberFormat="0" applyAlignment="0" applyProtection="0"/>
    <xf numFmtId="0" fontId="14" fillId="19" borderId="2" applyNumberFormat="0" applyAlignment="0" applyProtection="0"/>
    <xf numFmtId="0" fontId="21" fillId="0" borderId="39" applyNumberFormat="0" applyFill="0" applyAlignment="0" applyProtection="0"/>
    <xf numFmtId="0" fontId="21" fillId="0" borderId="39" applyNumberFormat="0" applyFill="0" applyAlignment="0" applyProtection="0"/>
    <xf numFmtId="1" fontId="95" fillId="101" borderId="19">
      <alignment horizontal="right" vertical="center" indent="1"/>
    </xf>
    <xf numFmtId="1" fontId="95" fillId="101" borderId="19">
      <alignment horizontal="right" vertical="center" indent="1"/>
    </xf>
    <xf numFmtId="1" fontId="95" fillId="101" borderId="19">
      <alignment horizontal="right" vertical="center" indent="1"/>
    </xf>
    <xf numFmtId="1" fontId="95" fillId="101" borderId="19">
      <alignment horizontal="right" vertical="center" indent="1"/>
    </xf>
    <xf numFmtId="1" fontId="95" fillId="101" borderId="19">
      <alignment horizontal="right" vertical="center" indent="1"/>
    </xf>
    <xf numFmtId="1" fontId="95" fillId="101" borderId="19">
      <alignment horizontal="right" vertical="center" indent="1"/>
    </xf>
    <xf numFmtId="0" fontId="96" fillId="100" borderId="19">
      <alignment horizontal="center" vertical="center"/>
    </xf>
    <xf numFmtId="0" fontId="96" fillId="100" borderId="19">
      <alignment horizontal="center" vertical="center"/>
    </xf>
    <xf numFmtId="0" fontId="96" fillId="100" borderId="19">
      <alignment horizontal="center" vertical="center"/>
    </xf>
    <xf numFmtId="0" fontId="96" fillId="100" borderId="19">
      <alignment horizontal="center" vertical="center"/>
    </xf>
    <xf numFmtId="0" fontId="96" fillId="100" borderId="19">
      <alignment horizontal="center" vertical="center"/>
    </xf>
    <xf numFmtId="0" fontId="96" fillId="100" borderId="19">
      <alignment horizontal="center" vertical="center"/>
    </xf>
    <xf numFmtId="1" fontId="95" fillId="2" borderId="19">
      <alignment horizontal="right" vertical="center" indent="1"/>
    </xf>
    <xf numFmtId="1" fontId="95" fillId="2" borderId="19">
      <alignment horizontal="right" vertical="center" indent="1"/>
    </xf>
    <xf numFmtId="1" fontId="95" fillId="2" borderId="19">
      <alignment horizontal="right" vertical="center" indent="1"/>
    </xf>
    <xf numFmtId="1" fontId="95" fillId="2" borderId="19">
      <alignment horizontal="right" vertical="center" indent="1"/>
    </xf>
    <xf numFmtId="1" fontId="95" fillId="2" borderId="19">
      <alignment horizontal="right" vertical="center" indent="1"/>
    </xf>
    <xf numFmtId="1" fontId="95" fillId="2" borderId="19">
      <alignment horizontal="right" vertical="center" indent="1"/>
    </xf>
    <xf numFmtId="0" fontId="3" fillId="2" borderId="0"/>
    <xf numFmtId="0" fontId="97" fillId="2" borderId="19">
      <alignment horizontal="left" vertical="center" indent="1"/>
    </xf>
    <xf numFmtId="0" fontId="97" fillId="2" borderId="19">
      <alignment horizontal="left" vertical="center" indent="1"/>
    </xf>
    <xf numFmtId="0" fontId="97" fillId="2" borderId="19">
      <alignment horizontal="left" vertical="center" indent="1"/>
    </xf>
    <xf numFmtId="0" fontId="97" fillId="2" borderId="19">
      <alignment horizontal="left" vertical="center" indent="1"/>
    </xf>
    <xf numFmtId="0" fontId="97" fillId="2" borderId="19">
      <alignment horizontal="left" vertical="center" indent="1"/>
    </xf>
    <xf numFmtId="0" fontId="97" fillId="2" borderId="19">
      <alignment horizontal="left" vertical="center" indent="1"/>
    </xf>
    <xf numFmtId="4" fontId="3" fillId="0" borderId="0" applyFont="0" applyFill="0" applyBorder="0" applyAlignment="0" applyProtection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177" fontId="3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178" fontId="3" fillId="0" borderId="0" applyFill="0" applyBorder="0" applyAlignment="0" applyProtection="0"/>
    <xf numFmtId="178" fontId="3" fillId="0" borderId="0" applyFill="0" applyBorder="0" applyAlignment="0" applyProtection="0"/>
    <xf numFmtId="178" fontId="3" fillId="0" borderId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2" fillId="53" borderId="10" applyNumberFormat="0" applyAlignment="0" applyProtection="0"/>
    <xf numFmtId="0" fontId="42" fillId="53" borderId="10" applyNumberFormat="0" applyAlignment="0" applyProtection="0"/>
    <xf numFmtId="0" fontId="42" fillId="53" borderId="10" applyNumberFormat="0" applyAlignment="0" applyProtection="0"/>
    <xf numFmtId="0" fontId="42" fillId="53" borderId="10" applyNumberFormat="0" applyAlignment="0" applyProtection="0"/>
    <xf numFmtId="0" fontId="42" fillId="53" borderId="10" applyNumberFormat="0" applyAlignment="0" applyProtection="0"/>
    <xf numFmtId="0" fontId="16" fillId="24" borderId="1" applyNumberFormat="0" applyAlignment="0" applyProtection="0"/>
    <xf numFmtId="0" fontId="16" fillId="24" borderId="1" applyNumberFormat="0" applyAlignment="0" applyProtection="0"/>
    <xf numFmtId="0" fontId="16" fillId="24" borderId="1" applyNumberFormat="0" applyAlignment="0" applyProtection="0"/>
    <xf numFmtId="0" fontId="16" fillId="24" borderId="1" applyNumberFormat="0" applyAlignment="0" applyProtection="0"/>
    <xf numFmtId="0" fontId="16" fillId="24" borderId="1" applyNumberFormat="0" applyAlignment="0" applyProtection="0"/>
    <xf numFmtId="0" fontId="16" fillId="24" borderId="1" applyNumberFormat="0" applyAlignment="0" applyProtection="0"/>
    <xf numFmtId="0" fontId="42" fillId="53" borderId="10" applyNumberFormat="0" applyAlignment="0" applyProtection="0"/>
    <xf numFmtId="0" fontId="42" fillId="53" borderId="10" applyNumberFormat="0" applyAlignment="0" applyProtection="0"/>
    <xf numFmtId="0" fontId="42" fillId="53" borderId="10" applyNumberFormat="0" applyAlignment="0" applyProtection="0"/>
    <xf numFmtId="0" fontId="42" fillId="53" borderId="10" applyNumberFormat="0" applyAlignment="0" applyProtection="0"/>
    <xf numFmtId="0" fontId="42" fillId="53" borderId="10" applyNumberFormat="0" applyAlignment="0" applyProtection="0"/>
    <xf numFmtId="0" fontId="16" fillId="24" borderId="1" applyNumberFormat="0" applyAlignment="0" applyProtection="0"/>
    <xf numFmtId="0" fontId="16" fillId="24" borderId="1" applyNumberFormat="0" applyAlignment="0" applyProtection="0"/>
    <xf numFmtId="0" fontId="16" fillId="24" borderId="1" applyNumberFormat="0" applyAlignment="0" applyProtection="0"/>
    <xf numFmtId="0" fontId="16" fillId="24" borderId="1" applyNumberFormat="0" applyAlignment="0" applyProtection="0"/>
    <xf numFmtId="0" fontId="16" fillId="24" borderId="1" applyNumberFormat="0" applyAlignment="0" applyProtection="0"/>
    <xf numFmtId="0" fontId="16" fillId="24" borderId="1" applyNumberFormat="0" applyAlignment="0" applyProtection="0"/>
    <xf numFmtId="0" fontId="16" fillId="24" borderId="1" applyNumberFormat="0" applyAlignment="0" applyProtection="0"/>
    <xf numFmtId="0" fontId="16" fillId="24" borderId="1" applyNumberFormat="0" applyAlignment="0" applyProtection="0"/>
    <xf numFmtId="0" fontId="3" fillId="0" borderId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91" fillId="0" borderId="40" applyNumberFormat="0" applyAlignment="0" applyProtection="0"/>
    <xf numFmtId="0" fontId="91" fillId="0" borderId="41">
      <alignment horizontal="left" vertical="center"/>
    </xf>
    <xf numFmtId="0" fontId="90" fillId="0" borderId="0" applyNumberFormat="0" applyFill="0" applyBorder="0" applyAlignment="0" applyProtection="0"/>
    <xf numFmtId="0" fontId="98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16" fillId="18" borderId="1" applyNumberFormat="0" applyAlignment="0" applyProtection="0"/>
    <xf numFmtId="0" fontId="16" fillId="18" borderId="1" applyNumberFormat="0" applyAlignment="0" applyProtection="0"/>
    <xf numFmtId="0" fontId="16" fillId="18" borderId="1" applyNumberFormat="0" applyAlignment="0" applyProtection="0"/>
    <xf numFmtId="0" fontId="16" fillId="18" borderId="1" applyNumberFormat="0" applyAlignment="0" applyProtection="0"/>
    <xf numFmtId="0" fontId="16" fillId="18" borderId="1" applyNumberFormat="0" applyAlignment="0" applyProtection="0"/>
    <xf numFmtId="4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37" fontId="3" fillId="0" borderId="0"/>
    <xf numFmtId="182" fontId="3" fillId="0" borderId="0"/>
    <xf numFmtId="0" fontId="43" fillId="27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0" fillId="0" borderId="0"/>
    <xf numFmtId="0" fontId="101" fillId="0" borderId="0"/>
    <xf numFmtId="0" fontId="43" fillId="27" borderId="0"/>
    <xf numFmtId="0" fontId="3" fillId="0" borderId="0"/>
    <xf numFmtId="0" fontId="43" fillId="27" borderId="0"/>
    <xf numFmtId="0" fontId="3" fillId="0" borderId="0" applyNumberFormat="0" applyFill="0" applyBorder="0" applyAlignment="0" applyProtection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02" fillId="0" borderId="0"/>
    <xf numFmtId="0" fontId="10" fillId="0" borderId="0"/>
    <xf numFmtId="0" fontId="3" fillId="0" borderId="0"/>
    <xf numFmtId="0" fontId="3" fillId="0" borderId="0"/>
    <xf numFmtId="183" fontId="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3" fillId="27" borderId="0"/>
    <xf numFmtId="0" fontId="43" fillId="27" borderId="0"/>
    <xf numFmtId="0" fontId="3" fillId="0" borderId="0"/>
    <xf numFmtId="0" fontId="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3" fillId="27" borderId="0"/>
    <xf numFmtId="0" fontId="43" fillId="27" borderId="0"/>
    <xf numFmtId="0" fontId="3" fillId="0" borderId="0"/>
    <xf numFmtId="0" fontId="1" fillId="0" borderId="0"/>
    <xf numFmtId="0" fontId="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3" fillId="27" borderId="0"/>
    <xf numFmtId="0" fontId="3" fillId="0" borderId="0"/>
    <xf numFmtId="0" fontId="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3" fillId="27" borderId="0"/>
    <xf numFmtId="0" fontId="43" fillId="27" borderId="0"/>
    <xf numFmtId="0" fontId="3" fillId="0" borderId="0"/>
    <xf numFmtId="0" fontId="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3" fillId="0" borderId="0"/>
    <xf numFmtId="0" fontId="3" fillId="0" borderId="0"/>
    <xf numFmtId="0" fontId="1" fillId="0" borderId="0"/>
    <xf numFmtId="0" fontId="3" fillId="0" borderId="0" applyNumberFormat="0" applyFill="0" applyBorder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43" fillId="52" borderId="10" applyNumberFormat="0" applyFont="0" applyAlignment="0" applyProtection="0"/>
    <xf numFmtId="0" fontId="43" fillId="52" borderId="10" applyNumberFormat="0" applyFont="0" applyAlignment="0" applyProtection="0"/>
    <xf numFmtId="0" fontId="43" fillId="52" borderId="10" applyNumberFormat="0" applyFont="0" applyAlignment="0" applyProtection="0"/>
    <xf numFmtId="0" fontId="43" fillId="52" borderId="10" applyNumberFormat="0" applyFont="0" applyAlignment="0" applyProtection="0"/>
    <xf numFmtId="0" fontId="43" fillId="52" borderId="10" applyNumberFormat="0" applyFont="0" applyAlignment="0" applyProtection="0"/>
    <xf numFmtId="0" fontId="43" fillId="52" borderId="10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43" fillId="52" borderId="10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43" fillId="52" borderId="10" applyNumberFormat="0" applyFont="0" applyAlignment="0" applyProtection="0"/>
    <xf numFmtId="0" fontId="43" fillId="52" borderId="10" applyNumberFormat="0" applyFont="0" applyAlignment="0" applyProtection="0"/>
    <xf numFmtId="0" fontId="43" fillId="52" borderId="10" applyNumberFormat="0" applyFont="0" applyAlignment="0" applyProtection="0"/>
    <xf numFmtId="0" fontId="43" fillId="52" borderId="10" applyNumberFormat="0" applyFont="0" applyAlignment="0" applyProtection="0"/>
    <xf numFmtId="0" fontId="43" fillId="52" borderId="10" applyNumberFormat="0" applyFont="0" applyAlignment="0" applyProtection="0"/>
    <xf numFmtId="0" fontId="43" fillId="52" borderId="10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43" fillId="52" borderId="10" applyNumberFormat="0" applyFont="0" applyAlignment="0" applyProtection="0"/>
    <xf numFmtId="0" fontId="43" fillId="52" borderId="10" applyNumberFormat="0" applyFont="0" applyAlignment="0" applyProtection="0"/>
    <xf numFmtId="0" fontId="43" fillId="52" borderId="10" applyNumberFormat="0" applyFont="0" applyAlignment="0" applyProtection="0"/>
    <xf numFmtId="0" fontId="43" fillId="52" borderId="10" applyNumberFormat="0" applyFont="0" applyAlignment="0" applyProtection="0"/>
    <xf numFmtId="0" fontId="43" fillId="52" borderId="10" applyNumberFormat="0" applyFont="0" applyAlignment="0" applyProtection="0"/>
    <xf numFmtId="0" fontId="43" fillId="52" borderId="10" applyNumberFormat="0" applyFont="0" applyAlignment="0" applyProtection="0"/>
    <xf numFmtId="0" fontId="1" fillId="75" borderId="36" applyNumberFormat="0" applyFont="0" applyAlignment="0" applyProtection="0"/>
    <xf numFmtId="0" fontId="10" fillId="25" borderId="4" applyNumberFormat="0" applyFont="0" applyAlignment="0" applyProtection="0"/>
    <xf numFmtId="0" fontId="10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20" fillId="18" borderId="5" applyNumberFormat="0" applyAlignment="0" applyProtection="0"/>
    <xf numFmtId="0" fontId="20" fillId="18" borderId="5" applyNumberFormat="0" applyAlignment="0" applyProtection="0"/>
    <xf numFmtId="0" fontId="20" fillId="18" borderId="5" applyNumberFormat="0" applyAlignment="0" applyProtection="0"/>
    <xf numFmtId="0" fontId="20" fillId="18" borderId="5" applyNumberFormat="0" applyAlignment="0" applyProtection="0"/>
    <xf numFmtId="0" fontId="20" fillId="18" borderId="5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0" fillId="55" borderId="5" applyNumberFormat="0" applyAlignment="0" applyProtection="0"/>
    <xf numFmtId="0" fontId="20" fillId="55" borderId="5" applyNumberFormat="0" applyAlignment="0" applyProtection="0"/>
    <xf numFmtId="0" fontId="20" fillId="55" borderId="5" applyNumberFormat="0" applyAlignment="0" applyProtection="0"/>
    <xf numFmtId="0" fontId="20" fillId="55" borderId="5" applyNumberFormat="0" applyAlignment="0" applyProtection="0"/>
    <xf numFmtId="0" fontId="20" fillId="55" borderId="5" applyNumberFormat="0" applyAlignment="0" applyProtection="0"/>
    <xf numFmtId="0" fontId="20" fillId="55" borderId="5" applyNumberFormat="0" applyAlignment="0" applyProtection="0"/>
    <xf numFmtId="0" fontId="20" fillId="63" borderId="5" applyNumberFormat="0" applyAlignment="0" applyProtection="0"/>
    <xf numFmtId="0" fontId="20" fillId="63" borderId="5" applyNumberFormat="0" applyAlignment="0" applyProtection="0"/>
    <xf numFmtId="0" fontId="20" fillId="63" borderId="5" applyNumberFormat="0" applyAlignment="0" applyProtection="0"/>
    <xf numFmtId="0" fontId="20" fillId="63" borderId="5" applyNumberFormat="0" applyAlignment="0" applyProtection="0"/>
    <xf numFmtId="0" fontId="20" fillId="63" borderId="5" applyNumberFormat="0" applyAlignment="0" applyProtection="0"/>
    <xf numFmtId="0" fontId="20" fillId="63" borderId="5" applyNumberFormat="0" applyAlignment="0" applyProtection="0"/>
    <xf numFmtId="0" fontId="20" fillId="63" borderId="5" applyNumberFormat="0" applyAlignment="0" applyProtection="0"/>
    <xf numFmtId="0" fontId="20" fillId="63" borderId="5" applyNumberFormat="0" applyAlignment="0" applyProtection="0"/>
    <xf numFmtId="0" fontId="20" fillId="63" borderId="5" applyNumberFormat="0" applyAlignment="0" applyProtection="0"/>
    <xf numFmtId="0" fontId="20" fillId="55" borderId="5" applyNumberFormat="0" applyAlignment="0" applyProtection="0"/>
    <xf numFmtId="0" fontId="20" fillId="55" borderId="5" applyNumberFormat="0" applyAlignment="0" applyProtection="0"/>
    <xf numFmtId="0" fontId="20" fillId="55" borderId="5" applyNumberFormat="0" applyAlignment="0" applyProtection="0"/>
    <xf numFmtId="0" fontId="20" fillId="55" borderId="5" applyNumberFormat="0" applyAlignment="0" applyProtection="0"/>
    <xf numFmtId="0" fontId="20" fillId="55" borderId="5" applyNumberFormat="0" applyAlignment="0" applyProtection="0"/>
    <xf numFmtId="0" fontId="20" fillId="55" borderId="5" applyNumberFormat="0" applyAlignment="0" applyProtection="0"/>
    <xf numFmtId="0" fontId="20" fillId="63" borderId="5" applyNumberFormat="0" applyAlignment="0" applyProtection="0"/>
    <xf numFmtId="0" fontId="20" fillId="63" borderId="5" applyNumberFormat="0" applyAlignment="0" applyProtection="0"/>
    <xf numFmtId="0" fontId="20" fillId="63" borderId="5" applyNumberFormat="0" applyAlignment="0" applyProtection="0"/>
    <xf numFmtId="0" fontId="20" fillId="63" borderId="5" applyNumberFormat="0" applyAlignment="0" applyProtection="0"/>
    <xf numFmtId="0" fontId="20" fillId="63" borderId="5" applyNumberFormat="0" applyAlignment="0" applyProtection="0"/>
    <xf numFmtId="0" fontId="20" fillId="63" borderId="5" applyNumberFormat="0" applyAlignment="0" applyProtection="0"/>
    <xf numFmtId="0" fontId="20" fillId="63" borderId="5" applyNumberFormat="0" applyAlignment="0" applyProtection="0"/>
    <xf numFmtId="0" fontId="20" fillId="63" borderId="5" applyNumberFormat="0" applyAlignment="0" applyProtection="0"/>
    <xf numFmtId="0" fontId="20" fillId="63" borderId="5" applyNumberFormat="0" applyAlignment="0" applyProtection="0"/>
    <xf numFmtId="4" fontId="43" fillId="24" borderId="10" applyNumberFormat="0" applyProtection="0">
      <alignment vertical="center"/>
    </xf>
    <xf numFmtId="4" fontId="43" fillId="24" borderId="10" applyNumberFormat="0" applyProtection="0">
      <alignment vertical="center"/>
    </xf>
    <xf numFmtId="4" fontId="43" fillId="24" borderId="10" applyNumberFormat="0" applyProtection="0">
      <alignment vertical="center"/>
    </xf>
    <xf numFmtId="4" fontId="43" fillId="24" borderId="10" applyNumberFormat="0" applyProtection="0">
      <alignment vertical="center"/>
    </xf>
    <xf numFmtId="4" fontId="43" fillId="24" borderId="10" applyNumberFormat="0" applyProtection="0">
      <alignment vertical="center"/>
    </xf>
    <xf numFmtId="4" fontId="43" fillId="24" borderId="10" applyNumberFormat="0" applyProtection="0">
      <alignment vertical="center"/>
    </xf>
    <xf numFmtId="4" fontId="43" fillId="24" borderId="10" applyNumberFormat="0" applyProtection="0">
      <alignment vertical="center"/>
    </xf>
    <xf numFmtId="4" fontId="43" fillId="24" borderId="10" applyNumberFormat="0" applyProtection="0">
      <alignment vertical="center"/>
    </xf>
    <xf numFmtId="4" fontId="43" fillId="24" borderId="10" applyNumberFormat="0" applyProtection="0">
      <alignment vertical="center"/>
    </xf>
    <xf numFmtId="4" fontId="43" fillId="24" borderId="10" applyNumberFormat="0" applyProtection="0">
      <alignment vertical="center"/>
    </xf>
    <xf numFmtId="4" fontId="43" fillId="24" borderId="10" applyNumberFormat="0" applyProtection="0">
      <alignment vertical="center"/>
    </xf>
    <xf numFmtId="4" fontId="43" fillId="24" borderId="10" applyNumberFormat="0" applyProtection="0">
      <alignment vertical="center"/>
    </xf>
    <xf numFmtId="4" fontId="43" fillId="24" borderId="10" applyNumberFormat="0" applyProtection="0">
      <alignment vertical="center"/>
    </xf>
    <xf numFmtId="4" fontId="43" fillId="24" borderId="10" applyNumberFormat="0" applyProtection="0">
      <alignment vertical="center"/>
    </xf>
    <xf numFmtId="4" fontId="43" fillId="24" borderId="10" applyNumberFormat="0" applyProtection="0">
      <alignment vertical="center"/>
    </xf>
    <xf numFmtId="4" fontId="43" fillId="24" borderId="10" applyNumberFormat="0" applyProtection="0">
      <alignment vertical="center"/>
    </xf>
    <xf numFmtId="4" fontId="43" fillId="24" borderId="10" applyNumberFormat="0" applyProtection="0">
      <alignment vertical="center"/>
    </xf>
    <xf numFmtId="4" fontId="43" fillId="24" borderId="10" applyNumberFormat="0" applyProtection="0">
      <alignment vertical="center"/>
    </xf>
    <xf numFmtId="4" fontId="45" fillId="59" borderId="10" applyNumberFormat="0" applyProtection="0">
      <alignment vertical="center"/>
    </xf>
    <xf numFmtId="4" fontId="45" fillId="59" borderId="10" applyNumberFormat="0" applyProtection="0">
      <alignment vertical="center"/>
    </xf>
    <xf numFmtId="4" fontId="45" fillId="59" borderId="10" applyNumberFormat="0" applyProtection="0">
      <alignment vertical="center"/>
    </xf>
    <xf numFmtId="4" fontId="45" fillId="59" borderId="10" applyNumberFormat="0" applyProtection="0">
      <alignment vertical="center"/>
    </xf>
    <xf numFmtId="4" fontId="45" fillId="59" borderId="10" applyNumberFormat="0" applyProtection="0">
      <alignment vertical="center"/>
    </xf>
    <xf numFmtId="4" fontId="45" fillId="59" borderId="10" applyNumberFormat="0" applyProtection="0">
      <alignment vertical="center"/>
    </xf>
    <xf numFmtId="4" fontId="45" fillId="59" borderId="10" applyNumberFormat="0" applyProtection="0">
      <alignment vertical="center"/>
    </xf>
    <xf numFmtId="4" fontId="45" fillId="59" borderId="10" applyNumberFormat="0" applyProtection="0">
      <alignment vertical="center"/>
    </xf>
    <xf numFmtId="4" fontId="45" fillId="59" borderId="10" applyNumberFormat="0" applyProtection="0">
      <alignment vertical="center"/>
    </xf>
    <xf numFmtId="4" fontId="45" fillId="59" borderId="10" applyNumberFormat="0" applyProtection="0">
      <alignment vertical="center"/>
    </xf>
    <xf numFmtId="4" fontId="45" fillId="59" borderId="10" applyNumberFormat="0" applyProtection="0">
      <alignment vertical="center"/>
    </xf>
    <xf numFmtId="4" fontId="45" fillId="59" borderId="10" applyNumberFormat="0" applyProtection="0">
      <alignment vertical="center"/>
    </xf>
    <xf numFmtId="4" fontId="43" fillId="59" borderId="10" applyNumberFormat="0" applyProtection="0">
      <alignment horizontal="left" vertical="center" indent="1"/>
    </xf>
    <xf numFmtId="4" fontId="43" fillId="59" borderId="10" applyNumberFormat="0" applyProtection="0">
      <alignment horizontal="left" vertical="center" indent="1"/>
    </xf>
    <xf numFmtId="4" fontId="43" fillId="59" borderId="10" applyNumberFormat="0" applyProtection="0">
      <alignment horizontal="left" vertical="center" indent="1"/>
    </xf>
    <xf numFmtId="4" fontId="43" fillId="59" borderId="10" applyNumberFormat="0" applyProtection="0">
      <alignment horizontal="left" vertical="center" indent="1"/>
    </xf>
    <xf numFmtId="4" fontId="43" fillId="59" borderId="10" applyNumberFormat="0" applyProtection="0">
      <alignment horizontal="left" vertical="center" indent="1"/>
    </xf>
    <xf numFmtId="4" fontId="43" fillId="59" borderId="10" applyNumberFormat="0" applyProtection="0">
      <alignment horizontal="left" vertical="center" indent="1"/>
    </xf>
    <xf numFmtId="4" fontId="43" fillId="59" borderId="10" applyNumberFormat="0" applyProtection="0">
      <alignment horizontal="left" vertical="center" indent="1"/>
    </xf>
    <xf numFmtId="4" fontId="43" fillId="59" borderId="10" applyNumberFormat="0" applyProtection="0">
      <alignment horizontal="left" vertical="center" indent="1"/>
    </xf>
    <xf numFmtId="4" fontId="43" fillId="59" borderId="10" applyNumberFormat="0" applyProtection="0">
      <alignment horizontal="left" vertical="center" indent="1"/>
    </xf>
    <xf numFmtId="4" fontId="43" fillId="59" borderId="10" applyNumberFormat="0" applyProtection="0">
      <alignment horizontal="left" vertical="center" indent="1"/>
    </xf>
    <xf numFmtId="4" fontId="43" fillId="59" borderId="10" applyNumberFormat="0" applyProtection="0">
      <alignment horizontal="left" vertical="center" indent="1"/>
    </xf>
    <xf numFmtId="4" fontId="43" fillId="59" borderId="10" applyNumberFormat="0" applyProtection="0">
      <alignment horizontal="left" vertical="center" indent="1"/>
    </xf>
    <xf numFmtId="4" fontId="43" fillId="59" borderId="10" applyNumberFormat="0" applyProtection="0">
      <alignment horizontal="left" vertical="center" indent="1"/>
    </xf>
    <xf numFmtId="4" fontId="43" fillId="59" borderId="10" applyNumberFormat="0" applyProtection="0">
      <alignment horizontal="left" vertical="center" indent="1"/>
    </xf>
    <xf numFmtId="4" fontId="43" fillId="59" borderId="10" applyNumberFormat="0" applyProtection="0">
      <alignment horizontal="left" vertical="center" indent="1"/>
    </xf>
    <xf numFmtId="4" fontId="43" fillId="59" borderId="10" applyNumberFormat="0" applyProtection="0">
      <alignment horizontal="left" vertical="center" indent="1"/>
    </xf>
    <xf numFmtId="4" fontId="43" fillId="59" borderId="10" applyNumberFormat="0" applyProtection="0">
      <alignment horizontal="left" vertical="center" indent="1"/>
    </xf>
    <xf numFmtId="4" fontId="43" fillId="59" borderId="10" applyNumberFormat="0" applyProtection="0">
      <alignment horizontal="left" vertical="center" indent="1"/>
    </xf>
    <xf numFmtId="0" fontId="46" fillId="24" borderId="15" applyNumberFormat="0" applyProtection="0">
      <alignment horizontal="left" vertical="top" indent="1"/>
    </xf>
    <xf numFmtId="0" fontId="46" fillId="24" borderId="15" applyNumberFormat="0" applyProtection="0">
      <alignment horizontal="left" vertical="top" indent="1"/>
    </xf>
    <xf numFmtId="0" fontId="46" fillId="24" borderId="15" applyNumberFormat="0" applyProtection="0">
      <alignment horizontal="left" vertical="top" indent="1"/>
    </xf>
    <xf numFmtId="0" fontId="46" fillId="24" borderId="15" applyNumberFormat="0" applyProtection="0">
      <alignment horizontal="left" vertical="top" indent="1"/>
    </xf>
    <xf numFmtId="0" fontId="46" fillId="24" borderId="15" applyNumberFormat="0" applyProtection="0">
      <alignment horizontal="left" vertical="top" indent="1"/>
    </xf>
    <xf numFmtId="0" fontId="46" fillId="24" borderId="15" applyNumberFormat="0" applyProtection="0">
      <alignment horizontal="left" vertical="top" indent="1"/>
    </xf>
    <xf numFmtId="0" fontId="46" fillId="24" borderId="15" applyNumberFormat="0" applyProtection="0">
      <alignment horizontal="left" vertical="top" indent="1"/>
    </xf>
    <xf numFmtId="0" fontId="46" fillId="24" borderId="15" applyNumberFormat="0" applyProtection="0">
      <alignment horizontal="left" vertical="top" indent="1"/>
    </xf>
    <xf numFmtId="0" fontId="46" fillId="24" borderId="15" applyNumberFormat="0" applyProtection="0">
      <alignment horizontal="left" vertical="top" indent="1"/>
    </xf>
    <xf numFmtId="0" fontId="46" fillId="24" borderId="15" applyNumberFormat="0" applyProtection="0">
      <alignment horizontal="left" vertical="top" indent="1"/>
    </xf>
    <xf numFmtId="0" fontId="46" fillId="24" borderId="15" applyNumberFormat="0" applyProtection="0">
      <alignment horizontal="left" vertical="top" indent="1"/>
    </xf>
    <xf numFmtId="0" fontId="46" fillId="24" borderId="15" applyNumberFormat="0" applyProtection="0">
      <alignment horizontal="left" vertical="top" indent="1"/>
    </xf>
    <xf numFmtId="4" fontId="43" fillId="16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4" fontId="43" fillId="5" borderId="10" applyNumberFormat="0" applyProtection="0">
      <alignment horizontal="right" vertical="center"/>
    </xf>
    <xf numFmtId="4" fontId="43" fillId="5" borderId="10" applyNumberFormat="0" applyProtection="0">
      <alignment horizontal="right" vertical="center"/>
    </xf>
    <xf numFmtId="4" fontId="43" fillId="5" borderId="10" applyNumberFormat="0" applyProtection="0">
      <alignment horizontal="right" vertical="center"/>
    </xf>
    <xf numFmtId="4" fontId="43" fillId="5" borderId="10" applyNumberFormat="0" applyProtection="0">
      <alignment horizontal="right" vertical="center"/>
    </xf>
    <xf numFmtId="4" fontId="43" fillId="5" borderId="10" applyNumberFormat="0" applyProtection="0">
      <alignment horizontal="right" vertical="center"/>
    </xf>
    <xf numFmtId="4" fontId="43" fillId="5" borderId="10" applyNumberFormat="0" applyProtection="0">
      <alignment horizontal="right" vertical="center"/>
    </xf>
    <xf numFmtId="4" fontId="43" fillId="5" borderId="10" applyNumberFormat="0" applyProtection="0">
      <alignment horizontal="right" vertical="center"/>
    </xf>
    <xf numFmtId="4" fontId="43" fillId="5" borderId="10" applyNumberFormat="0" applyProtection="0">
      <alignment horizontal="right" vertical="center"/>
    </xf>
    <xf numFmtId="4" fontId="43" fillId="5" borderId="10" applyNumberFormat="0" applyProtection="0">
      <alignment horizontal="right" vertical="center"/>
    </xf>
    <xf numFmtId="4" fontId="43" fillId="5" borderId="10" applyNumberFormat="0" applyProtection="0">
      <alignment horizontal="right" vertical="center"/>
    </xf>
    <xf numFmtId="4" fontId="43" fillId="5" borderId="10" applyNumberFormat="0" applyProtection="0">
      <alignment horizontal="right" vertical="center"/>
    </xf>
    <xf numFmtId="4" fontId="43" fillId="5" borderId="10" applyNumberFormat="0" applyProtection="0">
      <alignment horizontal="right" vertical="center"/>
    </xf>
    <xf numFmtId="4" fontId="43" fillId="5" borderId="10" applyNumberFormat="0" applyProtection="0">
      <alignment horizontal="right" vertical="center"/>
    </xf>
    <xf numFmtId="4" fontId="43" fillId="5" borderId="10" applyNumberFormat="0" applyProtection="0">
      <alignment horizontal="right" vertical="center"/>
    </xf>
    <xf numFmtId="4" fontId="43" fillId="5" borderId="10" applyNumberFormat="0" applyProtection="0">
      <alignment horizontal="right" vertical="center"/>
    </xf>
    <xf numFmtId="4" fontId="43" fillId="5" borderId="10" applyNumberFormat="0" applyProtection="0">
      <alignment horizontal="right" vertical="center"/>
    </xf>
    <xf numFmtId="4" fontId="43" fillId="5" borderId="10" applyNumberFormat="0" applyProtection="0">
      <alignment horizontal="right" vertical="center"/>
    </xf>
    <xf numFmtId="4" fontId="43" fillId="5" borderId="10" applyNumberFormat="0" applyProtection="0">
      <alignment horizontal="right" vertical="center"/>
    </xf>
    <xf numFmtId="4" fontId="43" fillId="60" borderId="10" applyNumberFormat="0" applyProtection="0">
      <alignment horizontal="right" vertical="center"/>
    </xf>
    <xf numFmtId="4" fontId="43" fillId="60" borderId="10" applyNumberFormat="0" applyProtection="0">
      <alignment horizontal="right" vertical="center"/>
    </xf>
    <xf numFmtId="4" fontId="43" fillId="60" borderId="10" applyNumberFormat="0" applyProtection="0">
      <alignment horizontal="right" vertical="center"/>
    </xf>
    <xf numFmtId="4" fontId="43" fillId="60" borderId="10" applyNumberFormat="0" applyProtection="0">
      <alignment horizontal="right" vertical="center"/>
    </xf>
    <xf numFmtId="4" fontId="43" fillId="60" borderId="10" applyNumberFormat="0" applyProtection="0">
      <alignment horizontal="right" vertical="center"/>
    </xf>
    <xf numFmtId="4" fontId="43" fillId="60" borderId="10" applyNumberFormat="0" applyProtection="0">
      <alignment horizontal="right" vertical="center"/>
    </xf>
    <xf numFmtId="4" fontId="43" fillId="60" borderId="10" applyNumberFormat="0" applyProtection="0">
      <alignment horizontal="right" vertical="center"/>
    </xf>
    <xf numFmtId="4" fontId="43" fillId="60" borderId="10" applyNumberFormat="0" applyProtection="0">
      <alignment horizontal="right" vertical="center"/>
    </xf>
    <xf numFmtId="4" fontId="43" fillId="60" borderId="10" applyNumberFormat="0" applyProtection="0">
      <alignment horizontal="right" vertical="center"/>
    </xf>
    <xf numFmtId="4" fontId="43" fillId="60" borderId="10" applyNumberFormat="0" applyProtection="0">
      <alignment horizontal="right" vertical="center"/>
    </xf>
    <xf numFmtId="4" fontId="43" fillId="60" borderId="10" applyNumberFormat="0" applyProtection="0">
      <alignment horizontal="right" vertical="center"/>
    </xf>
    <xf numFmtId="4" fontId="43" fillId="60" borderId="10" applyNumberFormat="0" applyProtection="0">
      <alignment horizontal="right" vertical="center"/>
    </xf>
    <xf numFmtId="4" fontId="43" fillId="60" borderId="10" applyNumberFormat="0" applyProtection="0">
      <alignment horizontal="right" vertical="center"/>
    </xf>
    <xf numFmtId="4" fontId="43" fillId="60" borderId="10" applyNumberFormat="0" applyProtection="0">
      <alignment horizontal="right" vertical="center"/>
    </xf>
    <xf numFmtId="4" fontId="43" fillId="60" borderId="10" applyNumberFormat="0" applyProtection="0">
      <alignment horizontal="right" vertical="center"/>
    </xf>
    <xf numFmtId="4" fontId="43" fillId="60" borderId="10" applyNumberFormat="0" applyProtection="0">
      <alignment horizontal="right" vertical="center"/>
    </xf>
    <xf numFmtId="4" fontId="43" fillId="60" borderId="10" applyNumberFormat="0" applyProtection="0">
      <alignment horizontal="right" vertical="center"/>
    </xf>
    <xf numFmtId="4" fontId="43" fillId="60" borderId="10" applyNumberFormat="0" applyProtection="0">
      <alignment horizontal="right" vertical="center"/>
    </xf>
    <xf numFmtId="4" fontId="43" fillId="21" borderId="16" applyNumberFormat="0" applyProtection="0">
      <alignment horizontal="right" vertical="center"/>
    </xf>
    <xf numFmtId="4" fontId="43" fillId="21" borderId="16" applyNumberFormat="0" applyProtection="0">
      <alignment horizontal="right" vertical="center"/>
    </xf>
    <xf numFmtId="4" fontId="43" fillId="21" borderId="16" applyNumberFormat="0" applyProtection="0">
      <alignment horizontal="right" vertical="center"/>
    </xf>
    <xf numFmtId="4" fontId="43" fillId="21" borderId="16" applyNumberFormat="0" applyProtection="0">
      <alignment horizontal="right" vertical="center"/>
    </xf>
    <xf numFmtId="4" fontId="43" fillId="21" borderId="16" applyNumberFormat="0" applyProtection="0">
      <alignment horizontal="right" vertical="center"/>
    </xf>
    <xf numFmtId="4" fontId="43" fillId="21" borderId="16" applyNumberFormat="0" applyProtection="0">
      <alignment horizontal="right" vertical="center"/>
    </xf>
    <xf numFmtId="4" fontId="43" fillId="21" borderId="16" applyNumberFormat="0" applyProtection="0">
      <alignment horizontal="right" vertical="center"/>
    </xf>
    <xf numFmtId="4" fontId="43" fillId="21" borderId="16" applyNumberFormat="0" applyProtection="0">
      <alignment horizontal="right" vertical="center"/>
    </xf>
    <xf numFmtId="4" fontId="43" fillId="21" borderId="16" applyNumberFormat="0" applyProtection="0">
      <alignment horizontal="right" vertical="center"/>
    </xf>
    <xf numFmtId="4" fontId="43" fillId="21" borderId="16" applyNumberFormat="0" applyProtection="0">
      <alignment horizontal="right" vertical="center"/>
    </xf>
    <xf numFmtId="4" fontId="43" fillId="21" borderId="16" applyNumberFormat="0" applyProtection="0">
      <alignment horizontal="right" vertical="center"/>
    </xf>
    <xf numFmtId="4" fontId="43" fillId="21" borderId="16" applyNumberFormat="0" applyProtection="0">
      <alignment horizontal="right" vertical="center"/>
    </xf>
    <xf numFmtId="4" fontId="43" fillId="21" borderId="16" applyNumberFormat="0" applyProtection="0">
      <alignment horizontal="right" vertical="center"/>
    </xf>
    <xf numFmtId="4" fontId="43" fillId="21" borderId="16" applyNumberFormat="0" applyProtection="0">
      <alignment horizontal="right" vertical="center"/>
    </xf>
    <xf numFmtId="4" fontId="43" fillId="21" borderId="16" applyNumberFormat="0" applyProtection="0">
      <alignment horizontal="right" vertical="center"/>
    </xf>
    <xf numFmtId="4" fontId="43" fillId="21" borderId="16" applyNumberFormat="0" applyProtection="0">
      <alignment horizontal="right" vertical="center"/>
    </xf>
    <xf numFmtId="4" fontId="43" fillId="21" borderId="16" applyNumberFormat="0" applyProtection="0">
      <alignment horizontal="right" vertical="center"/>
    </xf>
    <xf numFmtId="4" fontId="43" fillId="21" borderId="16" applyNumberFormat="0" applyProtection="0">
      <alignment horizontal="right" vertical="center"/>
    </xf>
    <xf numFmtId="4" fontId="43" fillId="13" borderId="10" applyNumberFormat="0" applyProtection="0">
      <alignment horizontal="right" vertical="center"/>
    </xf>
    <xf numFmtId="4" fontId="43" fillId="13" borderId="10" applyNumberFormat="0" applyProtection="0">
      <alignment horizontal="right" vertical="center"/>
    </xf>
    <xf numFmtId="4" fontId="43" fillId="13" borderId="10" applyNumberFormat="0" applyProtection="0">
      <alignment horizontal="right" vertical="center"/>
    </xf>
    <xf numFmtId="4" fontId="43" fillId="13" borderId="10" applyNumberFormat="0" applyProtection="0">
      <alignment horizontal="right" vertical="center"/>
    </xf>
    <xf numFmtId="4" fontId="43" fillId="13" borderId="10" applyNumberFormat="0" applyProtection="0">
      <alignment horizontal="right" vertical="center"/>
    </xf>
    <xf numFmtId="4" fontId="43" fillId="13" borderId="10" applyNumberFormat="0" applyProtection="0">
      <alignment horizontal="right" vertical="center"/>
    </xf>
    <xf numFmtId="4" fontId="43" fillId="13" borderId="10" applyNumberFormat="0" applyProtection="0">
      <alignment horizontal="right" vertical="center"/>
    </xf>
    <xf numFmtId="4" fontId="43" fillId="13" borderId="10" applyNumberFormat="0" applyProtection="0">
      <alignment horizontal="right" vertical="center"/>
    </xf>
    <xf numFmtId="4" fontId="43" fillId="13" borderId="10" applyNumberFormat="0" applyProtection="0">
      <alignment horizontal="right" vertical="center"/>
    </xf>
    <xf numFmtId="4" fontId="43" fillId="13" borderId="10" applyNumberFormat="0" applyProtection="0">
      <alignment horizontal="right" vertical="center"/>
    </xf>
    <xf numFmtId="4" fontId="43" fillId="13" borderId="10" applyNumberFormat="0" applyProtection="0">
      <alignment horizontal="right" vertical="center"/>
    </xf>
    <xf numFmtId="4" fontId="43" fillId="13" borderId="10" applyNumberFormat="0" applyProtection="0">
      <alignment horizontal="right" vertical="center"/>
    </xf>
    <xf numFmtId="4" fontId="43" fillId="13" borderId="10" applyNumberFormat="0" applyProtection="0">
      <alignment horizontal="right" vertical="center"/>
    </xf>
    <xf numFmtId="4" fontId="43" fillId="13" borderId="10" applyNumberFormat="0" applyProtection="0">
      <alignment horizontal="right" vertical="center"/>
    </xf>
    <xf numFmtId="4" fontId="43" fillId="13" borderId="10" applyNumberFormat="0" applyProtection="0">
      <alignment horizontal="right" vertical="center"/>
    </xf>
    <xf numFmtId="4" fontId="43" fillId="13" borderId="10" applyNumberFormat="0" applyProtection="0">
      <alignment horizontal="right" vertical="center"/>
    </xf>
    <xf numFmtId="4" fontId="43" fillId="13" borderId="10" applyNumberFormat="0" applyProtection="0">
      <alignment horizontal="right" vertical="center"/>
    </xf>
    <xf numFmtId="4" fontId="43" fillId="13" borderId="10" applyNumberFormat="0" applyProtection="0">
      <alignment horizontal="right" vertical="center"/>
    </xf>
    <xf numFmtId="4" fontId="43" fillId="17" borderId="10" applyNumberFormat="0" applyProtection="0">
      <alignment horizontal="right" vertical="center"/>
    </xf>
    <xf numFmtId="4" fontId="43" fillId="17" borderId="10" applyNumberFormat="0" applyProtection="0">
      <alignment horizontal="right" vertical="center"/>
    </xf>
    <xf numFmtId="4" fontId="43" fillId="17" borderId="10" applyNumberFormat="0" applyProtection="0">
      <alignment horizontal="right" vertical="center"/>
    </xf>
    <xf numFmtId="4" fontId="43" fillId="17" borderId="10" applyNumberFormat="0" applyProtection="0">
      <alignment horizontal="right" vertical="center"/>
    </xf>
    <xf numFmtId="4" fontId="43" fillId="17" borderId="10" applyNumberFormat="0" applyProtection="0">
      <alignment horizontal="right" vertical="center"/>
    </xf>
    <xf numFmtId="4" fontId="43" fillId="17" borderId="10" applyNumberFormat="0" applyProtection="0">
      <alignment horizontal="right" vertical="center"/>
    </xf>
    <xf numFmtId="4" fontId="43" fillId="17" borderId="10" applyNumberFormat="0" applyProtection="0">
      <alignment horizontal="right" vertical="center"/>
    </xf>
    <xf numFmtId="4" fontId="43" fillId="17" borderId="10" applyNumberFormat="0" applyProtection="0">
      <alignment horizontal="right" vertical="center"/>
    </xf>
    <xf numFmtId="4" fontId="43" fillId="17" borderId="10" applyNumberFormat="0" applyProtection="0">
      <alignment horizontal="right" vertical="center"/>
    </xf>
    <xf numFmtId="4" fontId="43" fillId="17" borderId="10" applyNumberFormat="0" applyProtection="0">
      <alignment horizontal="right" vertical="center"/>
    </xf>
    <xf numFmtId="4" fontId="43" fillId="17" borderId="10" applyNumberFormat="0" applyProtection="0">
      <alignment horizontal="right" vertical="center"/>
    </xf>
    <xf numFmtId="4" fontId="43" fillId="17" borderId="10" applyNumberFormat="0" applyProtection="0">
      <alignment horizontal="right" vertical="center"/>
    </xf>
    <xf numFmtId="4" fontId="43" fillId="17" borderId="10" applyNumberFormat="0" applyProtection="0">
      <alignment horizontal="right" vertical="center"/>
    </xf>
    <xf numFmtId="4" fontId="43" fillId="17" borderId="10" applyNumberFormat="0" applyProtection="0">
      <alignment horizontal="right" vertical="center"/>
    </xf>
    <xf numFmtId="4" fontId="43" fillId="17" borderId="10" applyNumberFormat="0" applyProtection="0">
      <alignment horizontal="right" vertical="center"/>
    </xf>
    <xf numFmtId="4" fontId="43" fillId="17" borderId="10" applyNumberFormat="0" applyProtection="0">
      <alignment horizontal="right" vertical="center"/>
    </xf>
    <xf numFmtId="4" fontId="43" fillId="17" borderId="10" applyNumberFormat="0" applyProtection="0">
      <alignment horizontal="right" vertical="center"/>
    </xf>
    <xf numFmtId="4" fontId="43" fillId="17" borderId="10" applyNumberFormat="0" applyProtection="0">
      <alignment horizontal="right" vertical="center"/>
    </xf>
    <xf numFmtId="4" fontId="43" fillId="23" borderId="10" applyNumberFormat="0" applyProtection="0">
      <alignment horizontal="right" vertical="center"/>
    </xf>
    <xf numFmtId="4" fontId="43" fillId="23" borderId="10" applyNumberFormat="0" applyProtection="0">
      <alignment horizontal="right" vertical="center"/>
    </xf>
    <xf numFmtId="4" fontId="43" fillId="23" borderId="10" applyNumberFormat="0" applyProtection="0">
      <alignment horizontal="right" vertical="center"/>
    </xf>
    <xf numFmtId="4" fontId="43" fillId="23" borderId="10" applyNumberFormat="0" applyProtection="0">
      <alignment horizontal="right" vertical="center"/>
    </xf>
    <xf numFmtId="4" fontId="43" fillId="23" borderId="10" applyNumberFormat="0" applyProtection="0">
      <alignment horizontal="right" vertical="center"/>
    </xf>
    <xf numFmtId="4" fontId="43" fillId="23" borderId="10" applyNumberFormat="0" applyProtection="0">
      <alignment horizontal="right" vertical="center"/>
    </xf>
    <xf numFmtId="4" fontId="43" fillId="23" borderId="10" applyNumberFormat="0" applyProtection="0">
      <alignment horizontal="right" vertical="center"/>
    </xf>
    <xf numFmtId="4" fontId="43" fillId="23" borderId="10" applyNumberFormat="0" applyProtection="0">
      <alignment horizontal="right" vertical="center"/>
    </xf>
    <xf numFmtId="4" fontId="43" fillId="23" borderId="10" applyNumberFormat="0" applyProtection="0">
      <alignment horizontal="right" vertical="center"/>
    </xf>
    <xf numFmtId="4" fontId="43" fillId="23" borderId="10" applyNumberFormat="0" applyProtection="0">
      <alignment horizontal="right" vertical="center"/>
    </xf>
    <xf numFmtId="4" fontId="43" fillId="23" borderId="10" applyNumberFormat="0" applyProtection="0">
      <alignment horizontal="right" vertical="center"/>
    </xf>
    <xf numFmtId="4" fontId="43" fillId="23" borderId="10" applyNumberFormat="0" applyProtection="0">
      <alignment horizontal="right" vertical="center"/>
    </xf>
    <xf numFmtId="4" fontId="43" fillId="23" borderId="10" applyNumberFormat="0" applyProtection="0">
      <alignment horizontal="right" vertical="center"/>
    </xf>
    <xf numFmtId="4" fontId="43" fillId="23" borderId="10" applyNumberFormat="0" applyProtection="0">
      <alignment horizontal="right" vertical="center"/>
    </xf>
    <xf numFmtId="4" fontId="43" fillId="23" borderId="10" applyNumberFormat="0" applyProtection="0">
      <alignment horizontal="right" vertical="center"/>
    </xf>
    <xf numFmtId="4" fontId="43" fillId="23" borderId="10" applyNumberFormat="0" applyProtection="0">
      <alignment horizontal="right" vertical="center"/>
    </xf>
    <xf numFmtId="4" fontId="43" fillId="23" borderId="10" applyNumberFormat="0" applyProtection="0">
      <alignment horizontal="right" vertical="center"/>
    </xf>
    <xf numFmtId="4" fontId="43" fillId="23" borderId="10" applyNumberFormat="0" applyProtection="0">
      <alignment horizontal="right" vertical="center"/>
    </xf>
    <xf numFmtId="4" fontId="43" fillId="22" borderId="10" applyNumberFormat="0" applyProtection="0">
      <alignment horizontal="right" vertical="center"/>
    </xf>
    <xf numFmtId="4" fontId="43" fillId="22" borderId="10" applyNumberFormat="0" applyProtection="0">
      <alignment horizontal="right" vertical="center"/>
    </xf>
    <xf numFmtId="4" fontId="43" fillId="22" borderId="10" applyNumberFormat="0" applyProtection="0">
      <alignment horizontal="right" vertical="center"/>
    </xf>
    <xf numFmtId="4" fontId="43" fillId="22" borderId="10" applyNumberFormat="0" applyProtection="0">
      <alignment horizontal="right" vertical="center"/>
    </xf>
    <xf numFmtId="4" fontId="43" fillId="22" borderId="10" applyNumberFormat="0" applyProtection="0">
      <alignment horizontal="right" vertical="center"/>
    </xf>
    <xf numFmtId="4" fontId="43" fillId="22" borderId="10" applyNumberFormat="0" applyProtection="0">
      <alignment horizontal="right" vertical="center"/>
    </xf>
    <xf numFmtId="4" fontId="43" fillId="22" borderId="10" applyNumberFormat="0" applyProtection="0">
      <alignment horizontal="right" vertical="center"/>
    </xf>
    <xf numFmtId="4" fontId="43" fillId="22" borderId="10" applyNumberFormat="0" applyProtection="0">
      <alignment horizontal="right" vertical="center"/>
    </xf>
    <xf numFmtId="4" fontId="43" fillId="22" borderId="10" applyNumberFormat="0" applyProtection="0">
      <alignment horizontal="right" vertical="center"/>
    </xf>
    <xf numFmtId="4" fontId="43" fillId="22" borderId="10" applyNumberFormat="0" applyProtection="0">
      <alignment horizontal="right" vertical="center"/>
    </xf>
    <xf numFmtId="4" fontId="43" fillId="22" borderId="10" applyNumberFormat="0" applyProtection="0">
      <alignment horizontal="right" vertical="center"/>
    </xf>
    <xf numFmtId="4" fontId="43" fillId="22" borderId="10" applyNumberFormat="0" applyProtection="0">
      <alignment horizontal="right" vertical="center"/>
    </xf>
    <xf numFmtId="4" fontId="43" fillId="22" borderId="10" applyNumberFormat="0" applyProtection="0">
      <alignment horizontal="right" vertical="center"/>
    </xf>
    <xf numFmtId="4" fontId="43" fillId="22" borderId="10" applyNumberFormat="0" applyProtection="0">
      <alignment horizontal="right" vertical="center"/>
    </xf>
    <xf numFmtId="4" fontId="43" fillId="22" borderId="10" applyNumberFormat="0" applyProtection="0">
      <alignment horizontal="right" vertical="center"/>
    </xf>
    <xf numFmtId="4" fontId="43" fillId="22" borderId="10" applyNumberFormat="0" applyProtection="0">
      <alignment horizontal="right" vertical="center"/>
    </xf>
    <xf numFmtId="4" fontId="43" fillId="22" borderId="10" applyNumberFormat="0" applyProtection="0">
      <alignment horizontal="right" vertical="center"/>
    </xf>
    <xf numFmtId="4" fontId="43" fillId="22" borderId="10" applyNumberFormat="0" applyProtection="0">
      <alignment horizontal="right" vertical="center"/>
    </xf>
    <xf numFmtId="4" fontId="43" fillId="29" borderId="10" applyNumberFormat="0" applyProtection="0">
      <alignment horizontal="right" vertical="center"/>
    </xf>
    <xf numFmtId="4" fontId="43" fillId="29" borderId="10" applyNumberFormat="0" applyProtection="0">
      <alignment horizontal="right" vertical="center"/>
    </xf>
    <xf numFmtId="4" fontId="43" fillId="29" borderId="10" applyNumberFormat="0" applyProtection="0">
      <alignment horizontal="right" vertical="center"/>
    </xf>
    <xf numFmtId="4" fontId="43" fillId="29" borderId="10" applyNumberFormat="0" applyProtection="0">
      <alignment horizontal="right" vertical="center"/>
    </xf>
    <xf numFmtId="4" fontId="43" fillId="29" borderId="10" applyNumberFormat="0" applyProtection="0">
      <alignment horizontal="right" vertical="center"/>
    </xf>
    <xf numFmtId="4" fontId="43" fillId="29" borderId="10" applyNumberFormat="0" applyProtection="0">
      <alignment horizontal="right" vertical="center"/>
    </xf>
    <xf numFmtId="4" fontId="43" fillId="29" borderId="10" applyNumberFormat="0" applyProtection="0">
      <alignment horizontal="right" vertical="center"/>
    </xf>
    <xf numFmtId="4" fontId="43" fillId="29" borderId="10" applyNumberFormat="0" applyProtection="0">
      <alignment horizontal="right" vertical="center"/>
    </xf>
    <xf numFmtId="4" fontId="43" fillId="29" borderId="10" applyNumberFormat="0" applyProtection="0">
      <alignment horizontal="right" vertical="center"/>
    </xf>
    <xf numFmtId="4" fontId="43" fillId="29" borderId="10" applyNumberFormat="0" applyProtection="0">
      <alignment horizontal="right" vertical="center"/>
    </xf>
    <xf numFmtId="4" fontId="43" fillId="29" borderId="10" applyNumberFormat="0" applyProtection="0">
      <alignment horizontal="right" vertical="center"/>
    </xf>
    <xf numFmtId="4" fontId="43" fillId="29" borderId="10" applyNumberFormat="0" applyProtection="0">
      <alignment horizontal="right" vertical="center"/>
    </xf>
    <xf numFmtId="4" fontId="43" fillId="29" borderId="10" applyNumberFormat="0" applyProtection="0">
      <alignment horizontal="right" vertical="center"/>
    </xf>
    <xf numFmtId="4" fontId="43" fillId="29" borderId="10" applyNumberFormat="0" applyProtection="0">
      <alignment horizontal="right" vertical="center"/>
    </xf>
    <xf numFmtId="4" fontId="43" fillId="29" borderId="10" applyNumberFormat="0" applyProtection="0">
      <alignment horizontal="right" vertical="center"/>
    </xf>
    <xf numFmtId="4" fontId="43" fillId="29" borderId="10" applyNumberFormat="0" applyProtection="0">
      <alignment horizontal="right" vertical="center"/>
    </xf>
    <xf numFmtId="4" fontId="43" fillId="29" borderId="10" applyNumberFormat="0" applyProtection="0">
      <alignment horizontal="right" vertical="center"/>
    </xf>
    <xf numFmtId="4" fontId="43" fillId="29" borderId="10" applyNumberFormat="0" applyProtection="0">
      <alignment horizontal="right" vertical="center"/>
    </xf>
    <xf numFmtId="4" fontId="43" fillId="12" borderId="10" applyNumberFormat="0" applyProtection="0">
      <alignment horizontal="right" vertical="center"/>
    </xf>
    <xf numFmtId="4" fontId="43" fillId="12" borderId="10" applyNumberFormat="0" applyProtection="0">
      <alignment horizontal="right" vertical="center"/>
    </xf>
    <xf numFmtId="4" fontId="43" fillId="12" borderId="10" applyNumberFormat="0" applyProtection="0">
      <alignment horizontal="right" vertical="center"/>
    </xf>
    <xf numFmtId="4" fontId="43" fillId="12" borderId="10" applyNumberFormat="0" applyProtection="0">
      <alignment horizontal="right" vertical="center"/>
    </xf>
    <xf numFmtId="4" fontId="43" fillId="12" borderId="10" applyNumberFormat="0" applyProtection="0">
      <alignment horizontal="right" vertical="center"/>
    </xf>
    <xf numFmtId="4" fontId="43" fillId="12" borderId="10" applyNumberFormat="0" applyProtection="0">
      <alignment horizontal="right" vertical="center"/>
    </xf>
    <xf numFmtId="4" fontId="43" fillId="12" borderId="10" applyNumberFormat="0" applyProtection="0">
      <alignment horizontal="right" vertical="center"/>
    </xf>
    <xf numFmtId="4" fontId="43" fillId="12" borderId="10" applyNumberFormat="0" applyProtection="0">
      <alignment horizontal="right" vertical="center"/>
    </xf>
    <xf numFmtId="4" fontId="43" fillId="12" borderId="10" applyNumberFormat="0" applyProtection="0">
      <alignment horizontal="right" vertical="center"/>
    </xf>
    <xf numFmtId="4" fontId="43" fillId="12" borderId="10" applyNumberFormat="0" applyProtection="0">
      <alignment horizontal="right" vertical="center"/>
    </xf>
    <xf numFmtId="4" fontId="43" fillId="12" borderId="10" applyNumberFormat="0" applyProtection="0">
      <alignment horizontal="right" vertical="center"/>
    </xf>
    <xf numFmtId="4" fontId="43" fillId="12" borderId="10" applyNumberFormat="0" applyProtection="0">
      <alignment horizontal="right" vertical="center"/>
    </xf>
    <xf numFmtId="4" fontId="43" fillId="12" borderId="10" applyNumberFormat="0" applyProtection="0">
      <alignment horizontal="right" vertical="center"/>
    </xf>
    <xf numFmtId="4" fontId="43" fillId="12" borderId="10" applyNumberFormat="0" applyProtection="0">
      <alignment horizontal="right" vertical="center"/>
    </xf>
    <xf numFmtId="4" fontId="43" fillId="12" borderId="10" applyNumberFormat="0" applyProtection="0">
      <alignment horizontal="right" vertical="center"/>
    </xf>
    <xf numFmtId="4" fontId="43" fillId="12" borderId="10" applyNumberFormat="0" applyProtection="0">
      <alignment horizontal="right" vertical="center"/>
    </xf>
    <xf numFmtId="4" fontId="43" fillId="12" borderId="10" applyNumberFormat="0" applyProtection="0">
      <alignment horizontal="right" vertical="center"/>
    </xf>
    <xf numFmtId="4" fontId="43" fillId="12" borderId="10" applyNumberFormat="0" applyProtection="0">
      <alignment horizontal="right" vertical="center"/>
    </xf>
    <xf numFmtId="4" fontId="43" fillId="61" borderId="16" applyNumberFormat="0" applyProtection="0">
      <alignment horizontal="left" vertical="center" indent="1"/>
    </xf>
    <xf numFmtId="4" fontId="43" fillId="61" borderId="16" applyNumberFormat="0" applyProtection="0">
      <alignment horizontal="left" vertical="center" indent="1"/>
    </xf>
    <xf numFmtId="4" fontId="43" fillId="61" borderId="16" applyNumberFormat="0" applyProtection="0">
      <alignment horizontal="left" vertical="center" indent="1"/>
    </xf>
    <xf numFmtId="4" fontId="43" fillId="61" borderId="16" applyNumberFormat="0" applyProtection="0">
      <alignment horizontal="left" vertical="center" indent="1"/>
    </xf>
    <xf numFmtId="4" fontId="43" fillId="61" borderId="16" applyNumberFormat="0" applyProtection="0">
      <alignment horizontal="left" vertical="center" indent="1"/>
    </xf>
    <xf numFmtId="4" fontId="43" fillId="61" borderId="16" applyNumberFormat="0" applyProtection="0">
      <alignment horizontal="left" vertical="center" indent="1"/>
    </xf>
    <xf numFmtId="4" fontId="43" fillId="61" borderId="16" applyNumberFormat="0" applyProtection="0">
      <alignment horizontal="left" vertical="center" indent="1"/>
    </xf>
    <xf numFmtId="4" fontId="43" fillId="61" borderId="16" applyNumberFormat="0" applyProtection="0">
      <alignment horizontal="left" vertical="center" indent="1"/>
    </xf>
    <xf numFmtId="4" fontId="43" fillId="61" borderId="16" applyNumberFormat="0" applyProtection="0">
      <alignment horizontal="left" vertical="center" indent="1"/>
    </xf>
    <xf numFmtId="4" fontId="43" fillId="61" borderId="16" applyNumberFormat="0" applyProtection="0">
      <alignment horizontal="left" vertical="center" indent="1"/>
    </xf>
    <xf numFmtId="4" fontId="43" fillId="61" borderId="16" applyNumberFormat="0" applyProtection="0">
      <alignment horizontal="left" vertical="center" indent="1"/>
    </xf>
    <xf numFmtId="4" fontId="43" fillId="61" borderId="16" applyNumberFormat="0" applyProtection="0">
      <alignment horizontal="left" vertical="center" indent="1"/>
    </xf>
    <xf numFmtId="4" fontId="43" fillId="61" borderId="16" applyNumberFormat="0" applyProtection="0">
      <alignment horizontal="left" vertical="center" indent="1"/>
    </xf>
    <xf numFmtId="4" fontId="43" fillId="61" borderId="16" applyNumberFormat="0" applyProtection="0">
      <alignment horizontal="left" vertical="center" indent="1"/>
    </xf>
    <xf numFmtId="4" fontId="43" fillId="61" borderId="16" applyNumberFormat="0" applyProtection="0">
      <alignment horizontal="left" vertical="center" indent="1"/>
    </xf>
    <xf numFmtId="4" fontId="43" fillId="61" borderId="16" applyNumberFormat="0" applyProtection="0">
      <alignment horizontal="left" vertical="center" indent="1"/>
    </xf>
    <xf numFmtId="4" fontId="43" fillId="61" borderId="16" applyNumberFormat="0" applyProtection="0">
      <alignment horizontal="left" vertical="center" indent="1"/>
    </xf>
    <xf numFmtId="4" fontId="43" fillId="61" borderId="16" applyNumberFormat="0" applyProtection="0">
      <alignment horizontal="left" vertical="center" indent="1"/>
    </xf>
    <xf numFmtId="4" fontId="3" fillId="33" borderId="16" applyNumberFormat="0" applyProtection="0">
      <alignment horizontal="left" vertical="center" indent="1"/>
    </xf>
    <xf numFmtId="4" fontId="3" fillId="33" borderId="16" applyNumberFormat="0" applyProtection="0">
      <alignment horizontal="left" vertical="center" indent="1"/>
    </xf>
    <xf numFmtId="4" fontId="3" fillId="33" borderId="16" applyNumberFormat="0" applyProtection="0">
      <alignment horizontal="left" vertical="center" indent="1"/>
    </xf>
    <xf numFmtId="4" fontId="3" fillId="33" borderId="16" applyNumberFormat="0" applyProtection="0">
      <alignment horizontal="left" vertical="center" indent="1"/>
    </xf>
    <xf numFmtId="4" fontId="3" fillId="33" borderId="16" applyNumberFormat="0" applyProtection="0">
      <alignment horizontal="left" vertical="center" indent="1"/>
    </xf>
    <xf numFmtId="4" fontId="3" fillId="33" borderId="16" applyNumberFormat="0" applyProtection="0">
      <alignment horizontal="left" vertical="center" indent="1"/>
    </xf>
    <xf numFmtId="4" fontId="3" fillId="33" borderId="16" applyNumberFormat="0" applyProtection="0">
      <alignment horizontal="left" vertical="center" indent="1"/>
    </xf>
    <xf numFmtId="4" fontId="3" fillId="33" borderId="16" applyNumberFormat="0" applyProtection="0">
      <alignment horizontal="left" vertical="center" indent="1"/>
    </xf>
    <xf numFmtId="4" fontId="3" fillId="33" borderId="16" applyNumberFormat="0" applyProtection="0">
      <alignment horizontal="left" vertical="center" indent="1"/>
    </xf>
    <xf numFmtId="4" fontId="3" fillId="33" borderId="16" applyNumberFormat="0" applyProtection="0">
      <alignment horizontal="left" vertical="center" indent="1"/>
    </xf>
    <xf numFmtId="4" fontId="3" fillId="33" borderId="16" applyNumberFormat="0" applyProtection="0">
      <alignment horizontal="left" vertical="center" indent="1"/>
    </xf>
    <xf numFmtId="4" fontId="3" fillId="33" borderId="16" applyNumberFormat="0" applyProtection="0">
      <alignment horizontal="left" vertical="center" indent="1"/>
    </xf>
    <xf numFmtId="4" fontId="3" fillId="33" borderId="16" applyNumberFormat="0" applyProtection="0">
      <alignment horizontal="left" vertical="center" indent="1"/>
    </xf>
    <xf numFmtId="4" fontId="3" fillId="33" borderId="16" applyNumberFormat="0" applyProtection="0">
      <alignment horizontal="left" vertical="center" indent="1"/>
    </xf>
    <xf numFmtId="4" fontId="3" fillId="33" borderId="16" applyNumberFormat="0" applyProtection="0">
      <alignment horizontal="left" vertical="center" indent="1"/>
    </xf>
    <xf numFmtId="4" fontId="3" fillId="33" borderId="16" applyNumberFormat="0" applyProtection="0">
      <alignment horizontal="left" vertical="center" indent="1"/>
    </xf>
    <xf numFmtId="4" fontId="3" fillId="33" borderId="16" applyNumberFormat="0" applyProtection="0">
      <alignment horizontal="left" vertical="center" indent="1"/>
    </xf>
    <xf numFmtId="4" fontId="3" fillId="33" borderId="16" applyNumberFormat="0" applyProtection="0">
      <alignment horizontal="left" vertical="center" indent="1"/>
    </xf>
    <xf numFmtId="4" fontId="3" fillId="33" borderId="16" applyNumberFormat="0" applyProtection="0">
      <alignment horizontal="left" vertical="center" indent="1"/>
    </xf>
    <xf numFmtId="4" fontId="3" fillId="33" borderId="16" applyNumberFormat="0" applyProtection="0">
      <alignment horizontal="left" vertical="center" indent="1"/>
    </xf>
    <xf numFmtId="4" fontId="3" fillId="33" borderId="16" applyNumberFormat="0" applyProtection="0">
      <alignment horizontal="left" vertical="center" indent="1"/>
    </xf>
    <xf numFmtId="4" fontId="3" fillId="33" borderId="16" applyNumberFormat="0" applyProtection="0">
      <alignment horizontal="left" vertical="center" indent="1"/>
    </xf>
    <xf numFmtId="4" fontId="43" fillId="28" borderId="10" applyNumberFormat="0" applyProtection="0">
      <alignment horizontal="right" vertical="center"/>
    </xf>
    <xf numFmtId="4" fontId="43" fillId="28" borderId="10" applyNumberFormat="0" applyProtection="0">
      <alignment horizontal="right" vertical="center"/>
    </xf>
    <xf numFmtId="4" fontId="43" fillId="28" borderId="10" applyNumberFormat="0" applyProtection="0">
      <alignment horizontal="right" vertical="center"/>
    </xf>
    <xf numFmtId="4" fontId="43" fillId="28" borderId="10" applyNumberFormat="0" applyProtection="0">
      <alignment horizontal="right" vertical="center"/>
    </xf>
    <xf numFmtId="4" fontId="43" fillId="28" borderId="10" applyNumberFormat="0" applyProtection="0">
      <alignment horizontal="right" vertical="center"/>
    </xf>
    <xf numFmtId="4" fontId="43" fillId="28" borderId="10" applyNumberFormat="0" applyProtection="0">
      <alignment horizontal="right" vertical="center"/>
    </xf>
    <xf numFmtId="4" fontId="43" fillId="28" borderId="10" applyNumberFormat="0" applyProtection="0">
      <alignment horizontal="right" vertical="center"/>
    </xf>
    <xf numFmtId="4" fontId="43" fillId="28" borderId="10" applyNumberFormat="0" applyProtection="0">
      <alignment horizontal="right" vertical="center"/>
    </xf>
    <xf numFmtId="4" fontId="43" fillId="28" borderId="10" applyNumberFormat="0" applyProtection="0">
      <alignment horizontal="right" vertical="center"/>
    </xf>
    <xf numFmtId="4" fontId="43" fillId="28" borderId="10" applyNumberFormat="0" applyProtection="0">
      <alignment horizontal="right" vertical="center"/>
    </xf>
    <xf numFmtId="4" fontId="43" fillId="28" borderId="10" applyNumberFormat="0" applyProtection="0">
      <alignment horizontal="right" vertical="center"/>
    </xf>
    <xf numFmtId="4" fontId="43" fillId="28" borderId="10" applyNumberFormat="0" applyProtection="0">
      <alignment horizontal="right" vertical="center"/>
    </xf>
    <xf numFmtId="4" fontId="43" fillId="28" borderId="10" applyNumberFormat="0" applyProtection="0">
      <alignment horizontal="right" vertical="center"/>
    </xf>
    <xf numFmtId="4" fontId="43" fillId="28" borderId="10" applyNumberFormat="0" applyProtection="0">
      <alignment horizontal="right" vertical="center"/>
    </xf>
    <xf numFmtId="4" fontId="43" fillId="28" borderId="10" applyNumberFormat="0" applyProtection="0">
      <alignment horizontal="right" vertical="center"/>
    </xf>
    <xf numFmtId="4" fontId="43" fillId="28" borderId="10" applyNumberFormat="0" applyProtection="0">
      <alignment horizontal="right" vertical="center"/>
    </xf>
    <xf numFmtId="4" fontId="43" fillId="28" borderId="10" applyNumberFormat="0" applyProtection="0">
      <alignment horizontal="right" vertical="center"/>
    </xf>
    <xf numFmtId="4" fontId="43" fillId="28" borderId="10" applyNumberFormat="0" applyProtection="0">
      <alignment horizontal="right" vertical="center"/>
    </xf>
    <xf numFmtId="4" fontId="43" fillId="31" borderId="16" applyNumberFormat="0" applyProtection="0">
      <alignment horizontal="left" vertical="center" indent="1"/>
    </xf>
    <xf numFmtId="4" fontId="43" fillId="31" borderId="16" applyNumberFormat="0" applyProtection="0">
      <alignment horizontal="left" vertical="center" indent="1"/>
    </xf>
    <xf numFmtId="4" fontId="43" fillId="31" borderId="16" applyNumberFormat="0" applyProtection="0">
      <alignment horizontal="left" vertical="center" indent="1"/>
    </xf>
    <xf numFmtId="4" fontId="43" fillId="31" borderId="16" applyNumberFormat="0" applyProtection="0">
      <alignment horizontal="left" vertical="center" indent="1"/>
    </xf>
    <xf numFmtId="4" fontId="43" fillId="31" borderId="16" applyNumberFormat="0" applyProtection="0">
      <alignment horizontal="left" vertical="center" indent="1"/>
    </xf>
    <xf numFmtId="4" fontId="43" fillId="31" borderId="16" applyNumberFormat="0" applyProtection="0">
      <alignment horizontal="left" vertical="center" indent="1"/>
    </xf>
    <xf numFmtId="4" fontId="43" fillId="31" borderId="16" applyNumberFormat="0" applyProtection="0">
      <alignment horizontal="left" vertical="center" indent="1"/>
    </xf>
    <xf numFmtId="4" fontId="43" fillId="31" borderId="16" applyNumberFormat="0" applyProtection="0">
      <alignment horizontal="left" vertical="center" indent="1"/>
    </xf>
    <xf numFmtId="4" fontId="43" fillId="31" borderId="16" applyNumberFormat="0" applyProtection="0">
      <alignment horizontal="left" vertical="center" indent="1"/>
    </xf>
    <xf numFmtId="4" fontId="43" fillId="31" borderId="16" applyNumberFormat="0" applyProtection="0">
      <alignment horizontal="left" vertical="center" indent="1"/>
    </xf>
    <xf numFmtId="4" fontId="43" fillId="31" borderId="16" applyNumberFormat="0" applyProtection="0">
      <alignment horizontal="left" vertical="center" indent="1"/>
    </xf>
    <xf numFmtId="4" fontId="43" fillId="31" borderId="16" applyNumberFormat="0" applyProtection="0">
      <alignment horizontal="left" vertical="center" indent="1"/>
    </xf>
    <xf numFmtId="4" fontId="43" fillId="31" borderId="16" applyNumberFormat="0" applyProtection="0">
      <alignment horizontal="left" vertical="center" indent="1"/>
    </xf>
    <xf numFmtId="4" fontId="43" fillId="31" borderId="16" applyNumberFormat="0" applyProtection="0">
      <alignment horizontal="left" vertical="center" indent="1"/>
    </xf>
    <xf numFmtId="4" fontId="43" fillId="31" borderId="16" applyNumberFormat="0" applyProtection="0">
      <alignment horizontal="left" vertical="center" indent="1"/>
    </xf>
    <xf numFmtId="4" fontId="43" fillId="31" borderId="16" applyNumberFormat="0" applyProtection="0">
      <alignment horizontal="left" vertical="center" indent="1"/>
    </xf>
    <xf numFmtId="4" fontId="43" fillId="31" borderId="16" applyNumberFormat="0" applyProtection="0">
      <alignment horizontal="left" vertical="center" indent="1"/>
    </xf>
    <xf numFmtId="4" fontId="43" fillId="31" borderId="16" applyNumberFormat="0" applyProtection="0">
      <alignment horizontal="left" vertical="center" indent="1"/>
    </xf>
    <xf numFmtId="4" fontId="43" fillId="28" borderId="16" applyNumberFormat="0" applyProtection="0">
      <alignment horizontal="left" vertical="center" indent="1"/>
    </xf>
    <xf numFmtId="4" fontId="43" fillId="28" borderId="16" applyNumberFormat="0" applyProtection="0">
      <alignment horizontal="left" vertical="center" indent="1"/>
    </xf>
    <xf numFmtId="4" fontId="43" fillId="28" borderId="16" applyNumberFormat="0" applyProtection="0">
      <alignment horizontal="left" vertical="center" indent="1"/>
    </xf>
    <xf numFmtId="4" fontId="43" fillId="28" borderId="16" applyNumberFormat="0" applyProtection="0">
      <alignment horizontal="left" vertical="center" indent="1"/>
    </xf>
    <xf numFmtId="4" fontId="43" fillId="28" borderId="16" applyNumberFormat="0" applyProtection="0">
      <alignment horizontal="left" vertical="center" indent="1"/>
    </xf>
    <xf numFmtId="4" fontId="43" fillId="28" borderId="16" applyNumberFormat="0" applyProtection="0">
      <alignment horizontal="left" vertical="center" indent="1"/>
    </xf>
    <xf numFmtId="4" fontId="43" fillId="28" borderId="16" applyNumberFormat="0" applyProtection="0">
      <alignment horizontal="left" vertical="center" indent="1"/>
    </xf>
    <xf numFmtId="4" fontId="43" fillId="28" borderId="16" applyNumberFormat="0" applyProtection="0">
      <alignment horizontal="left" vertical="center" indent="1"/>
    </xf>
    <xf numFmtId="4" fontId="43" fillId="28" borderId="16" applyNumberFormat="0" applyProtection="0">
      <alignment horizontal="left" vertical="center" indent="1"/>
    </xf>
    <xf numFmtId="4" fontId="43" fillId="28" borderId="16" applyNumberFormat="0" applyProtection="0">
      <alignment horizontal="left" vertical="center" indent="1"/>
    </xf>
    <xf numFmtId="4" fontId="43" fillId="28" borderId="16" applyNumberFormat="0" applyProtection="0">
      <alignment horizontal="left" vertical="center" indent="1"/>
    </xf>
    <xf numFmtId="4" fontId="43" fillId="28" borderId="16" applyNumberFormat="0" applyProtection="0">
      <alignment horizontal="left" vertical="center" indent="1"/>
    </xf>
    <xf numFmtId="4" fontId="43" fillId="28" borderId="16" applyNumberFormat="0" applyProtection="0">
      <alignment horizontal="left" vertical="center" indent="1"/>
    </xf>
    <xf numFmtId="4" fontId="43" fillId="28" borderId="16" applyNumberFormat="0" applyProtection="0">
      <alignment horizontal="left" vertical="center" indent="1"/>
    </xf>
    <xf numFmtId="4" fontId="43" fillId="28" borderId="16" applyNumberFormat="0" applyProtection="0">
      <alignment horizontal="left" vertical="center" indent="1"/>
    </xf>
    <xf numFmtId="4" fontId="43" fillId="28" borderId="16" applyNumberFormat="0" applyProtection="0">
      <alignment horizontal="left" vertical="center" indent="1"/>
    </xf>
    <xf numFmtId="4" fontId="43" fillId="28" borderId="16" applyNumberFormat="0" applyProtection="0">
      <alignment horizontal="left" vertical="center" indent="1"/>
    </xf>
    <xf numFmtId="4" fontId="43" fillId="28" borderId="16" applyNumberFormat="0" applyProtection="0">
      <alignment horizontal="left" vertical="center" indent="1"/>
    </xf>
    <xf numFmtId="0" fontId="43" fillId="18" borderId="10" applyNumberFormat="0" applyProtection="0">
      <alignment horizontal="left" vertical="center" indent="1"/>
    </xf>
    <xf numFmtId="0" fontId="43" fillId="18" borderId="10" applyNumberFormat="0" applyProtection="0">
      <alignment horizontal="left" vertical="center" indent="1"/>
    </xf>
    <xf numFmtId="0" fontId="43" fillId="18" borderId="10" applyNumberFormat="0" applyProtection="0">
      <alignment horizontal="left" vertical="center" indent="1"/>
    </xf>
    <xf numFmtId="0" fontId="43" fillId="18" borderId="10" applyNumberFormat="0" applyProtection="0">
      <alignment horizontal="left" vertical="center" indent="1"/>
    </xf>
    <xf numFmtId="0" fontId="43" fillId="18" borderId="10" applyNumberFormat="0" applyProtection="0">
      <alignment horizontal="left" vertical="center" indent="1"/>
    </xf>
    <xf numFmtId="0" fontId="43" fillId="18" borderId="10" applyNumberFormat="0" applyProtection="0">
      <alignment horizontal="left" vertical="center" indent="1"/>
    </xf>
    <xf numFmtId="0" fontId="43" fillId="18" borderId="10" applyNumberFormat="0" applyProtection="0">
      <alignment horizontal="left" vertical="center" indent="1"/>
    </xf>
    <xf numFmtId="0" fontId="43" fillId="18" borderId="10" applyNumberFormat="0" applyProtection="0">
      <alignment horizontal="left" vertical="center" indent="1"/>
    </xf>
    <xf numFmtId="0" fontId="43" fillId="18" borderId="10" applyNumberFormat="0" applyProtection="0">
      <alignment horizontal="left" vertical="center" indent="1"/>
    </xf>
    <xf numFmtId="0" fontId="43" fillId="18" borderId="10" applyNumberFormat="0" applyProtection="0">
      <alignment horizontal="left" vertical="center" indent="1"/>
    </xf>
    <xf numFmtId="0" fontId="43" fillId="18" borderId="10" applyNumberFormat="0" applyProtection="0">
      <alignment horizontal="left" vertical="center" indent="1"/>
    </xf>
    <xf numFmtId="0" fontId="43" fillId="18" borderId="10" applyNumberFormat="0" applyProtection="0">
      <alignment horizontal="left" vertical="center" indent="1"/>
    </xf>
    <xf numFmtId="0" fontId="43" fillId="18" borderId="10" applyNumberFormat="0" applyProtection="0">
      <alignment horizontal="left" vertical="center" indent="1"/>
    </xf>
    <xf numFmtId="0" fontId="43" fillId="18" borderId="10" applyNumberFormat="0" applyProtection="0">
      <alignment horizontal="left" vertical="center" indent="1"/>
    </xf>
    <xf numFmtId="0" fontId="43" fillId="18" borderId="10" applyNumberFormat="0" applyProtection="0">
      <alignment horizontal="left" vertical="center" indent="1"/>
    </xf>
    <xf numFmtId="0" fontId="43" fillId="18" borderId="10" applyNumberFormat="0" applyProtection="0">
      <alignment horizontal="left" vertical="center" indent="1"/>
    </xf>
    <xf numFmtId="0" fontId="43" fillId="33" borderId="15" applyNumberFormat="0" applyProtection="0">
      <alignment horizontal="left" vertical="top" indent="1"/>
    </xf>
    <xf numFmtId="0" fontId="43" fillId="33" borderId="15" applyNumberFormat="0" applyProtection="0">
      <alignment horizontal="left" vertical="top" indent="1"/>
    </xf>
    <xf numFmtId="0" fontId="43" fillId="33" borderId="15" applyNumberFormat="0" applyProtection="0">
      <alignment horizontal="left" vertical="top" indent="1"/>
    </xf>
    <xf numFmtId="0" fontId="43" fillId="33" borderId="15" applyNumberFormat="0" applyProtection="0">
      <alignment horizontal="left" vertical="top" indent="1"/>
    </xf>
    <xf numFmtId="0" fontId="43" fillId="33" borderId="15" applyNumberFormat="0" applyProtection="0">
      <alignment horizontal="left" vertical="top" indent="1"/>
    </xf>
    <xf numFmtId="0" fontId="43" fillId="33" borderId="15" applyNumberFormat="0" applyProtection="0">
      <alignment horizontal="left" vertical="top" indent="1"/>
    </xf>
    <xf numFmtId="0" fontId="43" fillId="33" borderId="15" applyNumberFormat="0" applyProtection="0">
      <alignment horizontal="left" vertical="top" indent="1"/>
    </xf>
    <xf numFmtId="0" fontId="43" fillId="33" borderId="15" applyNumberFormat="0" applyProtection="0">
      <alignment horizontal="left" vertical="top" indent="1"/>
    </xf>
    <xf numFmtId="0" fontId="43" fillId="33" borderId="15" applyNumberFormat="0" applyProtection="0">
      <alignment horizontal="left" vertical="top" indent="1"/>
    </xf>
    <xf numFmtId="0" fontId="43" fillId="33" borderId="15" applyNumberFormat="0" applyProtection="0">
      <alignment horizontal="left" vertical="top" indent="1"/>
    </xf>
    <xf numFmtId="0" fontId="43" fillId="33" borderId="15" applyNumberFormat="0" applyProtection="0">
      <alignment horizontal="left" vertical="top" indent="1"/>
    </xf>
    <xf numFmtId="0" fontId="43" fillId="33" borderId="15" applyNumberFormat="0" applyProtection="0">
      <alignment horizontal="left" vertical="top" indent="1"/>
    </xf>
    <xf numFmtId="0" fontId="43" fillId="33" borderId="15" applyNumberFormat="0" applyProtection="0">
      <alignment horizontal="left" vertical="top" indent="1"/>
    </xf>
    <xf numFmtId="0" fontId="43" fillId="33" borderId="15" applyNumberFormat="0" applyProtection="0">
      <alignment horizontal="left" vertical="top" indent="1"/>
    </xf>
    <xf numFmtId="0" fontId="43" fillId="33" borderId="15" applyNumberFormat="0" applyProtection="0">
      <alignment horizontal="left" vertical="top" indent="1"/>
    </xf>
    <xf numFmtId="0" fontId="43" fillId="33" borderId="15" applyNumberFormat="0" applyProtection="0">
      <alignment horizontal="left" vertical="top" indent="1"/>
    </xf>
    <xf numFmtId="0" fontId="43" fillId="33" borderId="15" applyNumberFormat="0" applyProtection="0">
      <alignment horizontal="left" vertical="top" indent="1"/>
    </xf>
    <xf numFmtId="0" fontId="43" fillId="33" borderId="15" applyNumberFormat="0" applyProtection="0">
      <alignment horizontal="left" vertical="top" indent="1"/>
    </xf>
    <xf numFmtId="0" fontId="43" fillId="33" borderId="15" applyNumberFormat="0" applyProtection="0">
      <alignment horizontal="left" vertical="top" indent="1"/>
    </xf>
    <xf numFmtId="0" fontId="43" fillId="62" borderId="10" applyNumberFormat="0" applyProtection="0">
      <alignment horizontal="left" vertical="center" indent="1"/>
    </xf>
    <xf numFmtId="0" fontId="43" fillId="62" borderId="10" applyNumberFormat="0" applyProtection="0">
      <alignment horizontal="left" vertical="center" indent="1"/>
    </xf>
    <xf numFmtId="0" fontId="43" fillId="62" borderId="10" applyNumberFormat="0" applyProtection="0">
      <alignment horizontal="left" vertical="center" indent="1"/>
    </xf>
    <xf numFmtId="0" fontId="43" fillId="62" borderId="10" applyNumberFormat="0" applyProtection="0">
      <alignment horizontal="left" vertical="center" indent="1"/>
    </xf>
    <xf numFmtId="0" fontId="43" fillId="62" borderId="10" applyNumberFormat="0" applyProtection="0">
      <alignment horizontal="left" vertical="center" indent="1"/>
    </xf>
    <xf numFmtId="0" fontId="43" fillId="62" borderId="10" applyNumberFormat="0" applyProtection="0">
      <alignment horizontal="left" vertical="center" indent="1"/>
    </xf>
    <xf numFmtId="0" fontId="43" fillId="62" borderId="10" applyNumberFormat="0" applyProtection="0">
      <alignment horizontal="left" vertical="center" indent="1"/>
    </xf>
    <xf numFmtId="0" fontId="43" fillId="62" borderId="10" applyNumberFormat="0" applyProtection="0">
      <alignment horizontal="left" vertical="center" indent="1"/>
    </xf>
    <xf numFmtId="0" fontId="43" fillId="62" borderId="10" applyNumberFormat="0" applyProtection="0">
      <alignment horizontal="left" vertical="center" indent="1"/>
    </xf>
    <xf numFmtId="0" fontId="43" fillId="62" borderId="10" applyNumberFormat="0" applyProtection="0">
      <alignment horizontal="left" vertical="center" indent="1"/>
    </xf>
    <xf numFmtId="0" fontId="43" fillId="62" borderId="10" applyNumberFormat="0" applyProtection="0">
      <alignment horizontal="left" vertical="center" indent="1"/>
    </xf>
    <xf numFmtId="0" fontId="43" fillId="62" borderId="10" applyNumberFormat="0" applyProtection="0">
      <alignment horizontal="left" vertical="center" indent="1"/>
    </xf>
    <xf numFmtId="0" fontId="43" fillId="62" borderId="10" applyNumberFormat="0" applyProtection="0">
      <alignment horizontal="left" vertical="center" indent="1"/>
    </xf>
    <xf numFmtId="0" fontId="43" fillId="62" borderId="10" applyNumberFormat="0" applyProtection="0">
      <alignment horizontal="left" vertical="center" indent="1"/>
    </xf>
    <xf numFmtId="0" fontId="43" fillId="62" borderId="10" applyNumberFormat="0" applyProtection="0">
      <alignment horizontal="left" vertical="center" indent="1"/>
    </xf>
    <xf numFmtId="0" fontId="43" fillId="62" borderId="10" applyNumberFormat="0" applyProtection="0">
      <alignment horizontal="left" vertical="center" indent="1"/>
    </xf>
    <xf numFmtId="0" fontId="43" fillId="28" borderId="15" applyNumberFormat="0" applyProtection="0">
      <alignment horizontal="left" vertical="top" indent="1"/>
    </xf>
    <xf numFmtId="0" fontId="43" fillId="28" borderId="15" applyNumberFormat="0" applyProtection="0">
      <alignment horizontal="left" vertical="top" indent="1"/>
    </xf>
    <xf numFmtId="0" fontId="43" fillId="28" borderId="15" applyNumberFormat="0" applyProtection="0">
      <alignment horizontal="left" vertical="top" indent="1"/>
    </xf>
    <xf numFmtId="0" fontId="43" fillId="28" borderId="15" applyNumberFormat="0" applyProtection="0">
      <alignment horizontal="left" vertical="top" indent="1"/>
    </xf>
    <xf numFmtId="0" fontId="43" fillId="28" borderId="15" applyNumberFormat="0" applyProtection="0">
      <alignment horizontal="left" vertical="top" indent="1"/>
    </xf>
    <xf numFmtId="0" fontId="43" fillId="28" borderId="15" applyNumberFormat="0" applyProtection="0">
      <alignment horizontal="left" vertical="top" indent="1"/>
    </xf>
    <xf numFmtId="0" fontId="43" fillId="28" borderId="15" applyNumberFormat="0" applyProtection="0">
      <alignment horizontal="left" vertical="top" indent="1"/>
    </xf>
    <xf numFmtId="0" fontId="43" fillId="28" borderId="15" applyNumberFormat="0" applyProtection="0">
      <alignment horizontal="left" vertical="top" indent="1"/>
    </xf>
    <xf numFmtId="0" fontId="43" fillId="28" borderId="15" applyNumberFormat="0" applyProtection="0">
      <alignment horizontal="left" vertical="top" indent="1"/>
    </xf>
    <xf numFmtId="0" fontId="43" fillId="28" borderId="15" applyNumberFormat="0" applyProtection="0">
      <alignment horizontal="left" vertical="top" indent="1"/>
    </xf>
    <xf numFmtId="0" fontId="43" fillId="28" borderId="15" applyNumberFormat="0" applyProtection="0">
      <alignment horizontal="left" vertical="top" indent="1"/>
    </xf>
    <xf numFmtId="0" fontId="43" fillId="28" borderId="15" applyNumberFormat="0" applyProtection="0">
      <alignment horizontal="left" vertical="top" indent="1"/>
    </xf>
    <xf numFmtId="0" fontId="43" fillId="28" borderId="15" applyNumberFormat="0" applyProtection="0">
      <alignment horizontal="left" vertical="top" indent="1"/>
    </xf>
    <xf numFmtId="0" fontId="43" fillId="28" borderId="15" applyNumberFormat="0" applyProtection="0">
      <alignment horizontal="left" vertical="top" indent="1"/>
    </xf>
    <xf numFmtId="0" fontId="43" fillId="28" borderId="15" applyNumberFormat="0" applyProtection="0">
      <alignment horizontal="left" vertical="top" indent="1"/>
    </xf>
    <xf numFmtId="0" fontId="43" fillId="28" borderId="15" applyNumberFormat="0" applyProtection="0">
      <alignment horizontal="left" vertical="top" indent="1"/>
    </xf>
    <xf numFmtId="0" fontId="43" fillId="28" borderId="15" applyNumberFormat="0" applyProtection="0">
      <alignment horizontal="left" vertical="top" indent="1"/>
    </xf>
    <xf numFmtId="0" fontId="43" fillId="28" borderId="15" applyNumberFormat="0" applyProtection="0">
      <alignment horizontal="left" vertical="top" indent="1"/>
    </xf>
    <xf numFmtId="0" fontId="43" fillId="28" borderId="15" applyNumberFormat="0" applyProtection="0">
      <alignment horizontal="left" vertical="top" indent="1"/>
    </xf>
    <xf numFmtId="0" fontId="43" fillId="10" borderId="10" applyNumberFormat="0" applyProtection="0">
      <alignment horizontal="left" vertical="center" indent="1"/>
    </xf>
    <xf numFmtId="0" fontId="43" fillId="10" borderId="10" applyNumberFormat="0" applyProtection="0">
      <alignment horizontal="left" vertical="center" indent="1"/>
    </xf>
    <xf numFmtId="0" fontId="43" fillId="10" borderId="10" applyNumberFormat="0" applyProtection="0">
      <alignment horizontal="left" vertical="center" indent="1"/>
    </xf>
    <xf numFmtId="0" fontId="43" fillId="10" borderId="10" applyNumberFormat="0" applyProtection="0">
      <alignment horizontal="left" vertical="center" indent="1"/>
    </xf>
    <xf numFmtId="0" fontId="43" fillId="10" borderId="10" applyNumberFormat="0" applyProtection="0">
      <alignment horizontal="left" vertical="center" indent="1"/>
    </xf>
    <xf numFmtId="0" fontId="43" fillId="10" borderId="10" applyNumberFormat="0" applyProtection="0">
      <alignment horizontal="left" vertical="center" indent="1"/>
    </xf>
    <xf numFmtId="0" fontId="43" fillId="10" borderId="10" applyNumberFormat="0" applyProtection="0">
      <alignment horizontal="left" vertical="center" indent="1"/>
    </xf>
    <xf numFmtId="0" fontId="43" fillId="10" borderId="10" applyNumberFormat="0" applyProtection="0">
      <alignment horizontal="left" vertical="center" indent="1"/>
    </xf>
    <xf numFmtId="0" fontId="43" fillId="10" borderId="10" applyNumberFormat="0" applyProtection="0">
      <alignment horizontal="left" vertical="center" indent="1"/>
    </xf>
    <xf numFmtId="0" fontId="43" fillId="10" borderId="10" applyNumberFormat="0" applyProtection="0">
      <alignment horizontal="left" vertical="center" indent="1"/>
    </xf>
    <xf numFmtId="0" fontId="43" fillId="10" borderId="10" applyNumberFormat="0" applyProtection="0">
      <alignment horizontal="left" vertical="center" indent="1"/>
    </xf>
    <xf numFmtId="0" fontId="43" fillId="10" borderId="10" applyNumberFormat="0" applyProtection="0">
      <alignment horizontal="left" vertical="center" indent="1"/>
    </xf>
    <xf numFmtId="0" fontId="43" fillId="10" borderId="10" applyNumberFormat="0" applyProtection="0">
      <alignment horizontal="left" vertical="center" indent="1"/>
    </xf>
    <xf numFmtId="0" fontId="43" fillId="10" borderId="10" applyNumberFormat="0" applyProtection="0">
      <alignment horizontal="left" vertical="center" indent="1"/>
    </xf>
    <xf numFmtId="0" fontId="43" fillId="10" borderId="10" applyNumberFormat="0" applyProtection="0">
      <alignment horizontal="left" vertical="center" indent="1"/>
    </xf>
    <xf numFmtId="0" fontId="43" fillId="10" borderId="10" applyNumberFormat="0" applyProtection="0">
      <alignment horizontal="left" vertical="center" indent="1"/>
    </xf>
    <xf numFmtId="0" fontId="43" fillId="10" borderId="15" applyNumberFormat="0" applyProtection="0">
      <alignment horizontal="left" vertical="top" indent="1"/>
    </xf>
    <xf numFmtId="0" fontId="43" fillId="10" borderId="15" applyNumberFormat="0" applyProtection="0">
      <alignment horizontal="left" vertical="top" indent="1"/>
    </xf>
    <xf numFmtId="0" fontId="43" fillId="10" borderId="15" applyNumberFormat="0" applyProtection="0">
      <alignment horizontal="left" vertical="top" indent="1"/>
    </xf>
    <xf numFmtId="0" fontId="43" fillId="10" borderId="15" applyNumberFormat="0" applyProtection="0">
      <alignment horizontal="left" vertical="top" indent="1"/>
    </xf>
    <xf numFmtId="0" fontId="43" fillId="10" borderId="15" applyNumberFormat="0" applyProtection="0">
      <alignment horizontal="left" vertical="top" indent="1"/>
    </xf>
    <xf numFmtId="0" fontId="43" fillId="10" borderId="15" applyNumberFormat="0" applyProtection="0">
      <alignment horizontal="left" vertical="top" indent="1"/>
    </xf>
    <xf numFmtId="0" fontId="43" fillId="10" borderId="15" applyNumberFormat="0" applyProtection="0">
      <alignment horizontal="left" vertical="top" indent="1"/>
    </xf>
    <xf numFmtId="0" fontId="43" fillId="10" borderId="15" applyNumberFormat="0" applyProtection="0">
      <alignment horizontal="left" vertical="top" indent="1"/>
    </xf>
    <xf numFmtId="0" fontId="43" fillId="10" borderId="15" applyNumberFormat="0" applyProtection="0">
      <alignment horizontal="left" vertical="top" indent="1"/>
    </xf>
    <xf numFmtId="0" fontId="43" fillId="10" borderId="15" applyNumberFormat="0" applyProtection="0">
      <alignment horizontal="left" vertical="top" indent="1"/>
    </xf>
    <xf numFmtId="0" fontId="43" fillId="10" borderId="15" applyNumberFormat="0" applyProtection="0">
      <alignment horizontal="left" vertical="top" indent="1"/>
    </xf>
    <xf numFmtId="0" fontId="43" fillId="10" borderId="15" applyNumberFormat="0" applyProtection="0">
      <alignment horizontal="left" vertical="top" indent="1"/>
    </xf>
    <xf numFmtId="0" fontId="43" fillId="10" borderId="15" applyNumberFormat="0" applyProtection="0">
      <alignment horizontal="left" vertical="top" indent="1"/>
    </xf>
    <xf numFmtId="0" fontId="43" fillId="10" borderId="15" applyNumberFormat="0" applyProtection="0">
      <alignment horizontal="left" vertical="top" indent="1"/>
    </xf>
    <xf numFmtId="0" fontId="43" fillId="10" borderId="15" applyNumberFormat="0" applyProtection="0">
      <alignment horizontal="left" vertical="top" indent="1"/>
    </xf>
    <xf numFmtId="0" fontId="43" fillId="10" borderId="15" applyNumberFormat="0" applyProtection="0">
      <alignment horizontal="left" vertical="top" indent="1"/>
    </xf>
    <xf numFmtId="0" fontId="43" fillId="10" borderId="15" applyNumberFormat="0" applyProtection="0">
      <alignment horizontal="left" vertical="top" indent="1"/>
    </xf>
    <xf numFmtId="0" fontId="43" fillId="10" borderId="15" applyNumberFormat="0" applyProtection="0">
      <alignment horizontal="left" vertical="top" indent="1"/>
    </xf>
    <xf numFmtId="0" fontId="43" fillId="10" borderId="15" applyNumberFormat="0" applyProtection="0">
      <alignment horizontal="left" vertical="top" indent="1"/>
    </xf>
    <xf numFmtId="0" fontId="43" fillId="31" borderId="10" applyNumberFormat="0" applyProtection="0">
      <alignment horizontal="left" vertical="center" indent="1"/>
    </xf>
    <xf numFmtId="0" fontId="43" fillId="31" borderId="10" applyNumberFormat="0" applyProtection="0">
      <alignment horizontal="left" vertical="center" indent="1"/>
    </xf>
    <xf numFmtId="0" fontId="43" fillId="31" borderId="10" applyNumberFormat="0" applyProtection="0">
      <alignment horizontal="left" vertical="center" indent="1"/>
    </xf>
    <xf numFmtId="0" fontId="43" fillId="31" borderId="10" applyNumberFormat="0" applyProtection="0">
      <alignment horizontal="left" vertical="center" indent="1"/>
    </xf>
    <xf numFmtId="0" fontId="43" fillId="31" borderId="10" applyNumberFormat="0" applyProtection="0">
      <alignment horizontal="left" vertical="center" indent="1"/>
    </xf>
    <xf numFmtId="0" fontId="43" fillId="31" borderId="10" applyNumberFormat="0" applyProtection="0">
      <alignment horizontal="left" vertical="center" indent="1"/>
    </xf>
    <xf numFmtId="0" fontId="43" fillId="31" borderId="10" applyNumberFormat="0" applyProtection="0">
      <alignment horizontal="left" vertical="center" indent="1"/>
    </xf>
    <xf numFmtId="0" fontId="43" fillId="31" borderId="10" applyNumberFormat="0" applyProtection="0">
      <alignment horizontal="left" vertical="center" indent="1"/>
    </xf>
    <xf numFmtId="0" fontId="43" fillId="31" borderId="10" applyNumberFormat="0" applyProtection="0">
      <alignment horizontal="left" vertical="center" indent="1"/>
    </xf>
    <xf numFmtId="0" fontId="43" fillId="31" borderId="10" applyNumberFormat="0" applyProtection="0">
      <alignment horizontal="left" vertical="center" indent="1"/>
    </xf>
    <xf numFmtId="0" fontId="43" fillId="31" borderId="10" applyNumberFormat="0" applyProtection="0">
      <alignment horizontal="left" vertical="center" indent="1"/>
    </xf>
    <xf numFmtId="0" fontId="43" fillId="31" borderId="10" applyNumberFormat="0" applyProtection="0">
      <alignment horizontal="left" vertical="center" indent="1"/>
    </xf>
    <xf numFmtId="0" fontId="43" fillId="31" borderId="10" applyNumberFormat="0" applyProtection="0">
      <alignment horizontal="left" vertical="center" indent="1"/>
    </xf>
    <xf numFmtId="0" fontId="43" fillId="31" borderId="10" applyNumberFormat="0" applyProtection="0">
      <alignment horizontal="left" vertical="center" indent="1"/>
    </xf>
    <xf numFmtId="0" fontId="43" fillId="31" borderId="10" applyNumberFormat="0" applyProtection="0">
      <alignment horizontal="left" vertical="center" indent="1"/>
    </xf>
    <xf numFmtId="0" fontId="43" fillId="31" borderId="10" applyNumberFormat="0" applyProtection="0">
      <alignment horizontal="left" vertical="center" indent="1"/>
    </xf>
    <xf numFmtId="0" fontId="43" fillId="31" borderId="15" applyNumberFormat="0" applyProtection="0">
      <alignment horizontal="left" vertical="top" indent="1"/>
    </xf>
    <xf numFmtId="0" fontId="43" fillId="31" borderId="15" applyNumberFormat="0" applyProtection="0">
      <alignment horizontal="left" vertical="top" indent="1"/>
    </xf>
    <xf numFmtId="0" fontId="43" fillId="31" borderId="15" applyNumberFormat="0" applyProtection="0">
      <alignment horizontal="left" vertical="top" indent="1"/>
    </xf>
    <xf numFmtId="0" fontId="43" fillId="31" borderId="15" applyNumberFormat="0" applyProtection="0">
      <alignment horizontal="left" vertical="top" indent="1"/>
    </xf>
    <xf numFmtId="0" fontId="43" fillId="31" borderId="15" applyNumberFormat="0" applyProtection="0">
      <alignment horizontal="left" vertical="top" indent="1"/>
    </xf>
    <xf numFmtId="0" fontId="43" fillId="31" borderId="15" applyNumberFormat="0" applyProtection="0">
      <alignment horizontal="left" vertical="top" indent="1"/>
    </xf>
    <xf numFmtId="0" fontId="43" fillId="31" borderId="15" applyNumberFormat="0" applyProtection="0">
      <alignment horizontal="left" vertical="top" indent="1"/>
    </xf>
    <xf numFmtId="0" fontId="43" fillId="31" borderId="15" applyNumberFormat="0" applyProtection="0">
      <alignment horizontal="left" vertical="top" indent="1"/>
    </xf>
    <xf numFmtId="0" fontId="43" fillId="31" borderId="15" applyNumberFormat="0" applyProtection="0">
      <alignment horizontal="left" vertical="top" indent="1"/>
    </xf>
    <xf numFmtId="0" fontId="43" fillId="31" borderId="15" applyNumberFormat="0" applyProtection="0">
      <alignment horizontal="left" vertical="top" indent="1"/>
    </xf>
    <xf numFmtId="0" fontId="43" fillId="31" borderId="15" applyNumberFormat="0" applyProtection="0">
      <alignment horizontal="left" vertical="top" indent="1"/>
    </xf>
    <xf numFmtId="0" fontId="43" fillId="31" borderId="15" applyNumberFormat="0" applyProtection="0">
      <alignment horizontal="left" vertical="top" indent="1"/>
    </xf>
    <xf numFmtId="0" fontId="43" fillId="31" borderId="15" applyNumberFormat="0" applyProtection="0">
      <alignment horizontal="left" vertical="top" indent="1"/>
    </xf>
    <xf numFmtId="0" fontId="43" fillId="31" borderId="15" applyNumberFormat="0" applyProtection="0">
      <alignment horizontal="left" vertical="top" indent="1"/>
    </xf>
    <xf numFmtId="0" fontId="43" fillId="31" borderId="15" applyNumberFormat="0" applyProtection="0">
      <alignment horizontal="left" vertical="top" indent="1"/>
    </xf>
    <xf numFmtId="0" fontId="43" fillId="31" borderId="15" applyNumberFormat="0" applyProtection="0">
      <alignment horizontal="left" vertical="top" indent="1"/>
    </xf>
    <xf numFmtId="0" fontId="43" fillId="31" borderId="15" applyNumberFormat="0" applyProtection="0">
      <alignment horizontal="left" vertical="top" indent="1"/>
    </xf>
    <xf numFmtId="0" fontId="43" fillId="31" borderId="15" applyNumberFormat="0" applyProtection="0">
      <alignment horizontal="left" vertical="top" indent="1"/>
    </xf>
    <xf numFmtId="0" fontId="43" fillId="31" borderId="15" applyNumberFormat="0" applyProtection="0">
      <alignment horizontal="left" vertical="top" indent="1"/>
    </xf>
    <xf numFmtId="0" fontId="43" fillId="63" borderId="17" applyNumberFormat="0">
      <protection locked="0"/>
    </xf>
    <xf numFmtId="0" fontId="43" fillId="63" borderId="17" applyNumberFormat="0">
      <protection locked="0"/>
    </xf>
    <xf numFmtId="0" fontId="43" fillId="63" borderId="17" applyNumberFormat="0">
      <protection locked="0"/>
    </xf>
    <xf numFmtId="0" fontId="43" fillId="63" borderId="17" applyNumberFormat="0">
      <protection locked="0"/>
    </xf>
    <xf numFmtId="0" fontId="43" fillId="63" borderId="17" applyNumberFormat="0">
      <protection locked="0"/>
    </xf>
    <xf numFmtId="0" fontId="47" fillId="33" borderId="18" applyBorder="0"/>
    <xf numFmtId="0" fontId="47" fillId="33" borderId="18" applyBorder="0"/>
    <xf numFmtId="0" fontId="47" fillId="33" borderId="18" applyBorder="0"/>
    <xf numFmtId="0" fontId="47" fillId="33" borderId="18" applyBorder="0"/>
    <xf numFmtId="0" fontId="47" fillId="33" borderId="18" applyBorder="0"/>
    <xf numFmtId="0" fontId="47" fillId="33" borderId="18" applyBorder="0"/>
    <xf numFmtId="0" fontId="47" fillId="33" borderId="18" applyBorder="0"/>
    <xf numFmtId="0" fontId="47" fillId="33" borderId="18" applyBorder="0"/>
    <xf numFmtId="0" fontId="47" fillId="33" borderId="18" applyBorder="0"/>
    <xf numFmtId="4" fontId="48" fillId="25" borderId="15" applyNumberFormat="0" applyProtection="0">
      <alignment vertical="center"/>
    </xf>
    <xf numFmtId="4" fontId="48" fillId="25" borderId="15" applyNumberFormat="0" applyProtection="0">
      <alignment vertical="center"/>
    </xf>
    <xf numFmtId="4" fontId="48" fillId="25" borderId="15" applyNumberFormat="0" applyProtection="0">
      <alignment vertical="center"/>
    </xf>
    <xf numFmtId="4" fontId="48" fillId="25" borderId="15" applyNumberFormat="0" applyProtection="0">
      <alignment vertical="center"/>
    </xf>
    <xf numFmtId="4" fontId="48" fillId="25" borderId="15" applyNumberFormat="0" applyProtection="0">
      <alignment vertical="center"/>
    </xf>
    <xf numFmtId="4" fontId="48" fillId="25" borderId="15" applyNumberFormat="0" applyProtection="0">
      <alignment vertical="center"/>
    </xf>
    <xf numFmtId="4" fontId="48" fillId="25" borderId="15" applyNumberFormat="0" applyProtection="0">
      <alignment vertical="center"/>
    </xf>
    <xf numFmtId="4" fontId="48" fillId="25" borderId="15" applyNumberFormat="0" applyProtection="0">
      <alignment vertical="center"/>
    </xf>
    <xf numFmtId="4" fontId="48" fillId="25" borderId="15" applyNumberFormat="0" applyProtection="0">
      <alignment vertical="center"/>
    </xf>
    <xf numFmtId="4" fontId="48" fillId="25" borderId="15" applyNumberFormat="0" applyProtection="0">
      <alignment vertical="center"/>
    </xf>
    <xf numFmtId="4" fontId="48" fillId="25" borderId="15" applyNumberFormat="0" applyProtection="0">
      <alignment vertical="center"/>
    </xf>
    <xf numFmtId="4" fontId="48" fillId="25" borderId="15" applyNumberFormat="0" applyProtection="0">
      <alignment vertical="center"/>
    </xf>
    <xf numFmtId="4" fontId="48" fillId="25" borderId="15" applyNumberFormat="0" applyProtection="0">
      <alignment vertical="center"/>
    </xf>
    <xf numFmtId="4" fontId="48" fillId="25" borderId="15" applyNumberFormat="0" applyProtection="0">
      <alignment vertical="center"/>
    </xf>
    <xf numFmtId="4" fontId="45" fillId="64" borderId="19" applyNumberFormat="0" applyProtection="0">
      <alignment vertical="center"/>
    </xf>
    <xf numFmtId="4" fontId="45" fillId="64" borderId="19" applyNumberFormat="0" applyProtection="0">
      <alignment vertical="center"/>
    </xf>
    <xf numFmtId="4" fontId="45" fillId="64" borderId="19" applyNumberFormat="0" applyProtection="0">
      <alignment vertical="center"/>
    </xf>
    <xf numFmtId="4" fontId="45" fillId="64" borderId="19" applyNumberFormat="0" applyProtection="0">
      <alignment vertical="center"/>
    </xf>
    <xf numFmtId="4" fontId="45" fillId="64" borderId="19" applyNumberFormat="0" applyProtection="0">
      <alignment vertical="center"/>
    </xf>
    <xf numFmtId="4" fontId="45" fillId="64" borderId="19" applyNumberFormat="0" applyProtection="0">
      <alignment vertical="center"/>
    </xf>
    <xf numFmtId="4" fontId="45" fillId="64" borderId="19" applyNumberFormat="0" applyProtection="0">
      <alignment vertical="center"/>
    </xf>
    <xf numFmtId="4" fontId="45" fillId="64" borderId="19" applyNumberFormat="0" applyProtection="0">
      <alignment vertical="center"/>
    </xf>
    <xf numFmtId="4" fontId="45" fillId="64" borderId="19" applyNumberFormat="0" applyProtection="0">
      <alignment vertical="center"/>
    </xf>
    <xf numFmtId="4" fontId="45" fillId="64" borderId="19" applyNumberFormat="0" applyProtection="0">
      <alignment vertical="center"/>
    </xf>
    <xf numFmtId="4" fontId="45" fillId="64" borderId="19" applyNumberFormat="0" applyProtection="0">
      <alignment vertical="center"/>
    </xf>
    <xf numFmtId="4" fontId="45" fillId="64" borderId="19" applyNumberFormat="0" applyProtection="0">
      <alignment vertical="center"/>
    </xf>
    <xf numFmtId="4" fontId="45" fillId="64" borderId="19" applyNumberFormat="0" applyProtection="0">
      <alignment vertical="center"/>
    </xf>
    <xf numFmtId="4" fontId="45" fillId="64" borderId="19" applyNumberFormat="0" applyProtection="0">
      <alignment vertical="center"/>
    </xf>
    <xf numFmtId="4" fontId="45" fillId="64" borderId="19" applyNumberFormat="0" applyProtection="0">
      <alignment vertical="center"/>
    </xf>
    <xf numFmtId="4" fontId="45" fillId="64" borderId="19" applyNumberFormat="0" applyProtection="0">
      <alignment vertical="center"/>
    </xf>
    <xf numFmtId="4" fontId="45" fillId="64" borderId="19" applyNumberFormat="0" applyProtection="0">
      <alignment vertical="center"/>
    </xf>
    <xf numFmtId="4" fontId="45" fillId="64" borderId="19" applyNumberFormat="0" applyProtection="0">
      <alignment vertical="center"/>
    </xf>
    <xf numFmtId="4" fontId="48" fillId="18" borderId="15" applyNumberFormat="0" applyProtection="0">
      <alignment horizontal="left" vertical="center" indent="1"/>
    </xf>
    <xf numFmtId="4" fontId="48" fillId="18" borderId="15" applyNumberFormat="0" applyProtection="0">
      <alignment horizontal="left" vertical="center" indent="1"/>
    </xf>
    <xf numFmtId="4" fontId="48" fillId="18" borderId="15" applyNumberFormat="0" applyProtection="0">
      <alignment horizontal="left" vertical="center" indent="1"/>
    </xf>
    <xf numFmtId="4" fontId="48" fillId="18" borderId="15" applyNumberFormat="0" applyProtection="0">
      <alignment horizontal="left" vertical="center" indent="1"/>
    </xf>
    <xf numFmtId="4" fontId="48" fillId="18" borderId="15" applyNumberFormat="0" applyProtection="0">
      <alignment horizontal="left" vertical="center" indent="1"/>
    </xf>
    <xf numFmtId="4" fontId="48" fillId="18" borderId="15" applyNumberFormat="0" applyProtection="0">
      <alignment horizontal="left" vertical="center" indent="1"/>
    </xf>
    <xf numFmtId="4" fontId="48" fillId="18" borderId="15" applyNumberFormat="0" applyProtection="0">
      <alignment horizontal="left" vertical="center" indent="1"/>
    </xf>
    <xf numFmtId="4" fontId="48" fillId="18" borderId="15" applyNumberFormat="0" applyProtection="0">
      <alignment horizontal="left" vertical="center" indent="1"/>
    </xf>
    <xf numFmtId="4" fontId="48" fillId="18" borderId="15" applyNumberFormat="0" applyProtection="0">
      <alignment horizontal="left" vertical="center" indent="1"/>
    </xf>
    <xf numFmtId="4" fontId="48" fillId="18" borderId="15" applyNumberFormat="0" applyProtection="0">
      <alignment horizontal="left" vertical="center" indent="1"/>
    </xf>
    <xf numFmtId="4" fontId="48" fillId="18" borderId="15" applyNumberFormat="0" applyProtection="0">
      <alignment horizontal="left" vertical="center" indent="1"/>
    </xf>
    <xf numFmtId="4" fontId="48" fillId="18" borderId="15" applyNumberFormat="0" applyProtection="0">
      <alignment horizontal="left" vertical="center" indent="1"/>
    </xf>
    <xf numFmtId="4" fontId="48" fillId="18" borderId="15" applyNumberFormat="0" applyProtection="0">
      <alignment horizontal="left" vertical="center" indent="1"/>
    </xf>
    <xf numFmtId="4" fontId="48" fillId="18" borderId="15" applyNumberFormat="0" applyProtection="0">
      <alignment horizontal="left" vertical="center" indent="1"/>
    </xf>
    <xf numFmtId="0" fontId="48" fillId="25" borderId="15" applyNumberFormat="0" applyProtection="0">
      <alignment horizontal="left" vertical="top" indent="1"/>
    </xf>
    <xf numFmtId="0" fontId="48" fillId="25" borderId="15" applyNumberFormat="0" applyProtection="0">
      <alignment horizontal="left" vertical="top" indent="1"/>
    </xf>
    <xf numFmtId="0" fontId="48" fillId="25" borderId="15" applyNumberFormat="0" applyProtection="0">
      <alignment horizontal="left" vertical="top" indent="1"/>
    </xf>
    <xf numFmtId="0" fontId="48" fillId="25" borderId="15" applyNumberFormat="0" applyProtection="0">
      <alignment horizontal="left" vertical="top" indent="1"/>
    </xf>
    <xf numFmtId="0" fontId="48" fillId="25" borderId="15" applyNumberFormat="0" applyProtection="0">
      <alignment horizontal="left" vertical="top" indent="1"/>
    </xf>
    <xf numFmtId="0" fontId="48" fillId="25" borderId="15" applyNumberFormat="0" applyProtection="0">
      <alignment horizontal="left" vertical="top" indent="1"/>
    </xf>
    <xf numFmtId="0" fontId="48" fillId="25" borderId="15" applyNumberFormat="0" applyProtection="0">
      <alignment horizontal="left" vertical="top" indent="1"/>
    </xf>
    <xf numFmtId="0" fontId="48" fillId="25" borderId="15" applyNumberFormat="0" applyProtection="0">
      <alignment horizontal="left" vertical="top" indent="1"/>
    </xf>
    <xf numFmtId="0" fontId="48" fillId="25" borderId="15" applyNumberFormat="0" applyProtection="0">
      <alignment horizontal="left" vertical="top" indent="1"/>
    </xf>
    <xf numFmtId="0" fontId="48" fillId="25" borderId="15" applyNumberFormat="0" applyProtection="0">
      <alignment horizontal="left" vertical="top" indent="1"/>
    </xf>
    <xf numFmtId="0" fontId="48" fillId="25" borderId="15" applyNumberFormat="0" applyProtection="0">
      <alignment horizontal="left" vertical="top" indent="1"/>
    </xf>
    <xf numFmtId="0" fontId="48" fillId="25" borderId="15" applyNumberFormat="0" applyProtection="0">
      <alignment horizontal="left" vertical="top" indent="1"/>
    </xf>
    <xf numFmtId="4" fontId="43" fillId="0" borderId="10" applyNumberFormat="0" applyProtection="0">
      <alignment horizontal="right" vertical="center"/>
    </xf>
    <xf numFmtId="4" fontId="43" fillId="0" borderId="10" applyNumberFormat="0" applyProtection="0">
      <alignment horizontal="right" vertical="center"/>
    </xf>
    <xf numFmtId="4" fontId="43" fillId="0" borderId="10" applyNumberFormat="0" applyProtection="0">
      <alignment horizontal="right" vertical="center"/>
    </xf>
    <xf numFmtId="4" fontId="43" fillId="0" borderId="10" applyNumberFormat="0" applyProtection="0">
      <alignment horizontal="right" vertical="center"/>
    </xf>
    <xf numFmtId="4" fontId="43" fillId="0" borderId="10" applyNumberFormat="0" applyProtection="0">
      <alignment horizontal="right" vertical="center"/>
    </xf>
    <xf numFmtId="4" fontId="43" fillId="0" borderId="10" applyNumberFormat="0" applyProtection="0">
      <alignment horizontal="right" vertical="center"/>
    </xf>
    <xf numFmtId="4" fontId="43" fillId="0" borderId="10" applyNumberFormat="0" applyProtection="0">
      <alignment horizontal="right" vertical="center"/>
    </xf>
    <xf numFmtId="4" fontId="43" fillId="0" borderId="10" applyNumberFormat="0" applyProtection="0">
      <alignment horizontal="right" vertical="center"/>
    </xf>
    <xf numFmtId="4" fontId="43" fillId="0" borderId="10" applyNumberFormat="0" applyProtection="0">
      <alignment horizontal="right" vertical="center"/>
    </xf>
    <xf numFmtId="4" fontId="43" fillId="0" borderId="10" applyNumberFormat="0" applyProtection="0">
      <alignment horizontal="right" vertical="center"/>
    </xf>
    <xf numFmtId="4" fontId="43" fillId="0" borderId="10" applyNumberFormat="0" applyProtection="0">
      <alignment horizontal="right" vertical="center"/>
    </xf>
    <xf numFmtId="4" fontId="43" fillId="0" borderId="10" applyNumberFormat="0" applyProtection="0">
      <alignment horizontal="right" vertical="center"/>
    </xf>
    <xf numFmtId="4" fontId="43" fillId="0" borderId="10" applyNumberFormat="0" applyProtection="0">
      <alignment horizontal="right" vertical="center"/>
    </xf>
    <xf numFmtId="4" fontId="43" fillId="0" borderId="10" applyNumberFormat="0" applyProtection="0">
      <alignment horizontal="right" vertical="center"/>
    </xf>
    <xf numFmtId="4" fontId="43" fillId="0" borderId="10" applyNumberFormat="0" applyProtection="0">
      <alignment horizontal="right" vertical="center"/>
    </xf>
    <xf numFmtId="4" fontId="43" fillId="0" borderId="10" applyNumberFormat="0" applyProtection="0">
      <alignment horizontal="right" vertical="center"/>
    </xf>
    <xf numFmtId="4" fontId="43" fillId="0" borderId="10" applyNumberFormat="0" applyProtection="0">
      <alignment horizontal="right" vertical="center"/>
    </xf>
    <xf numFmtId="4" fontId="43" fillId="0" borderId="10" applyNumberFormat="0" applyProtection="0">
      <alignment horizontal="right" vertical="center"/>
    </xf>
    <xf numFmtId="4" fontId="45" fillId="2" borderId="10" applyNumberFormat="0" applyProtection="0">
      <alignment horizontal="right" vertical="center"/>
    </xf>
    <xf numFmtId="4" fontId="45" fillId="2" borderId="10" applyNumberFormat="0" applyProtection="0">
      <alignment horizontal="right" vertical="center"/>
    </xf>
    <xf numFmtId="4" fontId="45" fillId="2" borderId="10" applyNumberFormat="0" applyProtection="0">
      <alignment horizontal="right" vertical="center"/>
    </xf>
    <xf numFmtId="4" fontId="45" fillId="2" borderId="10" applyNumberFormat="0" applyProtection="0">
      <alignment horizontal="right" vertical="center"/>
    </xf>
    <xf numFmtId="4" fontId="45" fillId="2" borderId="10" applyNumberFormat="0" applyProtection="0">
      <alignment horizontal="right" vertical="center"/>
    </xf>
    <xf numFmtId="4" fontId="45" fillId="2" borderId="10" applyNumberFormat="0" applyProtection="0">
      <alignment horizontal="right" vertical="center"/>
    </xf>
    <xf numFmtId="4" fontId="45" fillId="2" borderId="10" applyNumberFormat="0" applyProtection="0">
      <alignment horizontal="right" vertical="center"/>
    </xf>
    <xf numFmtId="4" fontId="45" fillId="2" borderId="10" applyNumberFormat="0" applyProtection="0">
      <alignment horizontal="right" vertical="center"/>
    </xf>
    <xf numFmtId="4" fontId="45" fillId="2" borderId="10" applyNumberFormat="0" applyProtection="0">
      <alignment horizontal="right" vertical="center"/>
    </xf>
    <xf numFmtId="4" fontId="45" fillId="2" borderId="10" applyNumberFormat="0" applyProtection="0">
      <alignment horizontal="right" vertical="center"/>
    </xf>
    <xf numFmtId="4" fontId="45" fillId="2" borderId="10" applyNumberFormat="0" applyProtection="0">
      <alignment horizontal="right" vertical="center"/>
    </xf>
    <xf numFmtId="4" fontId="45" fillId="2" borderId="10" applyNumberFormat="0" applyProtection="0">
      <alignment horizontal="right" vertical="center"/>
    </xf>
    <xf numFmtId="4" fontId="43" fillId="16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4" fontId="43" fillId="16" borderId="10" applyNumberFormat="0" applyProtection="0">
      <alignment horizontal="left" vertical="center" indent="1"/>
    </xf>
    <xf numFmtId="0" fontId="48" fillId="28" borderId="15" applyNumberFormat="0" applyProtection="0">
      <alignment horizontal="left" vertical="top" indent="1"/>
    </xf>
    <xf numFmtId="0" fontId="48" fillId="28" borderId="15" applyNumberFormat="0" applyProtection="0">
      <alignment horizontal="left" vertical="top" indent="1"/>
    </xf>
    <xf numFmtId="0" fontId="48" fillId="28" borderId="15" applyNumberFormat="0" applyProtection="0">
      <alignment horizontal="left" vertical="top" indent="1"/>
    </xf>
    <xf numFmtId="0" fontId="48" fillId="28" borderId="15" applyNumberFormat="0" applyProtection="0">
      <alignment horizontal="left" vertical="top" indent="1"/>
    </xf>
    <xf numFmtId="0" fontId="48" fillId="28" borderId="15" applyNumberFormat="0" applyProtection="0">
      <alignment horizontal="left" vertical="top" indent="1"/>
    </xf>
    <xf numFmtId="0" fontId="48" fillId="28" borderId="15" applyNumberFormat="0" applyProtection="0">
      <alignment horizontal="left" vertical="top" indent="1"/>
    </xf>
    <xf numFmtId="0" fontId="48" fillId="28" borderId="15" applyNumberFormat="0" applyProtection="0">
      <alignment horizontal="left" vertical="top" indent="1"/>
    </xf>
    <xf numFmtId="0" fontId="48" fillId="28" borderId="15" applyNumberFormat="0" applyProtection="0">
      <alignment horizontal="left" vertical="top" indent="1"/>
    </xf>
    <xf numFmtId="0" fontId="48" fillId="28" borderId="15" applyNumberFormat="0" applyProtection="0">
      <alignment horizontal="left" vertical="top" indent="1"/>
    </xf>
    <xf numFmtId="0" fontId="48" fillId="28" borderId="15" applyNumberFormat="0" applyProtection="0">
      <alignment horizontal="left" vertical="top" indent="1"/>
    </xf>
    <xf numFmtId="0" fontId="48" fillId="28" borderId="15" applyNumberFormat="0" applyProtection="0">
      <alignment horizontal="left" vertical="top" indent="1"/>
    </xf>
    <xf numFmtId="0" fontId="48" fillId="28" borderId="15" applyNumberFormat="0" applyProtection="0">
      <alignment horizontal="left" vertical="top" indent="1"/>
    </xf>
    <xf numFmtId="4" fontId="49" fillId="65" borderId="16" applyNumberFormat="0" applyProtection="0">
      <alignment horizontal="left" vertical="center" indent="1"/>
    </xf>
    <xf numFmtId="4" fontId="49" fillId="65" borderId="16" applyNumberFormat="0" applyProtection="0">
      <alignment horizontal="left" vertical="center" indent="1"/>
    </xf>
    <xf numFmtId="4" fontId="49" fillId="65" borderId="16" applyNumberFormat="0" applyProtection="0">
      <alignment horizontal="left" vertical="center" indent="1"/>
    </xf>
    <xf numFmtId="4" fontId="49" fillId="65" borderId="16" applyNumberFormat="0" applyProtection="0">
      <alignment horizontal="left" vertical="center" indent="1"/>
    </xf>
    <xf numFmtId="4" fontId="49" fillId="65" borderId="16" applyNumberFormat="0" applyProtection="0">
      <alignment horizontal="left" vertical="center" indent="1"/>
    </xf>
    <xf numFmtId="4" fontId="49" fillId="65" borderId="16" applyNumberFormat="0" applyProtection="0">
      <alignment horizontal="left" vertical="center" indent="1"/>
    </xf>
    <xf numFmtId="4" fontId="49" fillId="65" borderId="16" applyNumberFormat="0" applyProtection="0">
      <alignment horizontal="left" vertical="center" indent="1"/>
    </xf>
    <xf numFmtId="4" fontId="49" fillId="65" borderId="16" applyNumberFormat="0" applyProtection="0">
      <alignment horizontal="left" vertical="center" indent="1"/>
    </xf>
    <xf numFmtId="4" fontId="49" fillId="65" borderId="16" applyNumberFormat="0" applyProtection="0">
      <alignment horizontal="left" vertical="center" indent="1"/>
    </xf>
    <xf numFmtId="4" fontId="49" fillId="65" borderId="16" applyNumberFormat="0" applyProtection="0">
      <alignment horizontal="left" vertical="center" indent="1"/>
    </xf>
    <xf numFmtId="4" fontId="49" fillId="65" borderId="16" applyNumberFormat="0" applyProtection="0">
      <alignment horizontal="left" vertical="center" indent="1"/>
    </xf>
    <xf numFmtId="4" fontId="49" fillId="65" borderId="16" applyNumberFormat="0" applyProtection="0">
      <alignment horizontal="left" vertical="center" indent="1"/>
    </xf>
    <xf numFmtId="0" fontId="43" fillId="66" borderId="19"/>
    <xf numFmtId="0" fontId="43" fillId="66" borderId="19"/>
    <xf numFmtId="0" fontId="43" fillId="66" borderId="19"/>
    <xf numFmtId="0" fontId="43" fillId="66" borderId="19"/>
    <xf numFmtId="0" fontId="43" fillId="66" borderId="19"/>
    <xf numFmtId="0" fontId="43" fillId="66" borderId="19"/>
    <xf numFmtId="0" fontId="43" fillId="66" borderId="19"/>
    <xf numFmtId="0" fontId="43" fillId="66" borderId="19"/>
    <xf numFmtId="0" fontId="43" fillId="66" borderId="19"/>
    <xf numFmtId="0" fontId="43" fillId="66" borderId="19"/>
    <xf numFmtId="0" fontId="43" fillId="66" borderId="19"/>
    <xf numFmtId="0" fontId="43" fillId="66" borderId="19"/>
    <xf numFmtId="0" fontId="43" fillId="66" borderId="19"/>
    <xf numFmtId="0" fontId="43" fillId="66" borderId="19"/>
    <xf numFmtId="0" fontId="43" fillId="66" borderId="19"/>
    <xf numFmtId="0" fontId="43" fillId="66" borderId="19"/>
    <xf numFmtId="0" fontId="43" fillId="66" borderId="19"/>
    <xf numFmtId="0" fontId="43" fillId="66" borderId="19"/>
    <xf numFmtId="0" fontId="43" fillId="66" borderId="19"/>
    <xf numFmtId="0" fontId="43" fillId="66" borderId="19"/>
    <xf numFmtId="0" fontId="43" fillId="66" borderId="19"/>
    <xf numFmtId="0" fontId="43" fillId="66" borderId="19"/>
    <xf numFmtId="0" fontId="43" fillId="66" borderId="19"/>
    <xf numFmtId="0" fontId="43" fillId="66" borderId="19"/>
    <xf numFmtId="4" fontId="50" fillId="63" borderId="10" applyNumberFormat="0" applyProtection="0">
      <alignment horizontal="right" vertical="center"/>
    </xf>
    <xf numFmtId="4" fontId="50" fillId="63" borderId="10" applyNumberFormat="0" applyProtection="0">
      <alignment horizontal="right" vertical="center"/>
    </xf>
    <xf numFmtId="4" fontId="50" fillId="63" borderId="10" applyNumberFormat="0" applyProtection="0">
      <alignment horizontal="right" vertical="center"/>
    </xf>
    <xf numFmtId="4" fontId="50" fillId="63" borderId="10" applyNumberFormat="0" applyProtection="0">
      <alignment horizontal="right" vertical="center"/>
    </xf>
    <xf numFmtId="4" fontId="50" fillId="63" borderId="10" applyNumberFormat="0" applyProtection="0">
      <alignment horizontal="right" vertical="center"/>
    </xf>
    <xf numFmtId="4" fontId="50" fillId="63" borderId="10" applyNumberFormat="0" applyProtection="0">
      <alignment horizontal="right" vertical="center"/>
    </xf>
    <xf numFmtId="4" fontId="50" fillId="63" borderId="10" applyNumberFormat="0" applyProtection="0">
      <alignment horizontal="right" vertical="center"/>
    </xf>
    <xf numFmtId="4" fontId="50" fillId="63" borderId="10" applyNumberFormat="0" applyProtection="0">
      <alignment horizontal="right" vertical="center"/>
    </xf>
    <xf numFmtId="4" fontId="50" fillId="63" borderId="10" applyNumberFormat="0" applyProtection="0">
      <alignment horizontal="right" vertical="center"/>
    </xf>
    <xf numFmtId="4" fontId="50" fillId="63" borderId="10" applyNumberFormat="0" applyProtection="0">
      <alignment horizontal="right" vertical="center"/>
    </xf>
    <xf numFmtId="4" fontId="50" fillId="63" borderId="10" applyNumberFormat="0" applyProtection="0">
      <alignment horizontal="right" vertical="center"/>
    </xf>
    <xf numFmtId="4" fontId="50" fillId="63" borderId="10" applyNumberFormat="0" applyProtection="0">
      <alignment horizontal="right"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3" fillId="0" borderId="0"/>
    <xf numFmtId="0" fontId="8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9" fillId="0" borderId="42" applyNumberFormat="0" applyFill="0" applyAlignment="0" applyProtection="0"/>
    <xf numFmtId="0" fontId="39" fillId="0" borderId="42" applyNumberFormat="0" applyFill="0" applyAlignment="0" applyProtection="0"/>
    <xf numFmtId="0" fontId="40" fillId="0" borderId="43" applyNumberFormat="0" applyFill="0" applyAlignment="0" applyProtection="0"/>
    <xf numFmtId="0" fontId="40" fillId="0" borderId="43" applyNumberFormat="0" applyFill="0" applyAlignment="0" applyProtection="0"/>
    <xf numFmtId="0" fontId="41" fillId="0" borderId="44" applyNumberFormat="0" applyFill="0" applyAlignment="0" applyProtection="0"/>
    <xf numFmtId="0" fontId="41" fillId="0" borderId="44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7" fillId="0" borderId="38" applyNumberFormat="0" applyFill="0" applyAlignment="0" applyProtection="0"/>
    <xf numFmtId="0" fontId="27" fillId="0" borderId="38" applyNumberFormat="0" applyFill="0" applyAlignment="0" applyProtection="0"/>
    <xf numFmtId="0" fontId="27" fillId="0" borderId="38" applyNumberFormat="0" applyFill="0" applyAlignment="0" applyProtection="0"/>
    <xf numFmtId="0" fontId="27" fillId="0" borderId="38" applyNumberFormat="0" applyFill="0" applyAlignment="0" applyProtection="0"/>
    <xf numFmtId="0" fontId="27" fillId="0" borderId="38" applyNumberFormat="0" applyFill="0" applyAlignment="0" applyProtection="0"/>
    <xf numFmtId="0" fontId="27" fillId="0" borderId="45" applyNumberFormat="0" applyFill="0" applyAlignment="0" applyProtection="0"/>
    <xf numFmtId="0" fontId="27" fillId="0" borderId="45" applyNumberFormat="0" applyFill="0" applyAlignment="0" applyProtection="0"/>
    <xf numFmtId="0" fontId="27" fillId="0" borderId="45" applyNumberFormat="0" applyFill="0" applyAlignment="0" applyProtection="0"/>
    <xf numFmtId="0" fontId="27" fillId="0" borderId="45" applyNumberFormat="0" applyFill="0" applyAlignment="0" applyProtection="0"/>
    <xf numFmtId="0" fontId="27" fillId="0" borderId="45" applyNumberFormat="0" applyFill="0" applyAlignment="0" applyProtection="0"/>
    <xf numFmtId="0" fontId="27" fillId="0" borderId="45" applyNumberFormat="0" applyFill="0" applyAlignment="0" applyProtection="0"/>
    <xf numFmtId="0" fontId="27" fillId="0" borderId="45" applyNumberFormat="0" applyFill="0" applyAlignment="0" applyProtection="0"/>
    <xf numFmtId="0" fontId="27" fillId="0" borderId="45" applyNumberFormat="0" applyFill="0" applyAlignment="0" applyProtection="0"/>
    <xf numFmtId="0" fontId="27" fillId="0" borderId="38" applyNumberFormat="0" applyFill="0" applyAlignment="0" applyProtection="0"/>
    <xf numFmtId="0" fontId="27" fillId="0" borderId="38" applyNumberFormat="0" applyFill="0" applyAlignment="0" applyProtection="0"/>
    <xf numFmtId="0" fontId="27" fillId="0" borderId="38" applyNumberFormat="0" applyFill="0" applyAlignment="0" applyProtection="0"/>
    <xf numFmtId="0" fontId="27" fillId="0" borderId="38" applyNumberFormat="0" applyFill="0" applyAlignment="0" applyProtection="0"/>
    <xf numFmtId="0" fontId="27" fillId="0" borderId="38" applyNumberFormat="0" applyFill="0" applyAlignment="0" applyProtection="0"/>
    <xf numFmtId="0" fontId="27" fillId="0" borderId="45" applyNumberFormat="0" applyFill="0" applyAlignment="0" applyProtection="0"/>
    <xf numFmtId="0" fontId="27" fillId="0" borderId="45" applyNumberFormat="0" applyFill="0" applyAlignment="0" applyProtection="0"/>
    <xf numFmtId="0" fontId="27" fillId="0" borderId="45" applyNumberFormat="0" applyFill="0" applyAlignment="0" applyProtection="0"/>
    <xf numFmtId="0" fontId="27" fillId="0" borderId="45" applyNumberFormat="0" applyFill="0" applyAlignment="0" applyProtection="0"/>
    <xf numFmtId="0" fontId="27" fillId="0" borderId="45" applyNumberFormat="0" applyFill="0" applyAlignment="0" applyProtection="0"/>
    <xf numFmtId="0" fontId="27" fillId="0" borderId="45" applyNumberFormat="0" applyFill="0" applyAlignment="0" applyProtection="0"/>
    <xf numFmtId="0" fontId="27" fillId="0" borderId="45" applyNumberFormat="0" applyFill="0" applyAlignment="0" applyProtection="0"/>
    <xf numFmtId="0" fontId="27" fillId="0" borderId="45" applyNumberFormat="0" applyFill="0" applyAlignment="0" applyProtection="0"/>
    <xf numFmtId="0" fontId="27" fillId="0" borderId="45" applyNumberFormat="0" applyFill="0" applyAlignment="0" applyProtection="0"/>
    <xf numFmtId="0" fontId="10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18" borderId="1" applyNumberFormat="0" applyAlignment="0" applyProtection="0"/>
    <xf numFmtId="0" fontId="14" fillId="19" borderId="2" applyNumberFormat="0" applyAlignment="0" applyProtection="0"/>
    <xf numFmtId="0" fontId="15" fillId="0" borderId="3" applyNumberFormat="0" applyFill="0" applyAlignment="0" applyProtection="0"/>
    <xf numFmtId="0" fontId="16" fillId="9" borderId="1" applyNumberFormat="0" applyAlignment="0" applyProtection="0"/>
    <xf numFmtId="0" fontId="20" fillId="18" borderId="5" applyNumberFormat="0" applyAlignment="0" applyProtection="0"/>
    <xf numFmtId="0" fontId="26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7" fillId="0" borderId="9" applyNumberFormat="0" applyFill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6" borderId="0" applyNumberFormat="0" applyBorder="0" applyAlignment="0" applyProtection="0"/>
    <xf numFmtId="0" fontId="1" fillId="86" borderId="0" applyNumberFormat="0" applyBorder="0" applyAlignment="0" applyProtection="0"/>
    <xf numFmtId="0" fontId="1" fillId="90" borderId="0" applyNumberFormat="0" applyBorder="0" applyAlignment="0" applyProtection="0"/>
    <xf numFmtId="0" fontId="1" fillId="90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75" borderId="36" applyNumberFormat="0" applyFont="0" applyAlignment="0" applyProtection="0"/>
    <xf numFmtId="0" fontId="1" fillId="75" borderId="36" applyNumberFormat="0" applyFont="0" applyAlignment="0" applyProtection="0"/>
    <xf numFmtId="0" fontId="10" fillId="9" borderId="0" applyNumberFormat="0" applyBorder="0" applyAlignment="0" applyProtection="0"/>
    <xf numFmtId="0" fontId="1" fillId="77" borderId="0" applyNumberFormat="0" applyBorder="0" applyAlignment="0" applyProtection="0"/>
    <xf numFmtId="0" fontId="1" fillId="81" borderId="0" applyNumberFormat="0" applyBorder="0" applyAlignment="0" applyProtection="0"/>
    <xf numFmtId="0" fontId="1" fillId="85" borderId="0" applyNumberFormat="0" applyBorder="0" applyAlignment="0" applyProtection="0"/>
    <xf numFmtId="0" fontId="10" fillId="9" borderId="0" applyNumberFormat="0" applyBorder="0" applyAlignment="0" applyProtection="0"/>
    <xf numFmtId="0" fontId="1" fillId="89" borderId="0" applyNumberFormat="0" applyBorder="0" applyAlignment="0" applyProtection="0"/>
    <xf numFmtId="0" fontId="1" fillId="93" borderId="0" applyNumberFormat="0" applyBorder="0" applyAlignment="0" applyProtection="0"/>
    <xf numFmtId="0" fontId="1" fillId="97" borderId="0" applyNumberFormat="0" applyBorder="0" applyAlignment="0" applyProtection="0"/>
    <xf numFmtId="0" fontId="1" fillId="78" borderId="0" applyNumberFormat="0" applyBorder="0" applyAlignment="0" applyProtection="0"/>
    <xf numFmtId="0" fontId="1" fillId="82" borderId="0" applyNumberFormat="0" applyBorder="0" applyAlignment="0" applyProtection="0"/>
    <xf numFmtId="0" fontId="1" fillId="86" borderId="0" applyNumberFormat="0" applyBorder="0" applyAlignment="0" applyProtection="0"/>
    <xf numFmtId="0" fontId="1" fillId="90" borderId="0" applyNumberFormat="0" applyBorder="0" applyAlignment="0" applyProtection="0"/>
    <xf numFmtId="0" fontId="1" fillId="94" borderId="0" applyNumberFormat="0" applyBorder="0" applyAlignment="0" applyProtection="0"/>
    <xf numFmtId="0" fontId="1" fillId="98" borderId="0" applyNumberFormat="0" applyBorder="0" applyAlignment="0" applyProtection="0"/>
    <xf numFmtId="0" fontId="11" fillId="8" borderId="0" applyNumberFormat="0" applyBorder="0" applyAlignment="0" applyProtection="0"/>
    <xf numFmtId="0" fontId="11" fillId="23" borderId="0" applyNumberFormat="0" applyBorder="0" applyAlignment="0" applyProtection="0"/>
    <xf numFmtId="0" fontId="11" fillId="13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78" fillId="69" borderId="0" applyNumberFormat="0" applyBorder="0" applyAlignment="0" applyProtection="0"/>
    <xf numFmtId="0" fontId="12" fillId="8" borderId="0" applyNumberFormat="0" applyBorder="0" applyAlignment="0" applyProtection="0"/>
    <xf numFmtId="0" fontId="13" fillId="18" borderId="1" applyNumberFormat="0" applyAlignment="0" applyProtection="0"/>
    <xf numFmtId="0" fontId="13" fillId="18" borderId="1" applyNumberFormat="0" applyAlignment="0" applyProtection="0"/>
    <xf numFmtId="0" fontId="83" fillId="73" borderId="32" applyNumberFormat="0" applyAlignment="0" applyProtection="0"/>
    <xf numFmtId="0" fontId="83" fillId="73" borderId="32" applyNumberFormat="0" applyAlignment="0" applyProtection="0"/>
    <xf numFmtId="0" fontId="14" fillId="47" borderId="2" applyNumberFormat="0" applyAlignment="0" applyProtection="0"/>
    <xf numFmtId="0" fontId="85" fillId="74" borderId="35" applyNumberFormat="0" applyAlignment="0" applyProtection="0"/>
    <xf numFmtId="0" fontId="85" fillId="74" borderId="35" applyNumberFormat="0" applyAlignment="0" applyProtection="0"/>
    <xf numFmtId="0" fontId="12" fillId="0" borderId="14" applyNumberFormat="0" applyFill="0" applyAlignment="0" applyProtection="0"/>
    <xf numFmtId="0" fontId="84" fillId="0" borderId="34" applyNumberFormat="0" applyFill="0" applyAlignment="0" applyProtection="0"/>
    <xf numFmtId="0" fontId="84" fillId="0" borderId="34" applyNumberFormat="0" applyFill="0" applyAlignment="0" applyProtection="0"/>
    <xf numFmtId="0" fontId="11" fillId="35" borderId="0" applyNumberFormat="0" applyBorder="0" applyAlignment="0" applyProtection="0"/>
    <xf numFmtId="0" fontId="89" fillId="76" borderId="0" applyNumberFormat="0" applyBorder="0" applyAlignment="0" applyProtection="0"/>
    <xf numFmtId="0" fontId="11" fillId="102" borderId="0" applyNumberFormat="0" applyBorder="0" applyAlignment="0" applyProtection="0"/>
    <xf numFmtId="0" fontId="11" fillId="39" borderId="0" applyNumberFormat="0" applyBorder="0" applyAlignment="0" applyProtection="0"/>
    <xf numFmtId="0" fontId="89" fillId="80" borderId="0" applyNumberFormat="0" applyBorder="0" applyAlignment="0" applyProtection="0"/>
    <xf numFmtId="0" fontId="11" fillId="23" borderId="0" applyNumberFormat="0" applyBorder="0" applyAlignment="0" applyProtection="0"/>
    <xf numFmtId="0" fontId="11" fillId="43" borderId="0" applyNumberFormat="0" applyBorder="0" applyAlignment="0" applyProtection="0"/>
    <xf numFmtId="0" fontId="89" fillId="84" borderId="0" applyNumberFormat="0" applyBorder="0" applyAlignment="0" applyProtection="0"/>
    <xf numFmtId="0" fontId="11" fillId="13" borderId="0" applyNumberFormat="0" applyBorder="0" applyAlignment="0" applyProtection="0"/>
    <xf numFmtId="0" fontId="11" fillId="47" borderId="0" applyNumberFormat="0" applyBorder="0" applyAlignment="0" applyProtection="0"/>
    <xf numFmtId="0" fontId="89" fillId="88" borderId="0" applyNumberFormat="0" applyBorder="0" applyAlignment="0" applyProtection="0"/>
    <xf numFmtId="0" fontId="11" fillId="33" borderId="0" applyNumberFormat="0" applyBorder="0" applyAlignment="0" applyProtection="0"/>
    <xf numFmtId="0" fontId="11" fillId="38" borderId="0" applyNumberFormat="0" applyBorder="0" applyAlignment="0" applyProtection="0"/>
    <xf numFmtId="0" fontId="89" fillId="92" borderId="0" applyNumberFormat="0" applyBorder="0" applyAlignment="0" applyProtection="0"/>
    <xf numFmtId="0" fontId="11" fillId="51" borderId="0" applyNumberFormat="0" applyBorder="0" applyAlignment="0" applyProtection="0"/>
    <xf numFmtId="0" fontId="89" fillId="96" borderId="0" applyNumberFormat="0" applyBorder="0" applyAlignment="0" applyProtection="0"/>
    <xf numFmtId="0" fontId="11" fillId="21" borderId="0" applyNumberFormat="0" applyBorder="0" applyAlignment="0" applyProtection="0"/>
    <xf numFmtId="0" fontId="81" fillId="72" borderId="32" applyNumberFormat="0" applyAlignment="0" applyProtection="0"/>
    <xf numFmtId="0" fontId="81" fillId="72" borderId="32" applyNumberFormat="0" applyAlignment="0" applyProtection="0"/>
    <xf numFmtId="0" fontId="3" fillId="0" borderId="0" applyFont="0" applyFill="0" applyBorder="0" applyAlignment="0" applyProtection="0"/>
    <xf numFmtId="0" fontId="35" fillId="52" borderId="0" applyNumberFormat="0" applyBorder="0" applyAlignment="0" applyProtection="0"/>
    <xf numFmtId="0" fontId="79" fillId="70" borderId="0" applyNumberFormat="0" applyBorder="0" applyAlignment="0" applyProtection="0"/>
    <xf numFmtId="0" fontId="18" fillId="7" borderId="0" applyNumberFormat="0" applyBorder="0" applyAlignment="0" applyProtection="0"/>
    <xf numFmtId="0" fontId="16" fillId="9" borderId="1" applyNumberFormat="0" applyAlignment="0" applyProtection="0"/>
    <xf numFmtId="0" fontId="16" fillId="18" borderId="1" applyNumberFormat="0" applyAlignment="0" applyProtection="0"/>
    <xf numFmtId="180" fontId="1" fillId="0" borderId="0" applyFont="0" applyFill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80" fillId="71" borderId="0" applyNumberFormat="0" applyBorder="0" applyAlignment="0" applyProtection="0"/>
    <xf numFmtId="0" fontId="105" fillId="24" borderId="0" applyNumberFormat="0" applyBorder="0" applyAlignment="0" applyProtection="0"/>
    <xf numFmtId="0" fontId="3" fillId="0" borderId="0"/>
    <xf numFmtId="0" fontId="1" fillId="0" borderId="0"/>
    <xf numFmtId="0" fontId="43" fillId="27" borderId="0"/>
    <xf numFmtId="183" fontId="5" fillId="0" borderId="0"/>
    <xf numFmtId="0" fontId="1" fillId="0" borderId="0"/>
    <xf numFmtId="0" fontId="1" fillId="0" borderId="0"/>
    <xf numFmtId="0" fontId="3" fillId="25" borderId="4" applyNumberFormat="0" applyFont="0" applyAlignment="0" applyProtection="0"/>
    <xf numFmtId="0" fontId="1" fillId="75" borderId="36" applyNumberFormat="0" applyFont="0" applyAlignment="0" applyProtection="0"/>
    <xf numFmtId="0" fontId="3" fillId="25" borderId="4" applyNumberFormat="0" applyFont="0" applyAlignment="0" applyProtection="0"/>
    <xf numFmtId="0" fontId="3" fillId="25" borderId="4" applyNumberFormat="0" applyFont="0" applyAlignment="0" applyProtection="0"/>
    <xf numFmtId="0" fontId="20" fillId="18" borderId="5" applyNumberFormat="0" applyAlignment="0" applyProtection="0"/>
    <xf numFmtId="0" fontId="20" fillId="18" borderId="5" applyNumberForma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2" fillId="73" borderId="33" applyNumberFormat="0" applyAlignment="0" applyProtection="0"/>
    <xf numFmtId="0" fontId="82" fillId="73" borderId="33" applyNumberFormat="0" applyAlignment="0" applyProtection="0"/>
    <xf numFmtId="0" fontId="46" fillId="24" borderId="15" applyNumberFormat="0" applyProtection="0">
      <alignment horizontal="left" vertical="top" indent="1"/>
    </xf>
    <xf numFmtId="0" fontId="43" fillId="18" borderId="10" applyNumberFormat="0" applyProtection="0">
      <alignment horizontal="left" vertical="center" indent="1"/>
    </xf>
    <xf numFmtId="0" fontId="43" fillId="62" borderId="10" applyNumberFormat="0" applyProtection="0">
      <alignment horizontal="left" vertical="center" indent="1"/>
    </xf>
    <xf numFmtId="0" fontId="43" fillId="10" borderId="10" applyNumberFormat="0" applyProtection="0">
      <alignment horizontal="left" vertical="center" indent="1"/>
    </xf>
    <xf numFmtId="0" fontId="43" fillId="31" borderId="10" applyNumberFormat="0" applyProtection="0">
      <alignment horizontal="left" vertical="center" indent="1"/>
    </xf>
    <xf numFmtId="0" fontId="47" fillId="33" borderId="18" applyBorder="0"/>
    <xf numFmtId="0" fontId="48" fillId="25" borderId="15" applyNumberFormat="0" applyProtection="0">
      <alignment horizontal="left" vertical="top" indent="1"/>
    </xf>
    <xf numFmtId="0" fontId="48" fillId="28" borderId="15" applyNumberFormat="0" applyProtection="0">
      <alignment horizontal="left" vertical="top" indent="1"/>
    </xf>
    <xf numFmtId="0" fontId="43" fillId="66" borderId="19"/>
    <xf numFmtId="0" fontId="52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40" fillId="0" borderId="12" applyNumberFormat="0" applyFill="0" applyAlignment="0" applyProtection="0"/>
    <xf numFmtId="0" fontId="76" fillId="0" borderId="30" applyNumberFormat="0" applyFill="0" applyAlignment="0" applyProtection="0"/>
    <xf numFmtId="0" fontId="76" fillId="0" borderId="30" applyNumberFormat="0" applyFill="0" applyAlignment="0" applyProtection="0"/>
    <xf numFmtId="0" fontId="41" fillId="0" borderId="13" applyNumberFormat="0" applyFill="0" applyAlignment="0" applyProtection="0"/>
    <xf numFmtId="0" fontId="77" fillId="0" borderId="31" applyNumberFormat="0" applyFill="0" applyAlignment="0" applyProtection="0"/>
    <xf numFmtId="0" fontId="77" fillId="0" borderId="31" applyNumberFormat="0" applyFill="0" applyAlignment="0" applyProtection="0"/>
    <xf numFmtId="0" fontId="7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7" fillId="0" borderId="45" applyNumberFormat="0" applyFill="0" applyAlignment="0" applyProtection="0"/>
    <xf numFmtId="0" fontId="88" fillId="0" borderId="37" applyNumberFormat="0" applyFill="0" applyAlignment="0" applyProtection="0"/>
    <xf numFmtId="0" fontId="88" fillId="0" borderId="37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6" borderId="0" applyNumberFormat="0" applyBorder="0" applyAlignment="0" applyProtection="0"/>
    <xf numFmtId="0" fontId="1" fillId="86" borderId="0" applyNumberFormat="0" applyBorder="0" applyAlignment="0" applyProtection="0"/>
    <xf numFmtId="0" fontId="1" fillId="90" borderId="0" applyNumberFormat="0" applyBorder="0" applyAlignment="0" applyProtection="0"/>
    <xf numFmtId="0" fontId="1" fillId="90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43" fillId="52" borderId="10" applyNumberFormat="0" applyFont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9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6" borderId="0" applyNumberFormat="0" applyBorder="0" applyAlignment="0" applyProtection="0"/>
    <xf numFmtId="0" fontId="1" fillId="86" borderId="0" applyNumberFormat="0" applyBorder="0" applyAlignment="0" applyProtection="0"/>
    <xf numFmtId="0" fontId="1" fillId="90" borderId="0" applyNumberFormat="0" applyBorder="0" applyAlignment="0" applyProtection="0"/>
    <xf numFmtId="0" fontId="1" fillId="90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6" borderId="0" applyNumberFormat="0" applyBorder="0" applyAlignment="0" applyProtection="0"/>
    <xf numFmtId="0" fontId="1" fillId="86" borderId="0" applyNumberFormat="0" applyBorder="0" applyAlignment="0" applyProtection="0"/>
    <xf numFmtId="0" fontId="1" fillId="90" borderId="0" applyNumberFormat="0" applyBorder="0" applyAlignment="0" applyProtection="0"/>
    <xf numFmtId="0" fontId="1" fillId="90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75" borderId="36" applyNumberFormat="0" applyFont="0" applyAlignment="0" applyProtection="0"/>
    <xf numFmtId="0" fontId="1" fillId="75" borderId="36" applyNumberFormat="0" applyFont="0" applyAlignment="0" applyProtection="0"/>
    <xf numFmtId="0" fontId="1" fillId="77" borderId="0" applyNumberFormat="0" applyBorder="0" applyAlignment="0" applyProtection="0"/>
    <xf numFmtId="0" fontId="1" fillId="81" borderId="0" applyNumberFormat="0" applyBorder="0" applyAlignment="0" applyProtection="0"/>
    <xf numFmtId="0" fontId="1" fillId="85" borderId="0" applyNumberFormat="0" applyBorder="0" applyAlignment="0" applyProtection="0"/>
    <xf numFmtId="0" fontId="1" fillId="89" borderId="0" applyNumberFormat="0" applyBorder="0" applyAlignment="0" applyProtection="0"/>
    <xf numFmtId="0" fontId="1" fillId="93" borderId="0" applyNumberFormat="0" applyBorder="0" applyAlignment="0" applyProtection="0"/>
    <xf numFmtId="0" fontId="1" fillId="97" borderId="0" applyNumberFormat="0" applyBorder="0" applyAlignment="0" applyProtection="0"/>
    <xf numFmtId="0" fontId="1" fillId="78" borderId="0" applyNumberFormat="0" applyBorder="0" applyAlignment="0" applyProtection="0"/>
    <xf numFmtId="0" fontId="1" fillId="82" borderId="0" applyNumberFormat="0" applyBorder="0" applyAlignment="0" applyProtection="0"/>
    <xf numFmtId="0" fontId="1" fillId="86" borderId="0" applyNumberFormat="0" applyBorder="0" applyAlignment="0" applyProtection="0"/>
    <xf numFmtId="0" fontId="1" fillId="90" borderId="0" applyNumberFormat="0" applyBorder="0" applyAlignment="0" applyProtection="0"/>
    <xf numFmtId="0" fontId="1" fillId="94" borderId="0" applyNumberFormat="0" applyBorder="0" applyAlignment="0" applyProtection="0"/>
    <xf numFmtId="0" fontId="1" fillId="98" borderId="0" applyNumberFormat="0" applyBorder="0" applyAlignment="0" applyProtection="0"/>
    <xf numFmtId="18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75" borderId="3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9" borderId="0" applyNumberFormat="0" applyBorder="0" applyAlignment="0" applyProtection="0"/>
    <xf numFmtId="0" fontId="1" fillId="89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6" borderId="0" applyNumberFormat="0" applyBorder="0" applyAlignment="0" applyProtection="0"/>
    <xf numFmtId="0" fontId="1" fillId="86" borderId="0" applyNumberFormat="0" applyBorder="0" applyAlignment="0" applyProtection="0"/>
    <xf numFmtId="0" fontId="1" fillId="90" borderId="0" applyNumberFormat="0" applyBorder="0" applyAlignment="0" applyProtection="0"/>
    <xf numFmtId="0" fontId="1" fillId="90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9" borderId="0" applyNumberFormat="0" applyBorder="0" applyAlignment="0" applyProtection="0"/>
    <xf numFmtId="0" fontId="1" fillId="93" borderId="0" applyNumberFormat="0" applyBorder="0" applyAlignment="0" applyProtection="0"/>
    <xf numFmtId="0" fontId="1" fillId="93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6" borderId="0" applyNumberFormat="0" applyBorder="0" applyAlignment="0" applyProtection="0"/>
    <xf numFmtId="0" fontId="1" fillId="86" borderId="0" applyNumberFormat="0" applyBorder="0" applyAlignment="0" applyProtection="0"/>
    <xf numFmtId="0" fontId="1" fillId="90" borderId="0" applyNumberFormat="0" applyBorder="0" applyAlignment="0" applyProtection="0"/>
    <xf numFmtId="0" fontId="1" fillId="90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8" borderId="0" applyNumberFormat="0" applyBorder="0" applyAlignment="0" applyProtection="0"/>
    <xf numFmtId="0" fontId="1" fillId="98" borderId="0" applyNumberFormat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1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</cellStyleXfs>
  <cellXfs count="254">
    <xf numFmtId="0" fontId="0" fillId="0" borderId="0" xfId="0"/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6" fontId="6" fillId="3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vertical="center"/>
    </xf>
    <xf numFmtId="0" fontId="4" fillId="0" borderId="0" xfId="0" applyFont="1" applyProtection="1">
      <protection hidden="1"/>
    </xf>
    <xf numFmtId="0" fontId="6" fillId="3" borderId="0" xfId="50" applyNumberFormat="1" applyFont="1" applyFill="1" applyAlignment="1" applyProtection="1">
      <alignment horizontal="center" vertical="center"/>
      <protection hidden="1"/>
    </xf>
    <xf numFmtId="0" fontId="29" fillId="0" borderId="0" xfId="50" applyNumberFormat="1" applyFont="1" applyFill="1" applyBorder="1" applyAlignment="1" applyProtection="1">
      <alignment horizontal="center" vertical="center"/>
      <protection hidden="1"/>
    </xf>
    <xf numFmtId="0" fontId="7" fillId="0" borderId="0" xfId="50" applyFont="1" applyFill="1" applyBorder="1" applyAlignment="1" applyProtection="1">
      <alignment vertical="center"/>
      <protection hidden="1"/>
    </xf>
    <xf numFmtId="49" fontId="6" fillId="26" borderId="0" xfId="50" applyNumberFormat="1" applyFont="1" applyFill="1" applyBorder="1" applyAlignment="1" applyProtection="1">
      <alignment vertical="center"/>
      <protection hidden="1"/>
    </xf>
    <xf numFmtId="0" fontId="7" fillId="0" borderId="0" xfId="50" applyFont="1" applyFill="1" applyProtection="1">
      <protection hidden="1"/>
    </xf>
    <xf numFmtId="0" fontId="7" fillId="0" borderId="0" xfId="50" applyFont="1" applyFill="1" applyBorder="1" applyProtection="1">
      <protection hidden="1"/>
    </xf>
    <xf numFmtId="49" fontId="29" fillId="0" borderId="0" xfId="50" applyNumberFormat="1" applyFont="1" applyFill="1" applyBorder="1" applyAlignment="1" applyProtection="1">
      <alignment vertical="center"/>
      <protection hidden="1"/>
    </xf>
    <xf numFmtId="0" fontId="29" fillId="0" borderId="0" xfId="2" applyNumberFormat="1" applyFont="1" applyFill="1" applyBorder="1" applyAlignment="1">
      <alignment vertical="center"/>
    </xf>
    <xf numFmtId="164" fontId="32" fillId="68" borderId="0" xfId="2" applyNumberFormat="1" applyFont="1" applyFill="1" applyBorder="1" applyAlignment="1">
      <alignment vertical="center"/>
    </xf>
    <xf numFmtId="0" fontId="6" fillId="26" borderId="0" xfId="2" applyFont="1" applyFill="1" applyBorder="1" applyAlignment="1">
      <alignment vertical="center"/>
    </xf>
    <xf numFmtId="164" fontId="6" fillId="26" borderId="0" xfId="2" applyNumberFormat="1" applyFont="1" applyFill="1" applyBorder="1" applyAlignment="1">
      <alignment vertical="center"/>
    </xf>
    <xf numFmtId="169" fontId="7" fillId="0" borderId="0" xfId="166" applyNumberFormat="1" applyFont="1" applyFill="1" applyBorder="1" applyAlignment="1">
      <alignment vertical="center"/>
    </xf>
    <xf numFmtId="169" fontId="7" fillId="0" borderId="0" xfId="2" applyNumberFormat="1" applyFont="1" applyFill="1" applyBorder="1" applyAlignment="1">
      <alignment vertical="center"/>
    </xf>
    <xf numFmtId="167" fontId="29" fillId="67" borderId="0" xfId="49" applyNumberFormat="1" applyFont="1" applyFill="1" applyBorder="1" applyAlignment="1" applyProtection="1">
      <alignment horizontal="center" vertical="center"/>
      <protection hidden="1"/>
    </xf>
    <xf numFmtId="171" fontId="29" fillId="67" borderId="0" xfId="49" applyNumberFormat="1" applyFont="1" applyFill="1" applyBorder="1" applyAlignment="1" applyProtection="1">
      <alignment horizontal="center" vertical="center"/>
      <protection hidden="1"/>
    </xf>
    <xf numFmtId="171" fontId="29" fillId="67" borderId="0" xfId="49" applyNumberFormat="1" applyFont="1" applyFill="1" applyAlignment="1" applyProtection="1">
      <alignment horizontal="center" vertical="center"/>
      <protection hidden="1"/>
    </xf>
    <xf numFmtId="167" fontId="7" fillId="67" borderId="0" xfId="49" applyNumberFormat="1" applyFont="1" applyFill="1" applyBorder="1" applyAlignment="1" applyProtection="1">
      <alignment horizontal="center" vertical="center"/>
      <protection hidden="1"/>
    </xf>
    <xf numFmtId="171" fontId="7" fillId="67" borderId="0" xfId="49" applyNumberFormat="1" applyFont="1" applyFill="1" applyAlignment="1" applyProtection="1">
      <alignment horizontal="center" vertical="center"/>
      <protection hidden="1"/>
    </xf>
    <xf numFmtId="171" fontId="7" fillId="67" borderId="0" xfId="49" applyNumberFormat="1" applyFont="1" applyFill="1" applyBorder="1" applyAlignment="1" applyProtection="1">
      <alignment horizontal="center" vertical="center"/>
      <protection hidden="1"/>
    </xf>
    <xf numFmtId="165" fontId="4" fillId="0" borderId="0" xfId="49" applyFont="1" applyProtection="1">
      <protection hidden="1"/>
    </xf>
    <xf numFmtId="0" fontId="56" fillId="0" borderId="0" xfId="0" applyFont="1" applyAlignment="1">
      <alignment vertical="center"/>
    </xf>
    <xf numFmtId="0" fontId="4" fillId="67" borderId="0" xfId="0" applyFont="1" applyFill="1" applyBorder="1" applyAlignment="1">
      <alignment horizontal="center" vertical="center"/>
    </xf>
    <xf numFmtId="0" fontId="4" fillId="67" borderId="0" xfId="0" applyFont="1" applyFill="1" applyBorder="1" applyAlignment="1">
      <alignment horizontal="left" vertical="center"/>
    </xf>
    <xf numFmtId="0" fontId="53" fillId="67" borderId="0" xfId="0" applyFont="1" applyFill="1" applyAlignment="1" applyProtection="1">
      <alignment horizontal="right" vertical="center"/>
      <protection hidden="1"/>
    </xf>
    <xf numFmtId="0" fontId="4" fillId="67" borderId="0" xfId="0" applyFont="1" applyFill="1" applyProtection="1">
      <protection hidden="1"/>
    </xf>
    <xf numFmtId="0" fontId="7" fillId="67" borderId="0" xfId="2" applyFont="1" applyFill="1" applyBorder="1" applyAlignment="1">
      <alignment vertical="center"/>
    </xf>
    <xf numFmtId="0" fontId="56" fillId="67" borderId="0" xfId="0" applyFont="1" applyFill="1" applyAlignment="1">
      <alignment vertical="center"/>
    </xf>
    <xf numFmtId="0" fontId="57" fillId="67" borderId="0" xfId="0" applyFont="1" applyFill="1" applyAlignment="1">
      <alignment vertical="center"/>
    </xf>
    <xf numFmtId="0" fontId="28" fillId="67" borderId="0" xfId="0" applyFont="1" applyFill="1" applyAlignment="1" applyProtection="1">
      <alignment horizontal="right" vertical="center"/>
      <protection hidden="1"/>
    </xf>
    <xf numFmtId="164" fontId="4" fillId="67" borderId="0" xfId="0" applyNumberFormat="1" applyFont="1" applyFill="1" applyBorder="1" applyAlignment="1">
      <alignment horizontal="center" vertical="center"/>
    </xf>
    <xf numFmtId="0" fontId="58" fillId="67" borderId="0" xfId="0" applyFont="1" applyFill="1" applyBorder="1" applyAlignment="1">
      <alignment horizontal="left" vertical="center"/>
    </xf>
    <xf numFmtId="0" fontId="29" fillId="67" borderId="0" xfId="50" applyNumberFormat="1" applyFont="1" applyFill="1" applyBorder="1" applyAlignment="1" applyProtection="1">
      <alignment horizontal="center" vertical="center"/>
      <protection hidden="1"/>
    </xf>
    <xf numFmtId="0" fontId="7" fillId="67" borderId="0" xfId="50" applyFont="1" applyFill="1" applyBorder="1" applyAlignment="1" applyProtection="1">
      <alignment vertical="center"/>
      <protection hidden="1"/>
    </xf>
    <xf numFmtId="0" fontId="7" fillId="67" borderId="0" xfId="50" applyFont="1" applyFill="1" applyBorder="1" applyProtection="1">
      <protection hidden="1"/>
    </xf>
    <xf numFmtId="167" fontId="7" fillId="67" borderId="0" xfId="50" applyNumberFormat="1" applyFont="1" applyFill="1" applyBorder="1" applyAlignment="1" applyProtection="1">
      <alignment horizontal="center" vertical="center"/>
      <protection hidden="1"/>
    </xf>
    <xf numFmtId="167" fontId="7" fillId="67" borderId="0" xfId="50" applyNumberFormat="1" applyFont="1" applyFill="1" applyBorder="1" applyProtection="1">
      <protection hidden="1"/>
    </xf>
    <xf numFmtId="0" fontId="29" fillId="67" borderId="0" xfId="2" applyNumberFormat="1" applyFont="1" applyFill="1" applyBorder="1" applyAlignment="1">
      <alignment vertical="center"/>
    </xf>
    <xf numFmtId="0" fontId="7" fillId="67" borderId="0" xfId="2" applyFont="1" applyFill="1" applyBorder="1" applyAlignment="1">
      <alignment vertical="center" textRotation="90"/>
    </xf>
    <xf numFmtId="0" fontId="29" fillId="67" borderId="0" xfId="2" applyFont="1" applyFill="1" applyBorder="1" applyAlignment="1">
      <alignment horizontal="center" vertical="center" textRotation="90"/>
    </xf>
    <xf numFmtId="164" fontId="7" fillId="67" borderId="0" xfId="2" applyNumberFormat="1" applyFont="1" applyFill="1" applyBorder="1" applyAlignment="1">
      <alignment vertical="center"/>
    </xf>
    <xf numFmtId="164" fontId="29" fillId="67" borderId="0" xfId="2" applyNumberFormat="1" applyFont="1" applyFill="1" applyBorder="1" applyAlignment="1">
      <alignment vertical="center"/>
    </xf>
    <xf numFmtId="0" fontId="55" fillId="67" borderId="0" xfId="0" applyFont="1" applyFill="1" applyProtection="1">
      <protection hidden="1"/>
    </xf>
    <xf numFmtId="166" fontId="6" fillId="3" borderId="0" xfId="2" quotePrefix="1" applyNumberFormat="1" applyFont="1" applyFill="1" applyBorder="1" applyAlignment="1">
      <alignment horizontal="center" vertical="center"/>
    </xf>
    <xf numFmtId="0" fontId="29" fillId="0" borderId="0" xfId="50" applyNumberFormat="1" applyFont="1" applyFill="1" applyBorder="1" applyAlignment="1" applyProtection="1">
      <alignment vertical="center"/>
      <protection hidden="1"/>
    </xf>
    <xf numFmtId="16" fontId="6" fillId="3" borderId="0" xfId="2" quotePrefix="1" applyNumberFormat="1" applyFont="1" applyFill="1" applyBorder="1" applyAlignment="1">
      <alignment horizontal="center" vertical="center"/>
    </xf>
    <xf numFmtId="167" fontId="29" fillId="67" borderId="0" xfId="50" applyNumberFormat="1" applyFont="1" applyFill="1" applyBorder="1" applyAlignment="1" applyProtection="1">
      <alignment horizontal="center" vertical="center"/>
      <protection hidden="1"/>
    </xf>
    <xf numFmtId="0" fontId="29" fillId="67" borderId="0" xfId="50" applyFont="1" applyFill="1" applyBorder="1" applyProtection="1">
      <protection hidden="1"/>
    </xf>
    <xf numFmtId="167" fontId="29" fillId="67" borderId="0" xfId="50" applyNumberFormat="1" applyFont="1" applyFill="1" applyBorder="1" applyProtection="1">
      <protection hidden="1"/>
    </xf>
    <xf numFmtId="0" fontId="29" fillId="0" borderId="0" xfId="50" applyFont="1" applyFill="1" applyProtection="1">
      <protection hidden="1"/>
    </xf>
    <xf numFmtId="0" fontId="61" fillId="67" borderId="0" xfId="0" applyFont="1" applyFill="1" applyAlignment="1" applyProtection="1">
      <alignment horizontal="right" vertical="center"/>
      <protection hidden="1"/>
    </xf>
    <xf numFmtId="167" fontId="54" fillId="26" borderId="0" xfId="50" applyNumberFormat="1" applyFont="1" applyFill="1" applyBorder="1" applyAlignment="1" applyProtection="1">
      <alignment horizontal="center" vertical="center"/>
      <protection hidden="1"/>
    </xf>
    <xf numFmtId="0" fontId="7" fillId="0" borderId="0" xfId="50" applyNumberFormat="1" applyFont="1" applyFill="1" applyBorder="1" applyAlignment="1" applyProtection="1">
      <alignment vertical="center"/>
      <protection hidden="1"/>
    </xf>
    <xf numFmtId="164" fontId="4" fillId="0" borderId="0" xfId="0" applyNumberFormat="1" applyFont="1" applyProtection="1">
      <protection hidden="1"/>
    </xf>
    <xf numFmtId="167" fontId="4" fillId="0" borderId="0" xfId="0" applyNumberFormat="1" applyFont="1" applyProtection="1">
      <protection hidden="1"/>
    </xf>
    <xf numFmtId="10" fontId="29" fillId="67" borderId="0" xfId="1" applyNumberFormat="1" applyFont="1" applyFill="1" applyBorder="1" applyAlignment="1" applyProtection="1">
      <alignment horizontal="center" vertical="center"/>
      <protection hidden="1"/>
    </xf>
    <xf numFmtId="173" fontId="7" fillId="67" borderId="0" xfId="1" applyNumberFormat="1" applyFont="1" applyFill="1" applyBorder="1" applyAlignment="1">
      <alignment vertical="center"/>
    </xf>
    <xf numFmtId="172" fontId="4" fillId="67" borderId="0" xfId="0" applyNumberFormat="1" applyFont="1" applyFill="1" applyBorder="1" applyAlignment="1">
      <alignment horizontal="center" vertical="center"/>
    </xf>
    <xf numFmtId="10" fontId="4" fillId="0" borderId="0" xfId="0" applyNumberFormat="1" applyFont="1" applyProtection="1">
      <protection hidden="1"/>
    </xf>
    <xf numFmtId="9" fontId="7" fillId="0" borderId="0" xfId="2" applyNumberFormat="1" applyFont="1" applyFill="1" applyBorder="1" applyAlignment="1">
      <alignment vertical="center"/>
    </xf>
    <xf numFmtId="10" fontId="7" fillId="0" borderId="0" xfId="2" applyNumberFormat="1" applyFont="1" applyFill="1" applyBorder="1" applyAlignment="1">
      <alignment vertical="center"/>
    </xf>
    <xf numFmtId="0" fontId="53" fillId="67" borderId="0" xfId="0" applyFont="1" applyFill="1" applyAlignment="1" applyProtection="1">
      <alignment horizontal="right"/>
      <protection hidden="1"/>
    </xf>
    <xf numFmtId="0" fontId="54" fillId="3" borderId="20" xfId="50" applyNumberFormat="1" applyFont="1" applyFill="1" applyBorder="1" applyAlignment="1" applyProtection="1">
      <alignment horizontal="center" vertical="center"/>
      <protection hidden="1"/>
    </xf>
    <xf numFmtId="0" fontId="54" fillId="3" borderId="0" xfId="50" applyNumberFormat="1" applyFont="1" applyFill="1" applyBorder="1" applyAlignment="1" applyProtection="1">
      <alignment horizontal="center" vertical="center"/>
      <protection hidden="1"/>
    </xf>
    <xf numFmtId="0" fontId="6" fillId="3" borderId="21" xfId="50" applyNumberFormat="1" applyFont="1" applyFill="1" applyBorder="1" applyAlignment="1" applyProtection="1">
      <alignment horizontal="center" vertical="center"/>
      <protection hidden="1"/>
    </xf>
    <xf numFmtId="167" fontId="54" fillId="26" borderId="20" xfId="50" applyNumberFormat="1" applyFont="1" applyFill="1" applyBorder="1" applyAlignment="1" applyProtection="1">
      <alignment horizontal="center" vertical="center"/>
      <protection hidden="1"/>
    </xf>
    <xf numFmtId="167" fontId="6" fillId="26" borderId="21" xfId="50" applyNumberFormat="1" applyFont="1" applyFill="1" applyBorder="1" applyAlignment="1" applyProtection="1">
      <alignment horizontal="center" vertical="center"/>
      <protection hidden="1"/>
    </xf>
    <xf numFmtId="167" fontId="59" fillId="0" borderId="0" xfId="3" applyNumberFormat="1" applyFont="1" applyFill="1" applyBorder="1" applyAlignment="1">
      <alignment horizontal="center" vertical="center"/>
    </xf>
    <xf numFmtId="0" fontId="54" fillId="3" borderId="0" xfId="50" applyNumberFormat="1" applyFont="1" applyFill="1" applyAlignment="1" applyProtection="1">
      <alignment horizontal="center" vertical="center"/>
      <protection hidden="1"/>
    </xf>
    <xf numFmtId="0" fontId="28" fillId="67" borderId="0" xfId="0" applyFont="1" applyFill="1" applyAlignment="1" applyProtection="1">
      <alignment horizontal="right"/>
      <protection hidden="1"/>
    </xf>
    <xf numFmtId="0" fontId="62" fillId="67" borderId="0" xfId="0" applyFont="1" applyFill="1" applyAlignment="1" applyProtection="1">
      <alignment horizontal="right" vertical="top"/>
      <protection hidden="1"/>
    </xf>
    <xf numFmtId="0" fontId="3" fillId="67" borderId="0" xfId="167" applyFill="1"/>
    <xf numFmtId="0" fontId="53" fillId="67" borderId="0" xfId="167" applyFont="1" applyFill="1" applyAlignment="1" applyProtection="1">
      <alignment horizontal="right" vertical="center"/>
      <protection hidden="1"/>
    </xf>
    <xf numFmtId="0" fontId="4" fillId="67" borderId="0" xfId="167" applyFont="1" applyFill="1" applyBorder="1" applyAlignment="1">
      <alignment horizontal="center" vertical="center"/>
    </xf>
    <xf numFmtId="0" fontId="4" fillId="2" borderId="0" xfId="167" applyFont="1" applyFill="1" applyBorder="1" applyAlignment="1">
      <alignment horizontal="center" vertical="center"/>
    </xf>
    <xf numFmtId="167" fontId="6" fillId="26" borderId="22" xfId="49" applyNumberFormat="1" applyFont="1" applyFill="1" applyBorder="1" applyAlignment="1" applyProtection="1">
      <alignment horizontal="right" vertical="center"/>
      <protection hidden="1"/>
    </xf>
    <xf numFmtId="9" fontId="6" fillId="26" borderId="22" xfId="1" applyFont="1" applyFill="1" applyBorder="1" applyAlignment="1" applyProtection="1">
      <alignment horizontal="right" vertical="center"/>
      <protection hidden="1"/>
    </xf>
    <xf numFmtId="0" fontId="4" fillId="67" borderId="0" xfId="167" applyFont="1" applyFill="1" applyProtection="1">
      <protection hidden="1"/>
    </xf>
    <xf numFmtId="0" fontId="29" fillId="67" borderId="0" xfId="167" applyFont="1" applyFill="1" applyBorder="1" applyAlignment="1" applyProtection="1">
      <alignment vertical="center" wrapText="1"/>
      <protection hidden="1"/>
    </xf>
    <xf numFmtId="10" fontId="6" fillId="67" borderId="20" xfId="167" applyNumberFormat="1" applyFont="1" applyFill="1" applyBorder="1" applyAlignment="1" applyProtection="1">
      <alignment horizontal="center" vertical="center" wrapText="1"/>
      <protection hidden="1"/>
    </xf>
    <xf numFmtId="10" fontId="6" fillId="67" borderId="0" xfId="167" applyNumberFormat="1" applyFont="1" applyFill="1" applyBorder="1" applyAlignment="1" applyProtection="1">
      <alignment horizontal="center" vertical="center" wrapText="1"/>
      <protection hidden="1"/>
    </xf>
    <xf numFmtId="10" fontId="6" fillId="67" borderId="21" xfId="167" applyNumberFormat="1" applyFont="1" applyFill="1" applyBorder="1" applyAlignment="1" applyProtection="1">
      <alignment horizontal="center" vertical="center" wrapText="1"/>
      <protection hidden="1"/>
    </xf>
    <xf numFmtId="10" fontId="6" fillId="67" borderId="0" xfId="1" applyNumberFormat="1" applyFont="1" applyFill="1" applyBorder="1" applyAlignment="1" applyProtection="1">
      <alignment horizontal="center" vertical="center"/>
      <protection hidden="1"/>
    </xf>
    <xf numFmtId="10" fontId="29" fillId="67" borderId="0" xfId="167" applyNumberFormat="1" applyFont="1" applyFill="1" applyAlignment="1" applyProtection="1">
      <alignment horizontal="center" vertical="center" wrapText="1"/>
      <protection hidden="1"/>
    </xf>
    <xf numFmtId="0" fontId="4" fillId="0" borderId="0" xfId="167" applyFont="1" applyProtection="1">
      <protection hidden="1"/>
    </xf>
    <xf numFmtId="10" fontId="29" fillId="67" borderId="0" xfId="167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67"/>
    <xf numFmtId="0" fontId="63" fillId="0" borderId="0" xfId="0" applyFont="1"/>
    <xf numFmtId="0" fontId="7" fillId="67" borderId="0" xfId="50" applyFont="1" applyFill="1" applyAlignment="1" applyProtection="1">
      <alignment vertical="justify"/>
      <protection hidden="1"/>
    </xf>
    <xf numFmtId="167" fontId="29" fillId="0" borderId="0" xfId="50" applyNumberFormat="1" applyFont="1" applyFill="1" applyBorder="1" applyAlignment="1" applyProtection="1">
      <alignment horizontal="center" vertical="center"/>
      <protection hidden="1"/>
    </xf>
    <xf numFmtId="167" fontId="7" fillId="0" borderId="0" xfId="50" applyNumberFormat="1" applyFont="1" applyFill="1" applyBorder="1" applyAlignment="1" applyProtection="1">
      <alignment horizontal="center" vertical="center"/>
      <protection hidden="1"/>
    </xf>
    <xf numFmtId="167" fontId="54" fillId="0" borderId="0" xfId="50" applyNumberFormat="1" applyFont="1" applyFill="1" applyBorder="1" applyAlignment="1" applyProtection="1">
      <alignment horizontal="center" vertical="center"/>
      <protection hidden="1"/>
    </xf>
    <xf numFmtId="0" fontId="7" fillId="67" borderId="0" xfId="50" applyFont="1" applyFill="1" applyBorder="1" applyAlignment="1" applyProtection="1">
      <alignment horizontal="left" vertical="center" indent="1"/>
      <protection hidden="1"/>
    </xf>
    <xf numFmtId="49" fontId="65" fillId="0" borderId="0" xfId="50" applyNumberFormat="1" applyFont="1" applyFill="1" applyBorder="1" applyAlignment="1" applyProtection="1">
      <alignment vertical="center"/>
      <protection hidden="1"/>
    </xf>
    <xf numFmtId="167" fontId="54" fillId="0" borderId="20" xfId="50" applyNumberFormat="1" applyFont="1" applyFill="1" applyBorder="1" applyAlignment="1" applyProtection="1">
      <alignment horizontal="center" vertical="center"/>
      <protection hidden="1"/>
    </xf>
    <xf numFmtId="167" fontId="64" fillId="0" borderId="0" xfId="50" applyNumberFormat="1" applyFont="1" applyFill="1" applyBorder="1" applyAlignment="1" applyProtection="1">
      <alignment horizontal="center" vertical="center"/>
      <protection hidden="1"/>
    </xf>
    <xf numFmtId="167" fontId="65" fillId="0" borderId="0" xfId="50" applyNumberFormat="1" applyFont="1" applyFill="1" applyBorder="1" applyAlignment="1" applyProtection="1">
      <alignment horizontal="center" vertical="center"/>
      <protection hidden="1"/>
    </xf>
    <xf numFmtId="167" fontId="6" fillId="0" borderId="0" xfId="50" applyNumberFormat="1" applyFont="1" applyFill="1" applyBorder="1" applyAlignment="1" applyProtection="1">
      <alignment horizontal="center" vertical="center"/>
      <protection hidden="1"/>
    </xf>
    <xf numFmtId="167" fontId="6" fillId="26" borderId="0" xfId="50" applyNumberFormat="1" applyFont="1" applyFill="1" applyBorder="1" applyAlignment="1" applyProtection="1">
      <alignment horizontal="center" vertical="center"/>
      <protection hidden="1"/>
    </xf>
    <xf numFmtId="167" fontId="6" fillId="26" borderId="20" xfId="50" applyNumberFormat="1" applyFont="1" applyFill="1" applyBorder="1" applyAlignment="1" applyProtection="1">
      <alignment horizontal="center" vertical="center"/>
      <protection hidden="1"/>
    </xf>
    <xf numFmtId="167" fontId="54" fillId="0" borderId="25" xfId="50" applyNumberFormat="1" applyFont="1" applyFill="1" applyBorder="1" applyAlignment="1" applyProtection="1">
      <alignment horizontal="center" vertical="center"/>
      <protection hidden="1"/>
    </xf>
    <xf numFmtId="167" fontId="7" fillId="67" borderId="25" xfId="50" applyNumberFormat="1" applyFont="1" applyFill="1" applyBorder="1" applyAlignment="1" applyProtection="1">
      <alignment horizontal="center" vertical="center"/>
      <protection hidden="1"/>
    </xf>
    <xf numFmtId="0" fontId="6" fillId="3" borderId="0" xfId="50" applyNumberFormat="1" applyFont="1" applyFill="1" applyBorder="1" applyAlignment="1" applyProtection="1">
      <alignment horizontal="center" vertical="center"/>
      <protection hidden="1"/>
    </xf>
    <xf numFmtId="0" fontId="54" fillId="3" borderId="26" xfId="50" applyNumberFormat="1" applyFont="1" applyFill="1" applyBorder="1" applyAlignment="1" applyProtection="1">
      <alignment horizontal="center" vertical="center"/>
      <protection hidden="1"/>
    </xf>
    <xf numFmtId="167" fontId="54" fillId="26" borderId="26" xfId="50" applyNumberFormat="1" applyFont="1" applyFill="1" applyBorder="1" applyAlignment="1" applyProtection="1">
      <alignment horizontal="center" vertical="center"/>
      <protection hidden="1"/>
    </xf>
    <xf numFmtId="167" fontId="6" fillId="26" borderId="26" xfId="50" applyNumberFormat="1" applyFont="1" applyFill="1" applyBorder="1" applyAlignment="1" applyProtection="1">
      <alignment horizontal="center" vertical="center"/>
      <protection hidden="1"/>
    </xf>
    <xf numFmtId="167" fontId="54" fillId="0" borderId="26" xfId="50" applyNumberFormat="1" applyFont="1" applyFill="1" applyBorder="1" applyAlignment="1" applyProtection="1">
      <alignment horizontal="center" vertical="center"/>
      <protection hidden="1"/>
    </xf>
    <xf numFmtId="167" fontId="7" fillId="67" borderId="26" xfId="50" applyNumberFormat="1" applyFont="1" applyFill="1" applyBorder="1" applyAlignment="1" applyProtection="1">
      <alignment horizontal="center" vertical="center"/>
      <protection hidden="1"/>
    </xf>
    <xf numFmtId="167" fontId="7" fillId="0" borderId="26" xfId="50" applyNumberFormat="1" applyFont="1" applyFill="1" applyBorder="1" applyAlignment="1" applyProtection="1">
      <alignment horizontal="center" vertical="center"/>
      <protection hidden="1"/>
    </xf>
    <xf numFmtId="49" fontId="6" fillId="0" borderId="0" xfId="50" applyNumberFormat="1" applyFont="1" applyFill="1" applyBorder="1" applyAlignment="1" applyProtection="1">
      <alignment vertical="center"/>
      <protection hidden="1"/>
    </xf>
    <xf numFmtId="0" fontId="67" fillId="67" borderId="0" xfId="50" applyFont="1" applyFill="1" applyAlignment="1" applyProtection="1">
      <alignment vertical="justify" wrapText="1"/>
      <protection hidden="1"/>
    </xf>
    <xf numFmtId="0" fontId="6" fillId="3" borderId="26" xfId="50" applyNumberFormat="1" applyFont="1" applyFill="1" applyBorder="1" applyAlignment="1" applyProtection="1">
      <alignment horizontal="center" vertical="center"/>
      <protection hidden="1"/>
    </xf>
    <xf numFmtId="0" fontId="7" fillId="0" borderId="0" xfId="2" applyFont="1" applyFill="1" applyBorder="1" applyAlignment="1">
      <alignment vertical="center" textRotation="90"/>
    </xf>
    <xf numFmtId="164" fontId="32" fillId="0" borderId="0" xfId="2" applyNumberFormat="1" applyFont="1" applyFill="1" applyBorder="1" applyAlignment="1">
      <alignment vertical="center"/>
    </xf>
    <xf numFmtId="164" fontId="6" fillId="26" borderId="26" xfId="2" applyNumberFormat="1" applyFont="1" applyFill="1" applyBorder="1" applyAlignment="1">
      <alignment vertical="center"/>
    </xf>
    <xf numFmtId="0" fontId="53" fillId="67" borderId="0" xfId="167" applyFont="1" applyFill="1" applyBorder="1" applyAlignment="1" applyProtection="1">
      <alignment horizontal="right" vertical="center"/>
      <protection hidden="1"/>
    </xf>
    <xf numFmtId="0" fontId="3" fillId="67" borderId="0" xfId="167" applyFill="1" applyBorder="1"/>
    <xf numFmtId="0" fontId="3" fillId="0" borderId="0" xfId="167" applyBorder="1"/>
    <xf numFmtId="0" fontId="6" fillId="3" borderId="0" xfId="2" applyNumberFormat="1" applyFont="1" applyFill="1" applyBorder="1" applyAlignment="1">
      <alignment vertical="center"/>
    </xf>
    <xf numFmtId="164" fontId="6" fillId="26" borderId="27" xfId="2" applyNumberFormat="1" applyFont="1" applyFill="1" applyBorder="1" applyAlignment="1">
      <alignment vertical="center"/>
    </xf>
    <xf numFmtId="10" fontId="59" fillId="0" borderId="0" xfId="1" applyNumberFormat="1" applyFont="1" applyFill="1" applyBorder="1" applyAlignment="1">
      <alignment horizontal="center" vertical="center"/>
    </xf>
    <xf numFmtId="16" fontId="6" fillId="3" borderId="26" xfId="2" quotePrefix="1" applyNumberFormat="1" applyFont="1" applyFill="1" applyBorder="1" applyAlignment="1">
      <alignment horizontal="center" vertical="center"/>
    </xf>
    <xf numFmtId="164" fontId="7" fillId="67" borderId="26" xfId="2" applyNumberFormat="1" applyFont="1" applyFill="1" applyBorder="1" applyAlignment="1">
      <alignment vertical="center"/>
    </xf>
    <xf numFmtId="164" fontId="29" fillId="67" borderId="26" xfId="2" applyNumberFormat="1" applyFont="1" applyFill="1" applyBorder="1" applyAlignment="1">
      <alignment vertical="center"/>
    </xf>
    <xf numFmtId="164" fontId="32" fillId="68" borderId="26" xfId="2" applyNumberFormat="1" applyFont="1" applyFill="1" applyBorder="1" applyAlignment="1">
      <alignment vertical="center"/>
    </xf>
    <xf numFmtId="164" fontId="32" fillId="0" borderId="26" xfId="2" applyNumberFormat="1" applyFont="1" applyFill="1" applyBorder="1" applyAlignment="1">
      <alignment vertical="center"/>
    </xf>
    <xf numFmtId="16" fontId="6" fillId="3" borderId="27" xfId="2" quotePrefix="1" applyNumberFormat="1" applyFont="1" applyFill="1" applyBorder="1" applyAlignment="1">
      <alignment horizontal="center" vertical="center"/>
    </xf>
    <xf numFmtId="164" fontId="7" fillId="67" borderId="27" xfId="2" applyNumberFormat="1" applyFont="1" applyFill="1" applyBorder="1" applyAlignment="1">
      <alignment vertical="center"/>
    </xf>
    <xf numFmtId="164" fontId="29" fillId="67" borderId="27" xfId="2" applyNumberFormat="1" applyFont="1" applyFill="1" applyBorder="1" applyAlignment="1">
      <alignment vertical="center"/>
    </xf>
    <xf numFmtId="164" fontId="32" fillId="68" borderId="27" xfId="2" applyNumberFormat="1" applyFont="1" applyFill="1" applyBorder="1" applyAlignment="1">
      <alignment vertical="center"/>
    </xf>
    <xf numFmtId="164" fontId="32" fillId="0" borderId="27" xfId="2" applyNumberFormat="1" applyFont="1" applyFill="1" applyBorder="1" applyAlignment="1">
      <alignment vertical="center"/>
    </xf>
    <xf numFmtId="16" fontId="6" fillId="3" borderId="25" xfId="2" quotePrefix="1" applyNumberFormat="1" applyFont="1" applyFill="1" applyBorder="1" applyAlignment="1">
      <alignment horizontal="center" vertical="center"/>
    </xf>
    <xf numFmtId="164" fontId="29" fillId="67" borderId="25" xfId="2" applyNumberFormat="1" applyFont="1" applyFill="1" applyBorder="1" applyAlignment="1">
      <alignment vertical="center"/>
    </xf>
    <xf numFmtId="164" fontId="32" fillId="68" borderId="25" xfId="2" applyNumberFormat="1" applyFont="1" applyFill="1" applyBorder="1" applyAlignment="1">
      <alignment vertical="center"/>
    </xf>
    <xf numFmtId="164" fontId="32" fillId="0" borderId="25" xfId="2" applyNumberFormat="1" applyFont="1" applyFill="1" applyBorder="1" applyAlignment="1">
      <alignment vertical="center"/>
    </xf>
    <xf numFmtId="164" fontId="7" fillId="67" borderId="25" xfId="2" applyNumberFormat="1" applyFont="1" applyFill="1" applyBorder="1" applyAlignment="1">
      <alignment vertical="center"/>
    </xf>
    <xf numFmtId="164" fontId="6" fillId="26" borderId="25" xfId="2" applyNumberFormat="1" applyFont="1" applyFill="1" applyBorder="1" applyAlignment="1">
      <alignment vertical="center"/>
    </xf>
    <xf numFmtId="0" fontId="32" fillId="68" borderId="0" xfId="2" applyFont="1" applyFill="1" applyBorder="1" applyAlignment="1">
      <alignment horizontal="left" vertical="center" indent="1"/>
    </xf>
    <xf numFmtId="0" fontId="69" fillId="67" borderId="0" xfId="50" applyFont="1" applyFill="1" applyAlignment="1" applyProtection="1">
      <alignment horizontal="justify" vertical="center" wrapText="1"/>
      <protection hidden="1"/>
    </xf>
    <xf numFmtId="0" fontId="59" fillId="67" borderId="0" xfId="50" applyFont="1" applyFill="1" applyAlignment="1" applyProtection="1">
      <alignment horizontal="justify" vertical="center" wrapText="1"/>
      <protection hidden="1"/>
    </xf>
    <xf numFmtId="0" fontId="72" fillId="67" borderId="0" xfId="0" applyFont="1" applyFill="1" applyAlignment="1">
      <alignment horizontal="center" vertical="center"/>
    </xf>
    <xf numFmtId="172" fontId="7" fillId="0" borderId="0" xfId="1" applyNumberFormat="1" applyFont="1" applyFill="1" applyBorder="1" applyAlignment="1">
      <alignment vertical="center"/>
    </xf>
    <xf numFmtId="0" fontId="7" fillId="67" borderId="0" xfId="2" applyFont="1" applyFill="1" applyBorder="1" applyAlignment="1">
      <alignment horizontal="justify" vertical="top" wrapText="1"/>
    </xf>
    <xf numFmtId="10" fontId="58" fillId="67" borderId="0" xfId="0" applyNumberFormat="1" applyFont="1" applyFill="1" applyBorder="1" applyAlignment="1">
      <alignment horizontal="left" vertical="center"/>
    </xf>
    <xf numFmtId="172" fontId="29" fillId="0" borderId="0" xfId="1" applyNumberFormat="1" applyFont="1" applyFill="1" applyBorder="1" applyAlignment="1">
      <alignment vertical="center"/>
    </xf>
    <xf numFmtId="170" fontId="7" fillId="67" borderId="0" xfId="49" applyNumberFormat="1" applyFont="1" applyFill="1" applyBorder="1" applyAlignment="1">
      <alignment horizontal="right" vertical="center"/>
    </xf>
    <xf numFmtId="170" fontId="29" fillId="67" borderId="0" xfId="49" applyNumberFormat="1" applyFont="1" applyFill="1" applyBorder="1" applyAlignment="1">
      <alignment horizontal="right" vertical="center"/>
    </xf>
    <xf numFmtId="170" fontId="7" fillId="0" borderId="0" xfId="49" applyNumberFormat="1" applyFont="1" applyFill="1" applyBorder="1" applyAlignment="1">
      <alignment horizontal="right" vertical="center"/>
    </xf>
    <xf numFmtId="170" fontId="29" fillId="67" borderId="0" xfId="49" quotePrefix="1" applyNumberFormat="1" applyFont="1" applyFill="1" applyBorder="1" applyAlignment="1">
      <alignment horizontal="right" vertical="center"/>
    </xf>
    <xf numFmtId="170" fontId="29" fillId="0" borderId="0" xfId="49" applyNumberFormat="1" applyFont="1" applyFill="1" applyBorder="1" applyAlignment="1">
      <alignment horizontal="right" vertical="center"/>
    </xf>
    <xf numFmtId="0" fontId="7" fillId="67" borderId="0" xfId="2" applyFont="1" applyFill="1" applyBorder="1" applyAlignment="1">
      <alignment horizontal="justify" vertical="top" wrapText="1"/>
    </xf>
    <xf numFmtId="0" fontId="60" fillId="67" borderId="0" xfId="167" applyFont="1" applyFill="1" applyBorder="1" applyAlignment="1" applyProtection="1">
      <alignment horizontal="left" vertical="center" wrapText="1"/>
      <protection hidden="1"/>
    </xf>
    <xf numFmtId="166" fontId="6" fillId="3" borderId="20" xfId="2" quotePrefix="1" applyNumberFormat="1" applyFont="1" applyFill="1" applyBorder="1" applyAlignment="1">
      <alignment horizontal="center" vertical="center"/>
    </xf>
    <xf numFmtId="0" fontId="6" fillId="3" borderId="23" xfId="168" applyNumberFormat="1" applyFont="1" applyFill="1" applyBorder="1" applyAlignment="1" applyProtection="1">
      <alignment horizontal="center" vertical="center"/>
      <protection hidden="1"/>
    </xf>
    <xf numFmtId="166" fontId="6" fillId="3" borderId="23" xfId="2" quotePrefix="1" applyNumberFormat="1" applyFont="1" applyFill="1" applyBorder="1" applyAlignment="1">
      <alignment horizontal="center" vertical="center"/>
    </xf>
    <xf numFmtId="0" fontId="69" fillId="67" borderId="0" xfId="50" applyFont="1" applyFill="1" applyAlignment="1" applyProtection="1">
      <alignment vertical="justify" wrapText="1"/>
      <protection hidden="1"/>
    </xf>
    <xf numFmtId="167" fontId="7" fillId="67" borderId="0" xfId="49" applyNumberFormat="1" applyFont="1" applyFill="1" applyBorder="1" applyAlignment="1" applyProtection="1">
      <alignment horizontal="left" vertical="center" indent="1"/>
      <protection hidden="1"/>
    </xf>
    <xf numFmtId="167" fontId="29" fillId="67" borderId="0" xfId="50" applyNumberFormat="1" applyFont="1" applyFill="1" applyBorder="1" applyAlignment="1" applyProtection="1">
      <alignment horizontal="left" vertical="center" indent="1"/>
      <protection hidden="1"/>
    </xf>
    <xf numFmtId="167" fontId="7" fillId="67" borderId="0" xfId="49" applyNumberFormat="1" applyFont="1" applyFill="1" applyBorder="1" applyAlignment="1" applyProtection="1">
      <alignment vertical="center"/>
      <protection hidden="1"/>
    </xf>
    <xf numFmtId="167" fontId="29" fillId="67" borderId="0" xfId="49" applyNumberFormat="1" applyFont="1" applyFill="1" applyBorder="1" applyAlignment="1" applyProtection="1">
      <alignment vertical="center"/>
      <protection hidden="1"/>
    </xf>
    <xf numFmtId="167" fontId="7" fillId="67" borderId="0" xfId="49" applyNumberFormat="1" applyFont="1" applyFill="1" applyBorder="1" applyAlignment="1">
      <alignment vertical="center"/>
    </xf>
    <xf numFmtId="167" fontId="29" fillId="67" borderId="0" xfId="49" applyNumberFormat="1" applyFont="1" applyFill="1" applyBorder="1" applyAlignment="1">
      <alignment vertical="center"/>
    </xf>
    <xf numFmtId="0" fontId="6" fillId="67" borderId="0" xfId="167" applyFont="1" applyFill="1" applyBorder="1" applyAlignment="1" applyProtection="1">
      <alignment vertical="center" wrapText="1"/>
      <protection hidden="1"/>
    </xf>
    <xf numFmtId="0" fontId="6" fillId="3" borderId="0" xfId="168" applyNumberFormat="1" applyFont="1" applyFill="1" applyBorder="1" applyAlignment="1" applyProtection="1">
      <alignment horizontal="left" vertical="center"/>
      <protection hidden="1"/>
    </xf>
    <xf numFmtId="167" fontId="29" fillId="67" borderId="0" xfId="49" applyNumberFormat="1" applyFont="1" applyFill="1" applyBorder="1" applyAlignment="1" applyProtection="1">
      <alignment horizontal="left" vertical="center" indent="1"/>
      <protection hidden="1"/>
    </xf>
    <xf numFmtId="174" fontId="29" fillId="67" borderId="0" xfId="49" applyNumberFormat="1" applyFont="1" applyFill="1" applyBorder="1" applyAlignment="1" applyProtection="1">
      <alignment vertical="center"/>
      <protection hidden="1"/>
    </xf>
    <xf numFmtId="0" fontId="29" fillId="0" borderId="0" xfId="2" applyFont="1" applyFill="1" applyBorder="1" applyAlignment="1">
      <alignment vertical="center"/>
    </xf>
    <xf numFmtId="0" fontId="60" fillId="67" borderId="0" xfId="167" applyFont="1" applyFill="1" applyBorder="1" applyAlignment="1" applyProtection="1">
      <alignment horizontal="left" vertical="center" wrapText="1"/>
      <protection hidden="1"/>
    </xf>
    <xf numFmtId="165" fontId="7" fillId="67" borderId="0" xfId="49" applyFont="1" applyFill="1" applyBorder="1" applyAlignment="1">
      <alignment vertical="center"/>
    </xf>
    <xf numFmtId="0" fontId="6" fillId="3" borderId="21" xfId="2" applyNumberFormat="1" applyFont="1" applyFill="1" applyBorder="1" applyAlignment="1">
      <alignment horizontal="center" vertical="center"/>
    </xf>
    <xf numFmtId="0" fontId="7" fillId="67" borderId="0" xfId="2" applyFont="1" applyFill="1" applyBorder="1" applyAlignment="1">
      <alignment horizontal="justify" vertical="top" wrapText="1"/>
    </xf>
    <xf numFmtId="165" fontId="65" fillId="0" borderId="0" xfId="49" applyFont="1" applyFill="1" applyBorder="1" applyAlignment="1" applyProtection="1">
      <alignment vertical="center"/>
      <protection hidden="1"/>
    </xf>
    <xf numFmtId="43" fontId="69" fillId="67" borderId="0" xfId="50" applyNumberFormat="1" applyFont="1" applyFill="1" applyAlignment="1" applyProtection="1">
      <alignment vertical="justify" wrapText="1"/>
      <protection hidden="1"/>
    </xf>
    <xf numFmtId="167" fontId="65" fillId="0" borderId="0" xfId="49" applyNumberFormat="1" applyFont="1" applyFill="1" applyBorder="1" applyAlignment="1" applyProtection="1">
      <alignment vertical="center"/>
      <protection hidden="1"/>
    </xf>
    <xf numFmtId="49" fontId="69" fillId="67" borderId="0" xfId="50" applyNumberFormat="1" applyFont="1" applyFill="1" applyAlignment="1" applyProtection="1">
      <alignment vertical="justify" wrapText="1"/>
      <protection hidden="1"/>
    </xf>
    <xf numFmtId="167" fontId="7" fillId="0" borderId="0" xfId="49" applyNumberFormat="1" applyFont="1" applyFill="1" applyBorder="1" applyAlignment="1">
      <alignment vertical="center"/>
    </xf>
    <xf numFmtId="167" fontId="29" fillId="0" borderId="0" xfId="49" applyNumberFormat="1" applyFont="1" applyFill="1" applyBorder="1" applyAlignment="1">
      <alignment vertical="center"/>
    </xf>
    <xf numFmtId="0" fontId="60" fillId="67" borderId="0" xfId="167" applyFont="1" applyFill="1" applyBorder="1" applyAlignment="1" applyProtection="1">
      <alignment horizontal="left" vertical="center" wrapText="1"/>
      <protection hidden="1"/>
    </xf>
    <xf numFmtId="0" fontId="65" fillId="67" borderId="0" xfId="2" applyFont="1" applyFill="1" applyBorder="1" applyAlignment="1">
      <alignment vertical="center" textRotation="90"/>
    </xf>
    <xf numFmtId="0" fontId="65" fillId="67" borderId="0" xfId="2" applyFont="1" applyFill="1" applyBorder="1" applyAlignment="1">
      <alignment vertical="center"/>
    </xf>
    <xf numFmtId="164" fontId="65" fillId="67" borderId="0" xfId="2" applyNumberFormat="1" applyFont="1" applyFill="1" applyBorder="1" applyAlignment="1">
      <alignment vertical="center"/>
    </xf>
    <xf numFmtId="0" fontId="64" fillId="67" borderId="0" xfId="2" applyFont="1" applyFill="1" applyBorder="1" applyAlignment="1">
      <alignment vertical="center"/>
    </xf>
    <xf numFmtId="167" fontId="29" fillId="67" borderId="0" xfId="50" applyNumberFormat="1" applyFont="1" applyFill="1" applyBorder="1" applyAlignment="1" applyProtection="1">
      <alignment vertical="center"/>
      <protection hidden="1"/>
    </xf>
    <xf numFmtId="167" fontId="69" fillId="67" borderId="0" xfId="50" applyNumberFormat="1" applyFont="1" applyFill="1" applyAlignment="1" applyProtection="1">
      <alignment horizontal="justify" vertical="center" wrapText="1"/>
      <protection hidden="1"/>
    </xf>
    <xf numFmtId="0" fontId="62" fillId="67" borderId="0" xfId="0" applyFont="1" applyFill="1" applyBorder="1" applyAlignment="1">
      <alignment horizontal="left" vertical="center"/>
    </xf>
    <xf numFmtId="0" fontId="60" fillId="67" borderId="0" xfId="167" applyFont="1" applyFill="1" applyBorder="1" applyAlignment="1" applyProtection="1">
      <alignment horizontal="left" vertical="center" wrapText="1"/>
      <protection hidden="1"/>
    </xf>
    <xf numFmtId="166" fontId="6" fillId="3" borderId="26" xfId="2" quotePrefix="1" applyNumberFormat="1" applyFont="1" applyFill="1" applyBorder="1" applyAlignment="1">
      <alignment horizontal="center" vertical="center"/>
    </xf>
    <xf numFmtId="167" fontId="6" fillId="26" borderId="48" xfId="50" applyNumberFormat="1" applyFont="1" applyFill="1" applyBorder="1" applyAlignment="1" applyProtection="1">
      <alignment horizontal="center" vertical="center"/>
      <protection hidden="1"/>
    </xf>
    <xf numFmtId="167" fontId="59" fillId="0" borderId="0" xfId="1" applyNumberFormat="1" applyFont="1" applyFill="1" applyBorder="1" applyAlignment="1">
      <alignment horizontal="center" vertical="center"/>
    </xf>
    <xf numFmtId="0" fontId="7" fillId="67" borderId="0" xfId="2" quotePrefix="1" applyFont="1" applyFill="1" applyBorder="1" applyAlignment="1">
      <alignment vertical="center"/>
    </xf>
    <xf numFmtId="167" fontId="7" fillId="0" borderId="25" xfId="50" applyNumberFormat="1" applyFont="1" applyFill="1" applyBorder="1" applyAlignment="1" applyProtection="1">
      <alignment horizontal="center" vertical="center"/>
      <protection hidden="1"/>
    </xf>
    <xf numFmtId="10" fontId="4" fillId="67" borderId="28" xfId="1" applyNumberFormat="1" applyFont="1" applyFill="1" applyBorder="1" applyAlignment="1">
      <alignment horizontal="center" vertical="center"/>
    </xf>
    <xf numFmtId="0" fontId="4" fillId="67" borderId="28" xfId="0" applyFont="1" applyFill="1" applyBorder="1" applyAlignment="1">
      <alignment horizontal="left" vertical="center"/>
    </xf>
    <xf numFmtId="167" fontId="58" fillId="67" borderId="0" xfId="0" applyNumberFormat="1" applyFont="1" applyFill="1" applyBorder="1" applyAlignment="1">
      <alignment horizontal="left" vertical="center"/>
    </xf>
    <xf numFmtId="49" fontId="6" fillId="26" borderId="0" xfId="168" applyNumberFormat="1" applyFont="1" applyFill="1" applyBorder="1" applyAlignment="1" applyProtection="1">
      <alignment vertical="center"/>
      <protection hidden="1"/>
    </xf>
    <xf numFmtId="167" fontId="6" fillId="26" borderId="49" xfId="50" applyNumberFormat="1" applyFont="1" applyFill="1" applyBorder="1" applyAlignment="1" applyProtection="1">
      <alignment horizontal="center" vertical="center"/>
      <protection hidden="1"/>
    </xf>
    <xf numFmtId="49" fontId="6" fillId="26" borderId="47" xfId="50" applyNumberFormat="1" applyFont="1" applyFill="1" applyBorder="1" applyAlignment="1" applyProtection="1">
      <alignment vertical="center"/>
      <protection hidden="1"/>
    </xf>
    <xf numFmtId="167" fontId="6" fillId="26" borderId="47" xfId="50" applyNumberFormat="1" applyFont="1" applyFill="1" applyBorder="1" applyAlignment="1" applyProtection="1">
      <alignment horizontal="center" vertical="center"/>
      <protection hidden="1"/>
    </xf>
    <xf numFmtId="167" fontId="6" fillId="26" borderId="46" xfId="50" applyNumberFormat="1" applyFont="1" applyFill="1" applyBorder="1" applyAlignment="1" applyProtection="1">
      <alignment horizontal="center" vertical="center"/>
      <protection hidden="1"/>
    </xf>
    <xf numFmtId="167" fontId="6" fillId="26" borderId="50" xfId="50" applyNumberFormat="1" applyFont="1" applyFill="1" applyBorder="1" applyAlignment="1" applyProtection="1">
      <alignment horizontal="center" vertical="center"/>
      <protection hidden="1"/>
    </xf>
    <xf numFmtId="49" fontId="6" fillId="26" borderId="0" xfId="168" applyNumberFormat="1" applyFont="1" applyFill="1" applyBorder="1" applyAlignment="1" applyProtection="1">
      <alignment vertical="center"/>
      <protection hidden="1"/>
    </xf>
    <xf numFmtId="0" fontId="69" fillId="67" borderId="0" xfId="168" applyFont="1" applyFill="1" applyAlignment="1" applyProtection="1">
      <alignment horizontal="justify" vertical="center" wrapText="1"/>
      <protection hidden="1"/>
    </xf>
    <xf numFmtId="0" fontId="59" fillId="67" borderId="0" xfId="168" applyFont="1" applyFill="1" applyAlignment="1" applyProtection="1">
      <alignment horizontal="justify" vertical="center" wrapText="1"/>
      <protection hidden="1"/>
    </xf>
    <xf numFmtId="167" fontId="7" fillId="67" borderId="0" xfId="49" applyNumberFormat="1" applyFont="1" applyFill="1" applyBorder="1" applyAlignment="1">
      <alignment vertical="center"/>
    </xf>
    <xf numFmtId="167" fontId="29" fillId="67" borderId="0" xfId="49" applyNumberFormat="1" applyFont="1" applyFill="1" applyBorder="1" applyAlignment="1">
      <alignment vertical="center"/>
    </xf>
    <xf numFmtId="172" fontId="4" fillId="0" borderId="0" xfId="1" applyNumberFormat="1" applyFont="1" applyFill="1" applyBorder="1" applyAlignment="1">
      <alignment vertical="center"/>
    </xf>
    <xf numFmtId="172" fontId="55" fillId="0" borderId="0" xfId="1" applyNumberFormat="1" applyFont="1" applyFill="1" applyBorder="1" applyAlignment="1">
      <alignment vertical="center"/>
    </xf>
    <xf numFmtId="167" fontId="29" fillId="0" borderId="0" xfId="49" applyNumberFormat="1" applyFont="1" applyFill="1" applyBorder="1" applyAlignment="1" applyProtection="1">
      <alignment horizontal="left" vertical="center" indent="1"/>
      <protection hidden="1"/>
    </xf>
    <xf numFmtId="167" fontId="7" fillId="0" borderId="0" xfId="49" applyNumberFormat="1" applyFont="1" applyFill="1" applyBorder="1" applyAlignment="1" applyProtection="1">
      <alignment horizontal="left" vertical="center" indent="1"/>
      <protection hidden="1"/>
    </xf>
    <xf numFmtId="167" fontId="29" fillId="0" borderId="0" xfId="50" applyNumberFormat="1" applyFont="1" applyFill="1" applyBorder="1" applyAlignment="1" applyProtection="1">
      <alignment horizontal="left" vertical="center" indent="1"/>
      <protection hidden="1"/>
    </xf>
    <xf numFmtId="167" fontId="7" fillId="0" borderId="0" xfId="49" applyNumberFormat="1" applyFont="1" applyFill="1" applyBorder="1" applyAlignment="1" applyProtection="1">
      <alignment horizontal="center" vertical="center"/>
      <protection hidden="1"/>
    </xf>
    <xf numFmtId="49" fontId="60" fillId="0" borderId="0" xfId="50" applyNumberFormat="1" applyFont="1" applyFill="1" applyBorder="1" applyAlignment="1" applyProtection="1">
      <alignment horizontal="left" vertical="center" wrapText="1"/>
      <protection hidden="1"/>
    </xf>
    <xf numFmtId="0" fontId="60" fillId="67" borderId="0" xfId="50" applyFont="1" applyFill="1" applyAlignment="1" applyProtection="1">
      <alignment vertical="justify" wrapText="1"/>
      <protection hidden="1"/>
    </xf>
    <xf numFmtId="0" fontId="60" fillId="67" borderId="0" xfId="50" applyFont="1" applyFill="1" applyAlignment="1" applyProtection="1">
      <alignment horizontal="justify" vertical="center" wrapText="1"/>
      <protection hidden="1"/>
    </xf>
    <xf numFmtId="167" fontId="29" fillId="0" borderId="0" xfId="49" applyNumberFormat="1" applyFont="1" applyFill="1" applyBorder="1" applyAlignment="1">
      <alignment horizontal="center" vertical="center"/>
    </xf>
    <xf numFmtId="167" fontId="29" fillId="67" borderId="0" xfId="49" applyNumberFormat="1" applyFont="1" applyFill="1" applyAlignment="1">
      <alignment vertical="center"/>
    </xf>
    <xf numFmtId="167" fontId="7" fillId="67" borderId="0" xfId="49" applyNumberFormat="1" applyFont="1" applyFill="1" applyAlignment="1">
      <alignment vertical="center"/>
    </xf>
    <xf numFmtId="0" fontId="7" fillId="0" borderId="24" xfId="50" applyFont="1" applyFill="1" applyBorder="1" applyAlignment="1" applyProtection="1">
      <alignment horizontal="left" vertical="center" indent="1"/>
      <protection hidden="1"/>
    </xf>
    <xf numFmtId="0" fontId="6" fillId="3" borderId="26" xfId="168" applyNumberFormat="1" applyFont="1" applyFill="1" applyBorder="1" applyAlignment="1" applyProtection="1">
      <alignment horizontal="center" vertical="center"/>
      <protection hidden="1"/>
    </xf>
    <xf numFmtId="0" fontId="7" fillId="67" borderId="0" xfId="2" applyFont="1" applyFill="1" applyBorder="1" applyAlignment="1">
      <alignment horizontal="left" vertical="center" indent="2"/>
    </xf>
    <xf numFmtId="167" fontId="4" fillId="67" borderId="0" xfId="49" applyNumberFormat="1" applyFont="1" applyFill="1" applyAlignment="1">
      <alignment vertical="center"/>
    </xf>
    <xf numFmtId="165" fontId="4" fillId="67" borderId="0" xfId="49" applyFont="1" applyFill="1" applyAlignment="1">
      <alignment vertical="center"/>
    </xf>
    <xf numFmtId="167" fontId="4" fillId="103" borderId="0" xfId="49" applyNumberFormat="1" applyFont="1" applyFill="1" applyBorder="1" applyAlignment="1">
      <alignment vertical="center"/>
    </xf>
    <xf numFmtId="165" fontId="108" fillId="103" borderId="0" xfId="49" applyFont="1" applyFill="1" applyBorder="1" applyAlignment="1">
      <alignment vertical="center"/>
    </xf>
    <xf numFmtId="167" fontId="29" fillId="67" borderId="0" xfId="167" applyNumberFormat="1" applyFont="1" applyFill="1" applyBorder="1" applyAlignment="1" applyProtection="1">
      <alignment vertical="center" wrapText="1"/>
      <protection hidden="1"/>
    </xf>
    <xf numFmtId="167" fontId="108" fillId="103" borderId="0" xfId="49" applyNumberFormat="1" applyFont="1" applyFill="1" applyBorder="1" applyAlignment="1" applyProtection="1">
      <alignment horizontal="center" vertical="center"/>
      <protection hidden="1"/>
    </xf>
    <xf numFmtId="0" fontId="53" fillId="67" borderId="0" xfId="167" applyFont="1" applyFill="1" applyAlignment="1" applyProtection="1">
      <alignment horizontal="right"/>
      <protection hidden="1"/>
    </xf>
    <xf numFmtId="0" fontId="6" fillId="3" borderId="20" xfId="49" quotePrefix="1" applyNumberFormat="1" applyFont="1" applyFill="1" applyBorder="1" applyAlignment="1">
      <alignment horizontal="center" vertical="center"/>
    </xf>
    <xf numFmtId="0" fontId="53" fillId="67" borderId="0" xfId="167" applyFont="1" applyFill="1" applyAlignment="1" applyProtection="1">
      <protection hidden="1"/>
    </xf>
    <xf numFmtId="0" fontId="6" fillId="3" borderId="0" xfId="50" applyNumberFormat="1" applyFont="1" applyFill="1" applyBorder="1" applyAlignment="1" applyProtection="1">
      <alignment horizontal="center" vertical="center"/>
      <protection hidden="1"/>
    </xf>
    <xf numFmtId="0" fontId="6" fillId="3" borderId="0" xfId="50" applyNumberFormat="1" applyFont="1" applyFill="1" applyBorder="1" applyAlignment="1" applyProtection="1">
      <alignment horizontal="center" vertical="center"/>
      <protection hidden="1"/>
    </xf>
    <xf numFmtId="0" fontId="6" fillId="3" borderId="0" xfId="50" applyNumberFormat="1" applyFont="1" applyFill="1" applyBorder="1" applyAlignment="1" applyProtection="1">
      <alignment horizontal="center" vertical="center"/>
      <protection hidden="1"/>
    </xf>
    <xf numFmtId="0" fontId="6" fillId="3" borderId="0" xfId="50" applyNumberFormat="1" applyFont="1" applyFill="1" applyBorder="1" applyAlignment="1" applyProtection="1">
      <alignment horizontal="center" vertical="center"/>
      <protection hidden="1"/>
    </xf>
    <xf numFmtId="0" fontId="54" fillId="3" borderId="0" xfId="168" applyNumberFormat="1" applyFont="1" applyFill="1" applyAlignment="1" applyProtection="1">
      <alignment horizontal="center" vertical="center"/>
      <protection hidden="1"/>
    </xf>
    <xf numFmtId="0" fontId="6" fillId="3" borderId="21" xfId="168" applyNumberFormat="1" applyFont="1" applyFill="1" applyBorder="1" applyAlignment="1" applyProtection="1">
      <alignment horizontal="center" vertical="center"/>
      <protection hidden="1"/>
    </xf>
    <xf numFmtId="0" fontId="6" fillId="3" borderId="0" xfId="168" applyNumberFormat="1" applyFont="1" applyFill="1" applyBorder="1" applyAlignment="1" applyProtection="1">
      <alignment horizontal="center" vertical="center"/>
      <protection hidden="1"/>
    </xf>
    <xf numFmtId="16" fontId="6" fillId="3" borderId="0" xfId="2" quotePrefix="1" applyNumberFormat="1" applyFont="1" applyFill="1" applyBorder="1" applyAlignment="1">
      <alignment horizontal="center" vertical="center"/>
    </xf>
    <xf numFmtId="0" fontId="6" fillId="3" borderId="51" xfId="168" applyNumberFormat="1" applyFont="1" applyFill="1" applyBorder="1" applyAlignment="1" applyProtection="1">
      <alignment horizontal="center" vertical="center" wrapText="1"/>
      <protection hidden="1"/>
    </xf>
    <xf numFmtId="0" fontId="6" fillId="3" borderId="0" xfId="2" applyNumberFormat="1" applyFont="1" applyFill="1" applyBorder="1" applyAlignment="1">
      <alignment horizontal="center" vertical="center"/>
    </xf>
    <xf numFmtId="0" fontId="6" fillId="3" borderId="27" xfId="50" applyNumberFormat="1" applyFont="1" applyFill="1" applyBorder="1" applyAlignment="1" applyProtection="1">
      <alignment horizontal="center" vertical="center"/>
      <protection hidden="1"/>
    </xf>
    <xf numFmtId="0" fontId="6" fillId="3" borderId="0" xfId="50" applyNumberFormat="1" applyFont="1" applyFill="1" applyBorder="1" applyAlignment="1" applyProtection="1">
      <alignment horizontal="center" vertical="center"/>
      <protection hidden="1"/>
    </xf>
    <xf numFmtId="0" fontId="6" fillId="3" borderId="0" xfId="168" applyNumberFormat="1" applyFont="1" applyFill="1" applyBorder="1" applyAlignment="1" applyProtection="1">
      <alignment horizontal="center" vertical="center" wrapText="1"/>
      <protection hidden="1"/>
    </xf>
    <xf numFmtId="0" fontId="6" fillId="3" borderId="25" xfId="2" applyNumberFormat="1" applyFont="1" applyFill="1" applyBorder="1" applyAlignment="1">
      <alignment horizontal="center" vertical="center"/>
    </xf>
    <xf numFmtId="0" fontId="6" fillId="3" borderId="27" xfId="2" applyNumberFormat="1" applyFont="1" applyFill="1" applyBorder="1" applyAlignment="1">
      <alignment horizontal="center" vertical="center"/>
    </xf>
    <xf numFmtId="16" fontId="6" fillId="3" borderId="25" xfId="2" quotePrefix="1" applyNumberFormat="1" applyFont="1" applyFill="1" applyBorder="1" applyAlignment="1">
      <alignment horizontal="center" vertical="center"/>
    </xf>
    <xf numFmtId="16" fontId="6" fillId="3" borderId="0" xfId="2" quotePrefix="1" applyNumberFormat="1" applyFont="1" applyFill="1" applyBorder="1" applyAlignment="1">
      <alignment horizontal="center" vertical="center"/>
    </xf>
    <xf numFmtId="0" fontId="7" fillId="67" borderId="0" xfId="2" applyFont="1" applyFill="1" applyBorder="1" applyAlignment="1">
      <alignment horizontal="justify" vertical="justify" wrapText="1"/>
    </xf>
    <xf numFmtId="0" fontId="6" fillId="3" borderId="26" xfId="2" applyNumberFormat="1" applyFont="1" applyFill="1" applyBorder="1" applyAlignment="1">
      <alignment horizontal="center" vertical="center"/>
    </xf>
  </cellXfs>
  <cellStyles count="2105">
    <cellStyle name="20% - Accent1" xfId="51"/>
    <cellStyle name="20% - Accent1 2" xfId="472"/>
    <cellStyle name="20% - Accent1 3" xfId="427"/>
    <cellStyle name="20% - Accent2" xfId="52"/>
    <cellStyle name="20% - Accent2 2" xfId="473"/>
    <cellStyle name="20% - Accent2 3" xfId="428"/>
    <cellStyle name="20% - Accent3" xfId="53"/>
    <cellStyle name="20% - Accent3 2" xfId="474"/>
    <cellStyle name="20% - Accent3 3" xfId="429"/>
    <cellStyle name="20% - Accent4" xfId="54"/>
    <cellStyle name="20% - Accent4 2" xfId="475"/>
    <cellStyle name="20% - Accent4 3" xfId="430"/>
    <cellStyle name="20% - Accent5" xfId="55"/>
    <cellStyle name="20% - Accent5 2" xfId="476"/>
    <cellStyle name="20% - Accent5 3" xfId="431"/>
    <cellStyle name="20% - Accent6" xfId="56"/>
    <cellStyle name="20% - Accent6 2" xfId="477"/>
    <cellStyle name="20% - Accent6 2 2" xfId="673"/>
    <cellStyle name="20% - Accent6 2 3" xfId="1832"/>
    <cellStyle name="20% - Accent6 3" xfId="432"/>
    <cellStyle name="20% - Ênfase1 2" xfId="4"/>
    <cellStyle name="20% - Ênfase1 2 2" xfId="555"/>
    <cellStyle name="20% - Ênfase1 2 3" xfId="643"/>
    <cellStyle name="20% - Ênfase1 2 3 2" xfId="2071"/>
    <cellStyle name="20% - Ênfase1 2 3 3" xfId="1971"/>
    <cellStyle name="20% - Ênfase1 2 4" xfId="1996"/>
    <cellStyle name="20% - Ênfase1 2 5" xfId="1806"/>
    <cellStyle name="20% - Ênfase1 2 6" xfId="278"/>
    <cellStyle name="20% - Ênfase1 3" xfId="279"/>
    <cellStyle name="20% - Ênfase1 3 2" xfId="644"/>
    <cellStyle name="20% - Ênfase1 3 2 2" xfId="2072"/>
    <cellStyle name="20% - Ênfase1 3 2 3" xfId="1972"/>
    <cellStyle name="20% - Ênfase1 3 3" xfId="1997"/>
    <cellStyle name="20% - Ênfase1 3 4" xfId="1807"/>
    <cellStyle name="20% - Ênfase1 4" xfId="230"/>
    <cellStyle name="20% - Ênfase1 4 2" xfId="2022"/>
    <cellStyle name="20% - Ênfase1 4 3" xfId="1833"/>
    <cellStyle name="20% - Ênfase1 5" xfId="674"/>
    <cellStyle name="20% - Ênfase1 6" xfId="675"/>
    <cellStyle name="20% - Ênfase1 6 2" xfId="2047"/>
    <cellStyle name="20% - Ênfase1 6 3" xfId="1946"/>
    <cellStyle name="20% - Ênfase1 7" xfId="676"/>
    <cellStyle name="20% - Ênfase1 7 2" xfId="2048"/>
    <cellStyle name="20% - Ênfase1 7 3" xfId="1947"/>
    <cellStyle name="20% - Ênfase2 2" xfId="5"/>
    <cellStyle name="20% - Ênfase2 2 2" xfId="556"/>
    <cellStyle name="20% - Ênfase2 2 3" xfId="645"/>
    <cellStyle name="20% - Ênfase2 2 3 2" xfId="2073"/>
    <cellStyle name="20% - Ênfase2 2 3 3" xfId="1973"/>
    <cellStyle name="20% - Ênfase2 2 4" xfId="1998"/>
    <cellStyle name="20% - Ênfase2 2 5" xfId="1808"/>
    <cellStyle name="20% - Ênfase2 2 6" xfId="280"/>
    <cellStyle name="20% - Ênfase2 3" xfId="281"/>
    <cellStyle name="20% - Ênfase2 3 2" xfId="646"/>
    <cellStyle name="20% - Ênfase2 3 2 2" xfId="2074"/>
    <cellStyle name="20% - Ênfase2 3 2 3" xfId="1974"/>
    <cellStyle name="20% - Ênfase2 3 3" xfId="1999"/>
    <cellStyle name="20% - Ênfase2 3 4" xfId="1809"/>
    <cellStyle name="20% - Ênfase2 4" xfId="231"/>
    <cellStyle name="20% - Ênfase2 4 2" xfId="2023"/>
    <cellStyle name="20% - Ênfase2 4 3" xfId="1834"/>
    <cellStyle name="20% - Ênfase2 5" xfId="677"/>
    <cellStyle name="20% - Ênfase2 6" xfId="678"/>
    <cellStyle name="20% - Ênfase2 6 2" xfId="2049"/>
    <cellStyle name="20% - Ênfase2 6 3" xfId="1948"/>
    <cellStyle name="20% - Ênfase2 7" xfId="679"/>
    <cellStyle name="20% - Ênfase2 7 2" xfId="2050"/>
    <cellStyle name="20% - Ênfase2 7 3" xfId="1949"/>
    <cellStyle name="20% - Ênfase3 2" xfId="6"/>
    <cellStyle name="20% - Ênfase3 2 2" xfId="557"/>
    <cellStyle name="20% - Ênfase3 2 3" xfId="647"/>
    <cellStyle name="20% - Ênfase3 2 3 2" xfId="2075"/>
    <cellStyle name="20% - Ênfase3 2 3 3" xfId="1975"/>
    <cellStyle name="20% - Ênfase3 2 4" xfId="2000"/>
    <cellStyle name="20% - Ênfase3 2 5" xfId="1810"/>
    <cellStyle name="20% - Ênfase3 2 6" xfId="282"/>
    <cellStyle name="20% - Ênfase3 3" xfId="283"/>
    <cellStyle name="20% - Ênfase3 3 2" xfId="648"/>
    <cellStyle name="20% - Ênfase3 3 2 2" xfId="2076"/>
    <cellStyle name="20% - Ênfase3 3 2 3" xfId="1976"/>
    <cellStyle name="20% - Ênfase3 3 3" xfId="2001"/>
    <cellStyle name="20% - Ênfase3 3 4" xfId="1811"/>
    <cellStyle name="20% - Ênfase3 4" xfId="232"/>
    <cellStyle name="20% - Ênfase3 4 2" xfId="2024"/>
    <cellStyle name="20% - Ênfase3 4 3" xfId="1835"/>
    <cellStyle name="20% - Ênfase3 5" xfId="680"/>
    <cellStyle name="20% - Ênfase3 6" xfId="681"/>
    <cellStyle name="20% - Ênfase3 6 2" xfId="2051"/>
    <cellStyle name="20% - Ênfase3 6 3" xfId="1950"/>
    <cellStyle name="20% - Ênfase3 7" xfId="682"/>
    <cellStyle name="20% - Ênfase3 7 2" xfId="2052"/>
    <cellStyle name="20% - Ênfase3 7 3" xfId="1951"/>
    <cellStyle name="20% - Ênfase4 2" xfId="7"/>
    <cellStyle name="20% - Ênfase4 2 2" xfId="558"/>
    <cellStyle name="20% - Ênfase4 2 3" xfId="649"/>
    <cellStyle name="20% - Ênfase4 2 3 2" xfId="2077"/>
    <cellStyle name="20% - Ênfase4 2 3 3" xfId="1977"/>
    <cellStyle name="20% - Ênfase4 2 4" xfId="2002"/>
    <cellStyle name="20% - Ênfase4 2 5" xfId="1812"/>
    <cellStyle name="20% - Ênfase4 2 6" xfId="284"/>
    <cellStyle name="20% - Ênfase4 3" xfId="285"/>
    <cellStyle name="20% - Ênfase4 3 2" xfId="650"/>
    <cellStyle name="20% - Ênfase4 3 2 2" xfId="1836"/>
    <cellStyle name="20% - Ênfase4 3 3" xfId="2003"/>
    <cellStyle name="20% - Ênfase4 3 4" xfId="1813"/>
    <cellStyle name="20% - Ênfase4 4" xfId="233"/>
    <cellStyle name="20% - Ênfase4 4 2" xfId="2025"/>
    <cellStyle name="20% - Ênfase4 4 3" xfId="1837"/>
    <cellStyle name="20% - Ênfase4 5" xfId="683"/>
    <cellStyle name="20% - Ênfase4 6" xfId="684"/>
    <cellStyle name="20% - Ênfase4 6 2" xfId="2053"/>
    <cellStyle name="20% - Ênfase4 6 3" xfId="1952"/>
    <cellStyle name="20% - Ênfase4 7" xfId="685"/>
    <cellStyle name="20% - Ênfase4 7 2" xfId="2054"/>
    <cellStyle name="20% - Ênfase4 7 3" xfId="1953"/>
    <cellStyle name="20% - Ênfase5 2" xfId="8"/>
    <cellStyle name="20% - Ênfase5 2 2" xfId="559"/>
    <cellStyle name="20% - Ênfase5 2 3" xfId="651"/>
    <cellStyle name="20% - Ênfase5 2 3 2" xfId="2078"/>
    <cellStyle name="20% - Ênfase5 2 3 3" xfId="1978"/>
    <cellStyle name="20% - Ênfase5 2 4" xfId="2004"/>
    <cellStyle name="20% - Ênfase5 2 5" xfId="1814"/>
    <cellStyle name="20% - Ênfase5 2 6" xfId="286"/>
    <cellStyle name="20% - Ênfase5 3" xfId="287"/>
    <cellStyle name="20% - Ênfase5 3 2" xfId="652"/>
    <cellStyle name="20% - Ênfase5 3 2 2" xfId="2079"/>
    <cellStyle name="20% - Ênfase5 3 2 3" xfId="1979"/>
    <cellStyle name="20% - Ênfase5 3 3" xfId="2005"/>
    <cellStyle name="20% - Ênfase5 3 4" xfId="1815"/>
    <cellStyle name="20% - Ênfase5 4" xfId="234"/>
    <cellStyle name="20% - Ênfase5 4 2" xfId="2026"/>
    <cellStyle name="20% - Ênfase5 4 3" xfId="1838"/>
    <cellStyle name="20% - Ênfase5 5" xfId="686"/>
    <cellStyle name="20% - Ênfase5 6" xfId="687"/>
    <cellStyle name="20% - Ênfase5 6 2" xfId="2055"/>
    <cellStyle name="20% - Ênfase5 6 3" xfId="1954"/>
    <cellStyle name="20% - Ênfase5 7" xfId="688"/>
    <cellStyle name="20% - Ênfase5 7 2" xfId="2056"/>
    <cellStyle name="20% - Ênfase5 7 3" xfId="1955"/>
    <cellStyle name="20% - Ênfase6 2" xfId="9"/>
    <cellStyle name="20% - Ênfase6 2 2" xfId="560"/>
    <cellStyle name="20% - Ênfase6 2 3" xfId="653"/>
    <cellStyle name="20% - Ênfase6 2 3 2" xfId="2080"/>
    <cellStyle name="20% - Ênfase6 2 3 3" xfId="1980"/>
    <cellStyle name="20% - Ênfase6 2 4" xfId="2006"/>
    <cellStyle name="20% - Ênfase6 2 5" xfId="1816"/>
    <cellStyle name="20% - Ênfase6 2 6" xfId="288"/>
    <cellStyle name="20% - Ênfase6 3" xfId="289"/>
    <cellStyle name="20% - Ênfase6 3 2" xfId="654"/>
    <cellStyle name="20% - Ênfase6 3 2 2" xfId="2081"/>
    <cellStyle name="20% - Ênfase6 3 2 3" xfId="1981"/>
    <cellStyle name="20% - Ênfase6 3 3" xfId="2007"/>
    <cellStyle name="20% - Ênfase6 3 4" xfId="1817"/>
    <cellStyle name="20% - Ênfase6 4" xfId="235"/>
    <cellStyle name="20% - Ênfase6 4 2" xfId="2027"/>
    <cellStyle name="20% - Ênfase6 4 3" xfId="1839"/>
    <cellStyle name="20% - Ênfase6 5" xfId="689"/>
    <cellStyle name="20% - Ênfase6 6" xfId="690"/>
    <cellStyle name="20% - Ênfase6 6 2" xfId="2057"/>
    <cellStyle name="20% - Ênfase6 6 3" xfId="1956"/>
    <cellStyle name="20% - Ênfase6 7" xfId="691"/>
    <cellStyle name="20% - Ênfase6 7 2" xfId="2058"/>
    <cellStyle name="20% - Ênfase6 7 3" xfId="1957"/>
    <cellStyle name="40% - Accent1" xfId="57"/>
    <cellStyle name="40% - Accent1 2" xfId="478"/>
    <cellStyle name="40% - Accent1 3" xfId="433"/>
    <cellStyle name="40% - Accent2" xfId="58"/>
    <cellStyle name="40% - Accent2 2" xfId="479"/>
    <cellStyle name="40% - Accent2 3" xfId="434"/>
    <cellStyle name="40% - Accent3" xfId="59"/>
    <cellStyle name="40% - Accent3 2" xfId="480"/>
    <cellStyle name="40% - Accent3 3" xfId="435"/>
    <cellStyle name="40% - Accent4" xfId="60"/>
    <cellStyle name="40% - Accent4 2" xfId="481"/>
    <cellStyle name="40% - Accent4 3" xfId="436"/>
    <cellStyle name="40% - Accent5" xfId="61"/>
    <cellStyle name="40% - Accent5 2" xfId="482"/>
    <cellStyle name="40% - Accent5 3" xfId="437"/>
    <cellStyle name="40% - Accent6" xfId="62"/>
    <cellStyle name="40% - Accent6 2" xfId="483"/>
    <cellStyle name="40% - Accent6 3" xfId="438"/>
    <cellStyle name="40% - Ênfase1 2" xfId="10"/>
    <cellStyle name="40% - Ênfase1 2 2" xfId="561"/>
    <cellStyle name="40% - Ênfase1 2 3" xfId="655"/>
    <cellStyle name="40% - Ênfase1 2 3 2" xfId="2082"/>
    <cellStyle name="40% - Ênfase1 2 3 3" xfId="1982"/>
    <cellStyle name="40% - Ênfase1 2 4" xfId="2008"/>
    <cellStyle name="40% - Ênfase1 2 5" xfId="1818"/>
    <cellStyle name="40% - Ênfase1 2 6" xfId="290"/>
    <cellStyle name="40% - Ênfase1 3" xfId="291"/>
    <cellStyle name="40% - Ênfase1 3 2" xfId="656"/>
    <cellStyle name="40% - Ênfase1 3 2 2" xfId="2083"/>
    <cellStyle name="40% - Ênfase1 3 2 3" xfId="1983"/>
    <cellStyle name="40% - Ênfase1 3 3" xfId="2009"/>
    <cellStyle name="40% - Ênfase1 3 4" xfId="1819"/>
    <cellStyle name="40% - Ênfase1 4" xfId="236"/>
    <cellStyle name="40% - Ênfase1 4 2" xfId="2028"/>
    <cellStyle name="40% - Ênfase1 4 3" xfId="1840"/>
    <cellStyle name="40% - Ênfase1 5" xfId="692"/>
    <cellStyle name="40% - Ênfase1 6" xfId="693"/>
    <cellStyle name="40% - Ênfase1 6 2" xfId="2059"/>
    <cellStyle name="40% - Ênfase1 6 3" xfId="1958"/>
    <cellStyle name="40% - Ênfase1 7" xfId="694"/>
    <cellStyle name="40% - Ênfase1 7 2" xfId="2060"/>
    <cellStyle name="40% - Ênfase1 7 3" xfId="1959"/>
    <cellStyle name="40% - Ênfase2 2" xfId="11"/>
    <cellStyle name="40% - Ênfase2 2 2" xfId="562"/>
    <cellStyle name="40% - Ênfase2 2 3" xfId="657"/>
    <cellStyle name="40% - Ênfase2 2 3 2" xfId="2084"/>
    <cellStyle name="40% - Ênfase2 2 3 3" xfId="1984"/>
    <cellStyle name="40% - Ênfase2 2 4" xfId="2010"/>
    <cellStyle name="40% - Ênfase2 2 5" xfId="1820"/>
    <cellStyle name="40% - Ênfase2 2 6" xfId="292"/>
    <cellStyle name="40% - Ênfase2 3" xfId="293"/>
    <cellStyle name="40% - Ênfase2 3 2" xfId="658"/>
    <cellStyle name="40% - Ênfase2 3 2 2" xfId="2085"/>
    <cellStyle name="40% - Ênfase2 3 2 3" xfId="1985"/>
    <cellStyle name="40% - Ênfase2 3 3" xfId="2011"/>
    <cellStyle name="40% - Ênfase2 3 4" xfId="1821"/>
    <cellStyle name="40% - Ênfase2 4" xfId="237"/>
    <cellStyle name="40% - Ênfase2 4 2" xfId="2029"/>
    <cellStyle name="40% - Ênfase2 4 3" xfId="1841"/>
    <cellStyle name="40% - Ênfase2 5" xfId="695"/>
    <cellStyle name="40% - Ênfase2 6" xfId="696"/>
    <cellStyle name="40% - Ênfase2 6 2" xfId="2061"/>
    <cellStyle name="40% - Ênfase2 6 3" xfId="1960"/>
    <cellStyle name="40% - Ênfase2 7" xfId="697"/>
    <cellStyle name="40% - Ênfase2 7 2" xfId="2062"/>
    <cellStyle name="40% - Ênfase2 7 3" xfId="1961"/>
    <cellStyle name="40% - Ênfase3 2" xfId="12"/>
    <cellStyle name="40% - Ênfase3 2 2" xfId="563"/>
    <cellStyle name="40% - Ênfase3 2 3" xfId="659"/>
    <cellStyle name="40% - Ênfase3 2 3 2" xfId="2086"/>
    <cellStyle name="40% - Ênfase3 2 3 3" xfId="1986"/>
    <cellStyle name="40% - Ênfase3 2 4" xfId="2012"/>
    <cellStyle name="40% - Ênfase3 2 5" xfId="1822"/>
    <cellStyle name="40% - Ênfase3 2 6" xfId="294"/>
    <cellStyle name="40% - Ênfase3 3" xfId="295"/>
    <cellStyle name="40% - Ênfase3 3 2" xfId="660"/>
    <cellStyle name="40% - Ênfase3 3 2 2" xfId="2087"/>
    <cellStyle name="40% - Ênfase3 3 2 3" xfId="1987"/>
    <cellStyle name="40% - Ênfase3 3 3" xfId="2013"/>
    <cellStyle name="40% - Ênfase3 3 4" xfId="1823"/>
    <cellStyle name="40% - Ênfase3 4" xfId="238"/>
    <cellStyle name="40% - Ênfase3 4 2" xfId="2030"/>
    <cellStyle name="40% - Ênfase3 4 3" xfId="1842"/>
    <cellStyle name="40% - Ênfase3 5" xfId="698"/>
    <cellStyle name="40% - Ênfase3 6" xfId="699"/>
    <cellStyle name="40% - Ênfase3 6 2" xfId="2063"/>
    <cellStyle name="40% - Ênfase3 6 3" xfId="1962"/>
    <cellStyle name="40% - Ênfase3 7" xfId="700"/>
    <cellStyle name="40% - Ênfase3 7 2" xfId="2064"/>
    <cellStyle name="40% - Ênfase3 7 3" xfId="1963"/>
    <cellStyle name="40% - Ênfase4 2" xfId="13"/>
    <cellStyle name="40% - Ênfase4 2 2" xfId="564"/>
    <cellStyle name="40% - Ênfase4 2 3" xfId="661"/>
    <cellStyle name="40% - Ênfase4 2 3 2" xfId="2088"/>
    <cellStyle name="40% - Ênfase4 2 3 3" xfId="1988"/>
    <cellStyle name="40% - Ênfase4 2 4" xfId="2014"/>
    <cellStyle name="40% - Ênfase4 2 5" xfId="1824"/>
    <cellStyle name="40% - Ênfase4 2 6" xfId="296"/>
    <cellStyle name="40% - Ênfase4 3" xfId="297"/>
    <cellStyle name="40% - Ênfase4 3 2" xfId="662"/>
    <cellStyle name="40% - Ênfase4 3 2 2" xfId="2089"/>
    <cellStyle name="40% - Ênfase4 3 2 3" xfId="1989"/>
    <cellStyle name="40% - Ênfase4 3 3" xfId="2015"/>
    <cellStyle name="40% - Ênfase4 3 4" xfId="1825"/>
    <cellStyle name="40% - Ênfase4 4" xfId="239"/>
    <cellStyle name="40% - Ênfase4 4 2" xfId="2031"/>
    <cellStyle name="40% - Ênfase4 4 3" xfId="1843"/>
    <cellStyle name="40% - Ênfase4 5" xfId="701"/>
    <cellStyle name="40% - Ênfase4 6" xfId="702"/>
    <cellStyle name="40% - Ênfase4 6 2" xfId="2065"/>
    <cellStyle name="40% - Ênfase4 6 3" xfId="1964"/>
    <cellStyle name="40% - Ênfase4 7" xfId="703"/>
    <cellStyle name="40% - Ênfase4 7 2" xfId="2066"/>
    <cellStyle name="40% - Ênfase4 7 3" xfId="1965"/>
    <cellStyle name="40% - Ênfase5 2" xfId="14"/>
    <cellStyle name="40% - Ênfase5 2 2" xfId="565"/>
    <cellStyle name="40% - Ênfase5 2 3" xfId="663"/>
    <cellStyle name="40% - Ênfase5 2 3 2" xfId="2090"/>
    <cellStyle name="40% - Ênfase5 2 3 3" xfId="1990"/>
    <cellStyle name="40% - Ênfase5 2 4" xfId="2016"/>
    <cellStyle name="40% - Ênfase5 2 5" xfId="1826"/>
    <cellStyle name="40% - Ênfase5 2 6" xfId="298"/>
    <cellStyle name="40% - Ênfase5 3" xfId="299"/>
    <cellStyle name="40% - Ênfase5 3 2" xfId="664"/>
    <cellStyle name="40% - Ênfase5 3 2 2" xfId="2091"/>
    <cellStyle name="40% - Ênfase5 3 2 3" xfId="1991"/>
    <cellStyle name="40% - Ênfase5 3 3" xfId="2017"/>
    <cellStyle name="40% - Ênfase5 3 4" xfId="1827"/>
    <cellStyle name="40% - Ênfase5 4" xfId="240"/>
    <cellStyle name="40% - Ênfase5 4 2" xfId="2032"/>
    <cellStyle name="40% - Ênfase5 4 3" xfId="1844"/>
    <cellStyle name="40% - Ênfase5 5" xfId="704"/>
    <cellStyle name="40% - Ênfase5 6" xfId="705"/>
    <cellStyle name="40% - Ênfase5 6 2" xfId="2067"/>
    <cellStyle name="40% - Ênfase5 6 3" xfId="1966"/>
    <cellStyle name="40% - Ênfase5 7" xfId="706"/>
    <cellStyle name="40% - Ênfase5 7 2" xfId="2068"/>
    <cellStyle name="40% - Ênfase5 7 3" xfId="1967"/>
    <cellStyle name="40% - Ênfase6 2" xfId="15"/>
    <cellStyle name="40% - Ênfase6 2 2" xfId="566"/>
    <cellStyle name="40% - Ênfase6 2 3" xfId="665"/>
    <cellStyle name="40% - Ênfase6 2 3 2" xfId="2092"/>
    <cellStyle name="40% - Ênfase6 2 3 3" xfId="1992"/>
    <cellStyle name="40% - Ênfase6 2 4" xfId="2018"/>
    <cellStyle name="40% - Ênfase6 2 5" xfId="1828"/>
    <cellStyle name="40% - Ênfase6 2 6" xfId="300"/>
    <cellStyle name="40% - Ênfase6 3" xfId="301"/>
    <cellStyle name="40% - Ênfase6 3 2" xfId="666"/>
    <cellStyle name="40% - Ênfase6 3 2 2" xfId="2093"/>
    <cellStyle name="40% - Ênfase6 3 2 3" xfId="1993"/>
    <cellStyle name="40% - Ênfase6 3 3" xfId="2019"/>
    <cellStyle name="40% - Ênfase6 3 4" xfId="1829"/>
    <cellStyle name="40% - Ênfase6 4" xfId="241"/>
    <cellStyle name="40% - Ênfase6 4 2" xfId="2033"/>
    <cellStyle name="40% - Ênfase6 4 3" xfId="1845"/>
    <cellStyle name="40% - Ênfase6 5" xfId="707"/>
    <cellStyle name="40% - Ênfase6 6" xfId="708"/>
    <cellStyle name="40% - Ênfase6 6 2" xfId="2069"/>
    <cellStyle name="40% - Ênfase6 6 3" xfId="1968"/>
    <cellStyle name="40% - Ênfase6 7" xfId="709"/>
    <cellStyle name="40% - Ênfase6 7 2" xfId="2070"/>
    <cellStyle name="40% - Ênfase6 7 3" xfId="1969"/>
    <cellStyle name="60% - Accent1" xfId="63"/>
    <cellStyle name="60% - Accent1 2" xfId="484"/>
    <cellStyle name="60% - Accent1 3" xfId="439"/>
    <cellStyle name="60% - Accent2" xfId="64"/>
    <cellStyle name="60% - Accent2 2" xfId="485"/>
    <cellStyle name="60% - Accent2 3" xfId="440"/>
    <cellStyle name="60% - Accent3" xfId="65"/>
    <cellStyle name="60% - Accent3 2" xfId="486"/>
    <cellStyle name="60% - Accent3 3" xfId="441"/>
    <cellStyle name="60% - Accent4" xfId="66"/>
    <cellStyle name="60% - Accent4 2" xfId="487"/>
    <cellStyle name="60% - Accent4 3" xfId="442"/>
    <cellStyle name="60% - Accent5" xfId="67"/>
    <cellStyle name="60% - Accent5 2" xfId="488"/>
    <cellStyle name="60% - Accent5 3" xfId="443"/>
    <cellStyle name="60% - Accent6" xfId="68"/>
    <cellStyle name="60% - Accent6 2" xfId="489"/>
    <cellStyle name="60% - Accent6 3" xfId="444"/>
    <cellStyle name="60% - Ênfase1 2" xfId="16"/>
    <cellStyle name="60% - Ênfase1 2 2" xfId="567"/>
    <cellStyle name="60% - Ênfase1 2 3" xfId="302"/>
    <cellStyle name="60% - Ênfase1 3" xfId="242"/>
    <cellStyle name="60% - Ênfase1 3 2" xfId="1846"/>
    <cellStyle name="60% - Ênfase1 4" xfId="710"/>
    <cellStyle name="60% - Ênfase1 5" xfId="711"/>
    <cellStyle name="60% - Ênfase2 2" xfId="17"/>
    <cellStyle name="60% - Ênfase2 2 2" xfId="568"/>
    <cellStyle name="60% - Ênfase2 2 3" xfId="303"/>
    <cellStyle name="60% - Ênfase2 3" xfId="243"/>
    <cellStyle name="60% - Ênfase2 3 2" xfId="1847"/>
    <cellStyle name="60% - Ênfase2 4" xfId="712"/>
    <cellStyle name="60% - Ênfase2 5" xfId="713"/>
    <cellStyle name="60% - Ênfase3 2" xfId="18"/>
    <cellStyle name="60% - Ênfase3 2 2" xfId="569"/>
    <cellStyle name="60% - Ênfase3 2 3" xfId="304"/>
    <cellStyle name="60% - Ênfase3 3" xfId="244"/>
    <cellStyle name="60% - Ênfase3 3 2" xfId="1848"/>
    <cellStyle name="60% - Ênfase3 4" xfId="714"/>
    <cellStyle name="60% - Ênfase3 5" xfId="715"/>
    <cellStyle name="60% - Ênfase4 2" xfId="19"/>
    <cellStyle name="60% - Ênfase4 2 2" xfId="570"/>
    <cellStyle name="60% - Ênfase4 2 3" xfId="305"/>
    <cellStyle name="60% - Ênfase4 3" xfId="245"/>
    <cellStyle name="60% - Ênfase4 3 2" xfId="1849"/>
    <cellStyle name="60% - Ênfase4 4" xfId="716"/>
    <cellStyle name="60% - Ênfase4 5" xfId="717"/>
    <cellStyle name="60% - Ênfase5 2" xfId="20"/>
    <cellStyle name="60% - Ênfase5 2 2" xfId="571"/>
    <cellStyle name="60% - Ênfase5 2 3" xfId="306"/>
    <cellStyle name="60% - Ênfase5 3" xfId="246"/>
    <cellStyle name="60% - Ênfase5 3 2" xfId="1850"/>
    <cellStyle name="60% - Ênfase5 4" xfId="718"/>
    <cellStyle name="60% - Ênfase5 5" xfId="719"/>
    <cellStyle name="60% - Ênfase6 2" xfId="21"/>
    <cellStyle name="60% - Ênfase6 2 2" xfId="572"/>
    <cellStyle name="60% - Ênfase6 2 3" xfId="307"/>
    <cellStyle name="60% - Ênfase6 3" xfId="247"/>
    <cellStyle name="60% - Ênfase6 3 2" xfId="1851"/>
    <cellStyle name="60% - Ênfase6 4" xfId="720"/>
    <cellStyle name="60% - Ênfase6 5" xfId="721"/>
    <cellStyle name="A3 297 x 420 mm" xfId="722"/>
    <cellStyle name="A3 297 x 420 mm 2" xfId="723"/>
    <cellStyle name="Accent1" xfId="69"/>
    <cellStyle name="Accent1 - 20%" xfId="70"/>
    <cellStyle name="Accent1 - 20% 2" xfId="491"/>
    <cellStyle name="Accent1 - 20% 3" xfId="371"/>
    <cellStyle name="Accent1 - 40%" xfId="71"/>
    <cellStyle name="Accent1 - 40% 2" xfId="492"/>
    <cellStyle name="Accent1 - 40% 3" xfId="372"/>
    <cellStyle name="Accent1 - 60%" xfId="72"/>
    <cellStyle name="Accent1 - 60% 2" xfId="493"/>
    <cellStyle name="Accent1 - 60% 3" xfId="373"/>
    <cellStyle name="Accent1 2" xfId="490"/>
    <cellStyle name="Accent1 3" xfId="546"/>
    <cellStyle name="Accent1 4" xfId="445"/>
    <cellStyle name="Accent2" xfId="73"/>
    <cellStyle name="Accent2 - 20%" xfId="74"/>
    <cellStyle name="Accent2 - 20% 2" xfId="495"/>
    <cellStyle name="Accent2 - 20% 3" xfId="375"/>
    <cellStyle name="Accent2 - 40%" xfId="75"/>
    <cellStyle name="Accent2 - 40% 2" xfId="496"/>
    <cellStyle name="Accent2 - 40% 3" xfId="376"/>
    <cellStyle name="Accent2 - 60%" xfId="76"/>
    <cellStyle name="Accent2 - 60% 2" xfId="497"/>
    <cellStyle name="Accent2 - 60% 3" xfId="377"/>
    <cellStyle name="Accent2 2" xfId="494"/>
    <cellStyle name="Accent2 3" xfId="547"/>
    <cellStyle name="Accent2 4" xfId="446"/>
    <cellStyle name="Accent3" xfId="77"/>
    <cellStyle name="Accent3 - 20%" xfId="78"/>
    <cellStyle name="Accent3 - 20% 2" xfId="499"/>
    <cellStyle name="Accent3 - 20% 3" xfId="379"/>
    <cellStyle name="Accent3 - 40%" xfId="79"/>
    <cellStyle name="Accent3 - 40% 2" xfId="500"/>
    <cellStyle name="Accent3 - 40% 3" xfId="380"/>
    <cellStyle name="Accent3 - 60%" xfId="80"/>
    <cellStyle name="Accent3 - 60% 2" xfId="501"/>
    <cellStyle name="Accent3 - 60% 3" xfId="381"/>
    <cellStyle name="Accent3 2" xfId="498"/>
    <cellStyle name="Accent3 3" xfId="548"/>
    <cellStyle name="Accent3 4" xfId="447"/>
    <cellStyle name="Accent4" xfId="81"/>
    <cellStyle name="Accent4 - 20%" xfId="82"/>
    <cellStyle name="Accent4 - 20% 2" xfId="503"/>
    <cellStyle name="Accent4 - 20% 3" xfId="383"/>
    <cellStyle name="Accent4 - 40%" xfId="83"/>
    <cellStyle name="Accent4 - 40% 2" xfId="504"/>
    <cellStyle name="Accent4 - 40% 3" xfId="384"/>
    <cellStyle name="Accent4 - 60%" xfId="84"/>
    <cellStyle name="Accent4 - 60% 2" xfId="505"/>
    <cellStyle name="Accent4 - 60% 3" xfId="385"/>
    <cellStyle name="Accent4 2" xfId="502"/>
    <cellStyle name="Accent4 3" xfId="549"/>
    <cellStyle name="Accent4 4" xfId="448"/>
    <cellStyle name="Accent5" xfId="85"/>
    <cellStyle name="Accent5 - 20%" xfId="86"/>
    <cellStyle name="Accent5 - 20% 2" xfId="507"/>
    <cellStyle name="Accent5 - 20% 3" xfId="387"/>
    <cellStyle name="Accent5 - 40%" xfId="87"/>
    <cellStyle name="Accent5 - 40% 2" xfId="508"/>
    <cellStyle name="Accent5 - 40% 3" xfId="388"/>
    <cellStyle name="Accent5 - 60%" xfId="88"/>
    <cellStyle name="Accent5 - 60% 2" xfId="509"/>
    <cellStyle name="Accent5 - 60% 3" xfId="389"/>
    <cellStyle name="Accent5 2" xfId="506"/>
    <cellStyle name="Accent5 3" xfId="550"/>
    <cellStyle name="Accent5 4" xfId="449"/>
    <cellStyle name="Accent6" xfId="89"/>
    <cellStyle name="Accent6 - 20%" xfId="90"/>
    <cellStyle name="Accent6 - 20% 2" xfId="511"/>
    <cellStyle name="Accent6 - 20% 3" xfId="391"/>
    <cellStyle name="Accent6 - 40%" xfId="91"/>
    <cellStyle name="Accent6 - 40% 2" xfId="512"/>
    <cellStyle name="Accent6 - 40% 3" xfId="392"/>
    <cellStyle name="Accent6 - 60%" xfId="92"/>
    <cellStyle name="Accent6 - 60% 2" xfId="513"/>
    <cellStyle name="Accent6 - 60% 3" xfId="393"/>
    <cellStyle name="Accent6 2" xfId="510"/>
    <cellStyle name="Accent6 3" xfId="551"/>
    <cellStyle name="Accent6 4" xfId="450"/>
    <cellStyle name="Bad" xfId="93"/>
    <cellStyle name="Bad 2" xfId="514"/>
    <cellStyle name="Bad 3" xfId="451"/>
    <cellStyle name="Bom 2" xfId="22"/>
    <cellStyle name="Bom 2 2" xfId="574"/>
    <cellStyle name="Bom 2 2 2" xfId="1852"/>
    <cellStyle name="Bom 2 3" xfId="308"/>
    <cellStyle name="Bom 2 4" xfId="203"/>
    <cellStyle name="Bom 3" xfId="350"/>
    <cellStyle name="Bom 3 2" xfId="573"/>
    <cellStyle name="Bom 3 2 2" xfId="1853"/>
    <cellStyle name="Bom 4" xfId="400"/>
    <cellStyle name="Bom 4 2" xfId="1854"/>
    <cellStyle name="Bom 5" xfId="249"/>
    <cellStyle name="Bom 5 2" xfId="1855"/>
    <cellStyle name="Bom 6" xfId="179"/>
    <cellStyle name="Cabeçalho 1" xfId="724"/>
    <cellStyle name="Cabeçalho 2" xfId="725"/>
    <cellStyle name="Calculation" xfId="94"/>
    <cellStyle name="Calculation 2" xfId="515"/>
    <cellStyle name="Calculation 2 2" xfId="1856"/>
    <cellStyle name="Calculation 3" xfId="452"/>
    <cellStyle name="Calculation 3 2" xfId="1857"/>
    <cellStyle name="Calculation 4" xfId="726"/>
    <cellStyle name="Calculation 5" xfId="727"/>
    <cellStyle name="Calculation 6" xfId="728"/>
    <cellStyle name="Cálculo 2" xfId="23"/>
    <cellStyle name="Cálculo 2 2" xfId="576"/>
    <cellStyle name="Cálculo 2 2 2" xfId="729"/>
    <cellStyle name="Cálculo 2 2 3" xfId="730"/>
    <cellStyle name="Cálculo 2 2 4" xfId="731"/>
    <cellStyle name="Cálculo 2 2 5" xfId="732"/>
    <cellStyle name="Cálculo 2 2 6" xfId="733"/>
    <cellStyle name="Cálculo 2 3" xfId="734"/>
    <cellStyle name="Cálculo 2 4" xfId="735"/>
    <cellStyle name="Cálculo 2 5" xfId="736"/>
    <cellStyle name="Cálculo 2 6" xfId="737"/>
    <cellStyle name="Cálculo 2 7" xfId="738"/>
    <cellStyle name="Cálculo 2 8" xfId="309"/>
    <cellStyle name="Cálculo 2_ALM" xfId="739"/>
    <cellStyle name="Cálculo 3" xfId="348"/>
    <cellStyle name="Cálculo 3 2" xfId="575"/>
    <cellStyle name="Cálculo 3 2 2" xfId="740"/>
    <cellStyle name="Cálculo 3 2 3" xfId="741"/>
    <cellStyle name="Cálculo 3 2 4" xfId="742"/>
    <cellStyle name="Cálculo 3 2 5" xfId="743"/>
    <cellStyle name="Cálculo 3 2 6" xfId="744"/>
    <cellStyle name="Cálculo 3 3" xfId="745"/>
    <cellStyle name="Cálculo 3 4" xfId="746"/>
    <cellStyle name="Cálculo 3 5" xfId="747"/>
    <cellStyle name="Cálculo 3 6" xfId="748"/>
    <cellStyle name="Cálculo 3 7" xfId="749"/>
    <cellStyle name="Cálculo 3 8" xfId="750"/>
    <cellStyle name="Cálculo 3_ALM" xfId="751"/>
    <cellStyle name="Cálculo 4" xfId="395"/>
    <cellStyle name="Cálculo 4 2" xfId="1858"/>
    <cellStyle name="Cálculo 5" xfId="250"/>
    <cellStyle name="Cálculo 5 2" xfId="1859"/>
    <cellStyle name="Cálculo 6" xfId="752"/>
    <cellStyle name="Cálculo 7" xfId="1794"/>
    <cellStyle name="Cálculo 8" xfId="177"/>
    <cellStyle name="Célula de Verificação 2" xfId="24"/>
    <cellStyle name="Célula de Verificação 2 2" xfId="578"/>
    <cellStyle name="Célula de Verificação 2 2 2" xfId="1860"/>
    <cellStyle name="Célula de Verificação 2 3" xfId="310"/>
    <cellStyle name="Célula de Verificação 2_Entradas" xfId="753"/>
    <cellStyle name="Célula de Verificação 3" xfId="349"/>
    <cellStyle name="Célula de Verificação 3 2" xfId="577"/>
    <cellStyle name="Célula de Verificação 4" xfId="396"/>
    <cellStyle name="Célula de Verificação 4 2" xfId="1861"/>
    <cellStyle name="Célula de Verificação 5" xfId="251"/>
    <cellStyle name="Célula de Verificação 5 2" xfId="1862"/>
    <cellStyle name="Célula de Verificação 6" xfId="754"/>
    <cellStyle name="Célula de Verificação 7" xfId="1795"/>
    <cellStyle name="Célula de Verificação 8" xfId="178"/>
    <cellStyle name="Célula Vinculada 2" xfId="25"/>
    <cellStyle name="Célula Vinculada 2 2" xfId="580"/>
    <cellStyle name="Célula Vinculada 2 2 2" xfId="1863"/>
    <cellStyle name="Célula Vinculada 2 3" xfId="311"/>
    <cellStyle name="Célula Vinculada 2_Entradas" xfId="755"/>
    <cellStyle name="Célula Vinculada 3" xfId="356"/>
    <cellStyle name="Célula Vinculada 3 2" xfId="579"/>
    <cellStyle name="Célula Vinculada 4" xfId="406"/>
    <cellStyle name="Célula Vinculada 4 2" xfId="1864"/>
    <cellStyle name="Célula Vinculada 5" xfId="252"/>
    <cellStyle name="Célula Vinculada 5 2" xfId="1865"/>
    <cellStyle name="Célula Vinculada 6" xfId="756"/>
    <cellStyle name="Célula Vinculada 7" xfId="1796"/>
    <cellStyle name="Célula Vinculada 8" xfId="185"/>
    <cellStyle name="Check Cell" xfId="95"/>
    <cellStyle name="Check Cell 2" xfId="516"/>
    <cellStyle name="Check Cell 3" xfId="453"/>
    <cellStyle name="clsAltData" xfId="757"/>
    <cellStyle name="clsAltData 2" xfId="758"/>
    <cellStyle name="clsAltData 3" xfId="759"/>
    <cellStyle name="clsAltData 4" xfId="760"/>
    <cellStyle name="clsAltData 5" xfId="761"/>
    <cellStyle name="clsAltData 6" xfId="762"/>
    <cellStyle name="clsColumnHeader" xfId="763"/>
    <cellStyle name="clsColumnHeader 2" xfId="764"/>
    <cellStyle name="clsColumnHeader 3" xfId="765"/>
    <cellStyle name="clsColumnHeader 4" xfId="766"/>
    <cellStyle name="clsColumnHeader 5" xfId="767"/>
    <cellStyle name="clsColumnHeader 6" xfId="768"/>
    <cellStyle name="clsData" xfId="769"/>
    <cellStyle name="clsData 2" xfId="770"/>
    <cellStyle name="clsData 3" xfId="771"/>
    <cellStyle name="clsData 4" xfId="772"/>
    <cellStyle name="clsData 5" xfId="773"/>
    <cellStyle name="clsData 6" xfId="774"/>
    <cellStyle name="clsDefault_d44513a4-0eb9-43b4-873a-a13effea1958(1)" xfId="775"/>
    <cellStyle name="clsRowHeader" xfId="776"/>
    <cellStyle name="clsRowHeader 2" xfId="777"/>
    <cellStyle name="clsRowHeader 3" xfId="778"/>
    <cellStyle name="clsRowHeader 4" xfId="779"/>
    <cellStyle name="clsRowHeader 5" xfId="780"/>
    <cellStyle name="clsRowHeader 6" xfId="781"/>
    <cellStyle name="Comma" xfId="782"/>
    <cellStyle name="Comma  - Style1" xfId="783"/>
    <cellStyle name="Comma  - Style2" xfId="784"/>
    <cellStyle name="Comma  - Style3" xfId="785"/>
    <cellStyle name="Comma  - Style4" xfId="786"/>
    <cellStyle name="Comma  - Style5" xfId="787"/>
    <cellStyle name="Comma  - Style6" xfId="788"/>
    <cellStyle name="Comma  - Style7" xfId="789"/>
    <cellStyle name="Comma  - Style8" xfId="790"/>
    <cellStyle name="Comma [0]" xfId="791"/>
    <cellStyle name="Comma [0] 2" xfId="792"/>
    <cellStyle name="Comma 2" xfId="793"/>
    <cellStyle name="Comma 3" xfId="794"/>
    <cellStyle name="Comma_ALM" xfId="795"/>
    <cellStyle name="Currency [0]" xfId="796"/>
    <cellStyle name="Currency [0] 2" xfId="797"/>
    <cellStyle name="Currency 2" xfId="798"/>
    <cellStyle name="Currency 3" xfId="799"/>
    <cellStyle name="Currency 4" xfId="800"/>
    <cellStyle name="Data" xfId="801"/>
    <cellStyle name="Data 2" xfId="802"/>
    <cellStyle name="Date" xfId="803"/>
    <cellStyle name="DC_TABELA" xfId="804"/>
    <cellStyle name="Emphasis 1" xfId="96"/>
    <cellStyle name="Emphasis 1 2" xfId="517"/>
    <cellStyle name="Emphasis 1 3" xfId="397"/>
    <cellStyle name="Emphasis 2" xfId="97"/>
    <cellStyle name="Emphasis 2 2" xfId="518"/>
    <cellStyle name="Emphasis 2 3" xfId="398"/>
    <cellStyle name="Emphasis 3" xfId="98"/>
    <cellStyle name="Emphasis 3 2" xfId="519"/>
    <cellStyle name="Emphasis 3 3" xfId="399"/>
    <cellStyle name="Ênfase1 2" xfId="26"/>
    <cellStyle name="Ênfase1 2 2" xfId="582"/>
    <cellStyle name="Ênfase1 2 2 2" xfId="1866"/>
    <cellStyle name="Ênfase1 2 3" xfId="312"/>
    <cellStyle name="Ênfase1 3" xfId="341"/>
    <cellStyle name="Ênfase1 3 2" xfId="581"/>
    <cellStyle name="Ênfase1 4" xfId="370"/>
    <cellStyle name="Ênfase1 4 2" xfId="1867"/>
    <cellStyle name="Ênfase1 5" xfId="253"/>
    <cellStyle name="Ênfase1 5 2" xfId="1868"/>
    <cellStyle name="Ênfase1 6" xfId="170"/>
    <cellStyle name="Ênfase2 2" xfId="27"/>
    <cellStyle name="Ênfase2 2 2" xfId="584"/>
    <cellStyle name="Ênfase2 2 2 2" xfId="1869"/>
    <cellStyle name="Ênfase2 2 3" xfId="313"/>
    <cellStyle name="Ênfase2 3" xfId="342"/>
    <cellStyle name="Ênfase2 3 2" xfId="583"/>
    <cellStyle name="Ênfase2 4" xfId="374"/>
    <cellStyle name="Ênfase2 4 2" xfId="1870"/>
    <cellStyle name="Ênfase2 5" xfId="254"/>
    <cellStyle name="Ênfase2 5 2" xfId="1871"/>
    <cellStyle name="Ênfase2 6" xfId="171"/>
    <cellStyle name="Ênfase3 2" xfId="28"/>
    <cellStyle name="Ênfase3 2 2" xfId="586"/>
    <cellStyle name="Ênfase3 2 2 2" xfId="1872"/>
    <cellStyle name="Ênfase3 2 3" xfId="314"/>
    <cellStyle name="Ênfase3 3" xfId="343"/>
    <cellStyle name="Ênfase3 3 2" xfId="585"/>
    <cellStyle name="Ênfase3 4" xfId="378"/>
    <cellStyle name="Ênfase3 4 2" xfId="1873"/>
    <cellStyle name="Ênfase3 5" xfId="255"/>
    <cellStyle name="Ênfase3 5 2" xfId="1874"/>
    <cellStyle name="Ênfase3 6" xfId="172"/>
    <cellStyle name="Ênfase4 2" xfId="29"/>
    <cellStyle name="Ênfase4 2 2" xfId="588"/>
    <cellStyle name="Ênfase4 2 2 2" xfId="1875"/>
    <cellStyle name="Ênfase4 2 3" xfId="315"/>
    <cellStyle name="Ênfase4 3" xfId="344"/>
    <cellStyle name="Ênfase4 3 2" xfId="587"/>
    <cellStyle name="Ênfase4 4" xfId="382"/>
    <cellStyle name="Ênfase4 4 2" xfId="1876"/>
    <cellStyle name="Ênfase4 5" xfId="256"/>
    <cellStyle name="Ênfase4 5 2" xfId="1877"/>
    <cellStyle name="Ênfase4 6" xfId="173"/>
    <cellStyle name="Ênfase5 2" xfId="30"/>
    <cellStyle name="Ênfase5 2 2" xfId="590"/>
    <cellStyle name="Ênfase5 2 2 2" xfId="1878"/>
    <cellStyle name="Ênfase5 2 3" xfId="316"/>
    <cellStyle name="Ênfase5 3" xfId="345"/>
    <cellStyle name="Ênfase5 3 2" xfId="589"/>
    <cellStyle name="Ênfase5 4" xfId="386"/>
    <cellStyle name="Ênfase5 4 2" xfId="1879"/>
    <cellStyle name="Ênfase5 5" xfId="257"/>
    <cellStyle name="Ênfase5 6" xfId="174"/>
    <cellStyle name="Ênfase6 2" xfId="31"/>
    <cellStyle name="Ênfase6 2 2" xfId="592"/>
    <cellStyle name="Ênfase6 2 2 2" xfId="1880"/>
    <cellStyle name="Ênfase6 2 3" xfId="317"/>
    <cellStyle name="Ênfase6 3" xfId="346"/>
    <cellStyle name="Ênfase6 3 2" xfId="591"/>
    <cellStyle name="Ênfase6 4" xfId="390"/>
    <cellStyle name="Ênfase6 4 2" xfId="1881"/>
    <cellStyle name="Ênfase6 5" xfId="258"/>
    <cellStyle name="Ênfase6 5 2" xfId="1882"/>
    <cellStyle name="Ênfase6 6" xfId="175"/>
    <cellStyle name="Entrada 2" xfId="32"/>
    <cellStyle name="Entrada 2 2" xfId="594"/>
    <cellStyle name="Entrada 2 2 2" xfId="805"/>
    <cellStyle name="Entrada 2 2 3" xfId="806"/>
    <cellStyle name="Entrada 2 2 4" xfId="807"/>
    <cellStyle name="Entrada 2 2 5" xfId="808"/>
    <cellStyle name="Entrada 2 2 6" xfId="809"/>
    <cellStyle name="Entrada 2 3" xfId="810"/>
    <cellStyle name="Entrada 2 4" xfId="811"/>
    <cellStyle name="Entrada 2 5" xfId="812"/>
    <cellStyle name="Entrada 2 6" xfId="813"/>
    <cellStyle name="Entrada 2 7" xfId="814"/>
    <cellStyle name="Entrada 2 8" xfId="318"/>
    <cellStyle name="Entrada 2_ALM" xfId="815"/>
    <cellStyle name="Entrada 3" xfId="355"/>
    <cellStyle name="Entrada 3 2" xfId="593"/>
    <cellStyle name="Entrada 3 2 2" xfId="816"/>
    <cellStyle name="Entrada 3 2 3" xfId="817"/>
    <cellStyle name="Entrada 3 2 4" xfId="818"/>
    <cellStyle name="Entrada 3 2 5" xfId="819"/>
    <cellStyle name="Entrada 3 2 6" xfId="820"/>
    <cellStyle name="Entrada 3 3" xfId="821"/>
    <cellStyle name="Entrada 3 4" xfId="822"/>
    <cellStyle name="Entrada 3 5" xfId="823"/>
    <cellStyle name="Entrada 3 6" xfId="824"/>
    <cellStyle name="Entrada 3 7" xfId="825"/>
    <cellStyle name="Entrada 3 8" xfId="826"/>
    <cellStyle name="Entrada 3_ALM" xfId="827"/>
    <cellStyle name="Entrada 4" xfId="405"/>
    <cellStyle name="Entrada 4 2" xfId="1883"/>
    <cellStyle name="Entrada 5" xfId="259"/>
    <cellStyle name="Entrada 5 2" xfId="1884"/>
    <cellStyle name="Entrada 6" xfId="828"/>
    <cellStyle name="Entrada 7" xfId="1797"/>
    <cellStyle name="Entrada 8" xfId="184"/>
    <cellStyle name="Estilo 1" xfId="99"/>
    <cellStyle name="Estilo 1 2" xfId="829"/>
    <cellStyle name="Estilo 1 3" xfId="1995"/>
    <cellStyle name="Estilo 1 4" xfId="633"/>
    <cellStyle name="Euro" xfId="33"/>
    <cellStyle name="Euro 2" xfId="338"/>
    <cellStyle name="Euro 2 2" xfId="596"/>
    <cellStyle name="Euro 2 2 2" xfId="1885"/>
    <cellStyle name="Euro 2 3" xfId="520"/>
    <cellStyle name="Euro 3" xfId="552"/>
    <cellStyle name="Euro 4" xfId="595"/>
    <cellStyle name="Euro 5" xfId="454"/>
    <cellStyle name="Euro 6" xfId="260"/>
    <cellStyle name="Euro 7" xfId="199"/>
    <cellStyle name="Explanatory Text" xfId="100"/>
    <cellStyle name="Explanatory Text 2" xfId="521"/>
    <cellStyle name="Explanatory Text 3" xfId="455"/>
    <cellStyle name="Fixo" xfId="830"/>
    <cellStyle name="Fixo 2" xfId="831"/>
    <cellStyle name="Good" xfId="101"/>
    <cellStyle name="Good 2" xfId="522"/>
    <cellStyle name="Good 3" xfId="456"/>
    <cellStyle name="Header1" xfId="832"/>
    <cellStyle name="Header2" xfId="833"/>
    <cellStyle name="Heading 1" xfId="102"/>
    <cellStyle name="Heading 1 2" xfId="523"/>
    <cellStyle name="Heading 1 3" xfId="457"/>
    <cellStyle name="Heading 2" xfId="103"/>
    <cellStyle name="Heading 2 2" xfId="524"/>
    <cellStyle name="Heading 2 3" xfId="458"/>
    <cellStyle name="Heading 3" xfId="104"/>
    <cellStyle name="Heading 3 2" xfId="525"/>
    <cellStyle name="Heading 3 3" xfId="459"/>
    <cellStyle name="Heading 4" xfId="105"/>
    <cellStyle name="Heading 4 2" xfId="526"/>
    <cellStyle name="Heading 4 3" xfId="460"/>
    <cellStyle name="Hiperlink 2" xfId="334"/>
    <cellStyle name="Hiperlink 2 2" xfId="597"/>
    <cellStyle name="Hiperlink 3" xfId="834"/>
    <cellStyle name="Hyperlink" xfId="34"/>
    <cellStyle name="Hyperlink seguido" xfId="835"/>
    <cellStyle name="Hyperlink_201204_projecoes_APE" xfId="836"/>
    <cellStyle name="Hypertextový odkaz" xfId="837"/>
    <cellStyle name="Incorreto 2" xfId="35"/>
    <cellStyle name="Incorreto 2 2" xfId="599"/>
    <cellStyle name="Incorreto 2 2 2" xfId="1886"/>
    <cellStyle name="Incorreto 2 3" xfId="319"/>
    <cellStyle name="Incorreto 3" xfId="347"/>
    <cellStyle name="Incorreto 3 2" xfId="598"/>
    <cellStyle name="Incorreto 4" xfId="394"/>
    <cellStyle name="Incorreto 4 2" xfId="1887"/>
    <cellStyle name="Incorreto 5" xfId="261"/>
    <cellStyle name="Incorreto 5 2" xfId="1888"/>
    <cellStyle name="Incorreto 6" xfId="176"/>
    <cellStyle name="Input" xfId="106"/>
    <cellStyle name="Input 2" xfId="527"/>
    <cellStyle name="Input 2 2" xfId="838"/>
    <cellStyle name="Input 2 3" xfId="1889"/>
    <cellStyle name="Input 3" xfId="461"/>
    <cellStyle name="Input 3 2" xfId="1890"/>
    <cellStyle name="Input 4" xfId="839"/>
    <cellStyle name="Input 5" xfId="840"/>
    <cellStyle name="Input 6" xfId="841"/>
    <cellStyle name="Input 7" xfId="842"/>
    <cellStyle name="Linked Cell" xfId="107"/>
    <cellStyle name="Linked Cell 2" xfId="528"/>
    <cellStyle name="Linked Cell 3" xfId="462"/>
    <cellStyle name="Moeda 2" xfId="670"/>
    <cellStyle name="Moeda 2 2" xfId="843"/>
    <cellStyle name="Moeda 3" xfId="844"/>
    <cellStyle name="Moeda 3 2" xfId="845"/>
    <cellStyle name="Moeda 3 2 2" xfId="2034"/>
    <cellStyle name="Moeda 3 2 3" xfId="1891"/>
    <cellStyle name="Moeda 3 3" xfId="846"/>
    <cellStyle name="Moeda 4" xfId="847"/>
    <cellStyle name="Moeda0" xfId="848"/>
    <cellStyle name="Moeda0 2" xfId="849"/>
    <cellStyle name="Neutra 2" xfId="36"/>
    <cellStyle name="Neutra 2 2" xfId="601"/>
    <cellStyle name="Neutra 2 2 2" xfId="1892"/>
    <cellStyle name="Neutra 2 3" xfId="320"/>
    <cellStyle name="Neutra 2 4" xfId="204"/>
    <cellStyle name="Neutra 3" xfId="357"/>
    <cellStyle name="Neutra 3 2" xfId="600"/>
    <cellStyle name="Neutra 3 2 2" xfId="1893"/>
    <cellStyle name="Neutra 4" xfId="407"/>
    <cellStyle name="Neutra 4 2" xfId="1894"/>
    <cellStyle name="Neutra 5" xfId="262"/>
    <cellStyle name="Neutra 5 2" xfId="1895"/>
    <cellStyle name="Neutra 6" xfId="186"/>
    <cellStyle name="Neutral" xfId="108"/>
    <cellStyle name="Neutral 2" xfId="529"/>
    <cellStyle name="Neutral 3" xfId="463"/>
    <cellStyle name="no dec" xfId="850"/>
    <cellStyle name="Normal" xfId="0" builtinId="0"/>
    <cellStyle name="Normal - Style1" xfId="851"/>
    <cellStyle name="Normal 10" xfId="200"/>
    <cellStyle name="Normal 10 2" xfId="631"/>
    <cellStyle name="Normal 10 2 2" xfId="852"/>
    <cellStyle name="Normal 10 2 3" xfId="1896"/>
    <cellStyle name="Normal 10 3" xfId="853"/>
    <cellStyle name="Normal 10_ALM" xfId="854"/>
    <cellStyle name="Normal 100" xfId="2103"/>
    <cellStyle name="Normal 101" xfId="2095"/>
    <cellStyle name="Normal 102" xfId="248"/>
    <cellStyle name="Normal 103" xfId="2104"/>
    <cellStyle name="Normal 11" xfId="634"/>
    <cellStyle name="Normal 11 2" xfId="855"/>
    <cellStyle name="Normal 12" xfId="641"/>
    <cellStyle name="Normal 12 2" xfId="856"/>
    <cellStyle name="Normal 13" xfId="229"/>
    <cellStyle name="Normal 13 2" xfId="669"/>
    <cellStyle name="Normal 13 3" xfId="2094"/>
    <cellStyle name="Normal 14" xfId="857"/>
    <cellStyle name="Normal 14 2" xfId="858"/>
    <cellStyle name="Normal 15" xfId="859"/>
    <cellStyle name="Normal 15 2" xfId="860"/>
    <cellStyle name="Normal 16" xfId="861"/>
    <cellStyle name="Normal 16 2" xfId="862"/>
    <cellStyle name="Normal 17" xfId="863"/>
    <cellStyle name="Normal 17 2" xfId="864"/>
    <cellStyle name="Normal 18" xfId="865"/>
    <cellStyle name="Normal 18 2" xfId="866"/>
    <cellStyle name="Normal 19" xfId="867"/>
    <cellStyle name="Normal 19 2" xfId="868"/>
    <cellStyle name="Normal 2" xfId="37"/>
    <cellStyle name="Normal 2 2" xfId="470"/>
    <cellStyle name="Normal 2 2 2" xfId="869"/>
    <cellStyle name="Normal 2 2 3" xfId="870"/>
    <cellStyle name="Normal 2 3" xfId="602"/>
    <cellStyle name="Normal 2 3 2" xfId="871"/>
    <cellStyle name="Normal 2 4" xfId="201"/>
    <cellStyle name="Normal 2 4 2" xfId="872"/>
    <cellStyle name="Normal 2 4 3" xfId="873"/>
    <cellStyle name="Normal 2 5" xfId="263"/>
    <cellStyle name="Normal 2 6" xfId="874"/>
    <cellStyle name="Normal 2 7" xfId="196"/>
    <cellStyle name="Normal 2_2 - DERIM_CT" xfId="875"/>
    <cellStyle name="Normal 20" xfId="876"/>
    <cellStyle name="Normal 20 2" xfId="877"/>
    <cellStyle name="Normal 21" xfId="878"/>
    <cellStyle name="Normal 21 2" xfId="879"/>
    <cellStyle name="Normal 22" xfId="880"/>
    <cellStyle name="Normal 22 2" xfId="881"/>
    <cellStyle name="Normal 23" xfId="882"/>
    <cellStyle name="Normal 23 2" xfId="883"/>
    <cellStyle name="Normal 24" xfId="884"/>
    <cellStyle name="Normal 24 2" xfId="885"/>
    <cellStyle name="Normal 25" xfId="886"/>
    <cellStyle name="Normal 25 2" xfId="887"/>
    <cellStyle name="Normal 26" xfId="888"/>
    <cellStyle name="Normal 26 2" xfId="889"/>
    <cellStyle name="Normal 27" xfId="890"/>
    <cellStyle name="Normal 27 2" xfId="891"/>
    <cellStyle name="Normal 27 2 2" xfId="2035"/>
    <cellStyle name="Normal 27 2 3" xfId="1897"/>
    <cellStyle name="Normal 28" xfId="892"/>
    <cellStyle name="Normal 28 2" xfId="893"/>
    <cellStyle name="Normal 28 3" xfId="894"/>
    <cellStyle name="Normal 29" xfId="895"/>
    <cellStyle name="Normal 3" xfId="109"/>
    <cellStyle name="Normal 3 2" xfId="321"/>
    <cellStyle name="Normal 3 2 2" xfId="603"/>
    <cellStyle name="Normal 3 2 2 2" xfId="1898"/>
    <cellStyle name="Normal 3 3" xfId="469"/>
    <cellStyle name="Normal 3 3 2" xfId="896"/>
    <cellStyle name="Normal 3 3 3" xfId="1899"/>
    <cellStyle name="Normal 3 4" xfId="264"/>
    <cellStyle name="Normal 3 5" xfId="202"/>
    <cellStyle name="Normal 3_ALM" xfId="897"/>
    <cellStyle name="Normal 30" xfId="898"/>
    <cellStyle name="Normal 31" xfId="899"/>
    <cellStyle name="Normal 32" xfId="900"/>
    <cellStyle name="Normal 33" xfId="901"/>
    <cellStyle name="Normal 34" xfId="902"/>
    <cellStyle name="Normal 35" xfId="903"/>
    <cellStyle name="Normal 36" xfId="904"/>
    <cellStyle name="Normal 37" xfId="905"/>
    <cellStyle name="Normal 38" xfId="906"/>
    <cellStyle name="Normal 39" xfId="907"/>
    <cellStyle name="Normal 4" xfId="110"/>
    <cellStyle name="Normal 4 2" xfId="604"/>
    <cellStyle name="Normal 4 2 2" xfId="908"/>
    <cellStyle name="Normal 4 3" xfId="471"/>
    <cellStyle name="Normal 4 3 2" xfId="909"/>
    <cellStyle name="Normal 4 4" xfId="910"/>
    <cellStyle name="Normal 4 5" xfId="322"/>
    <cellStyle name="Normal 4_3 - Carteira_UM Simulador" xfId="911"/>
    <cellStyle name="Normal 40" xfId="912"/>
    <cellStyle name="Normal 41" xfId="913"/>
    <cellStyle name="Normal 42" xfId="914"/>
    <cellStyle name="Normal 43" xfId="915"/>
    <cellStyle name="Normal 44" xfId="916"/>
    <cellStyle name="Normal 45" xfId="917"/>
    <cellStyle name="Normal 46" xfId="918"/>
    <cellStyle name="Normal 47" xfId="919"/>
    <cellStyle name="Normal 48" xfId="920"/>
    <cellStyle name="Normal 49" xfId="921"/>
    <cellStyle name="Normal 5" xfId="111"/>
    <cellStyle name="Normal 5 2" xfId="922"/>
    <cellStyle name="Normal 5 2 2" xfId="923"/>
    <cellStyle name="Normal 5 3" xfId="924"/>
    <cellStyle name="Normal 5 4" xfId="925"/>
    <cellStyle name="Normal 5 4 2" xfId="2036"/>
    <cellStyle name="Normal 5 4 3" xfId="1900"/>
    <cellStyle name="Normal 5 5" xfId="1804"/>
    <cellStyle name="Normal 5 6" xfId="265"/>
    <cellStyle name="Normal 5_ALM" xfId="926"/>
    <cellStyle name="Normal 50" xfId="927"/>
    <cellStyle name="Normal 51" xfId="928"/>
    <cellStyle name="Normal 52" xfId="929"/>
    <cellStyle name="Normal 53" xfId="930"/>
    <cellStyle name="Normal 54" xfId="931"/>
    <cellStyle name="Normal 55" xfId="932"/>
    <cellStyle name="Normal 56" xfId="933"/>
    <cellStyle name="Normal 57" xfId="934"/>
    <cellStyle name="Normal 58" xfId="935"/>
    <cellStyle name="Normal 59" xfId="936"/>
    <cellStyle name="Normal 6" xfId="112"/>
    <cellStyle name="Normal 6 2" xfId="629"/>
    <cellStyle name="Normal 6 2 2" xfId="937"/>
    <cellStyle name="Normal 6 3" xfId="938"/>
    <cellStyle name="Normal 6 4" xfId="1805"/>
    <cellStyle name="Normal 6 5" xfId="336"/>
    <cellStyle name="Normal 6 6" xfId="2096"/>
    <cellStyle name="Normal 6_3 - Carteira_UM Simulador" xfId="939"/>
    <cellStyle name="Normal 60" xfId="940"/>
    <cellStyle name="Normal 61" xfId="941"/>
    <cellStyle name="Normal 62" xfId="942"/>
    <cellStyle name="Normal 63" xfId="943"/>
    <cellStyle name="Normal 64" xfId="944"/>
    <cellStyle name="Normal 65" xfId="945"/>
    <cellStyle name="Normal 66" xfId="946"/>
    <cellStyle name="Normal 67" xfId="947"/>
    <cellStyle name="Normal 68" xfId="948"/>
    <cellStyle name="Normal 69" xfId="949"/>
    <cellStyle name="Normal 7" xfId="167"/>
    <cellStyle name="Normal 7 2" xfId="950"/>
    <cellStyle name="Normal 7 2 2" xfId="951"/>
    <cellStyle name="Normal 7 3" xfId="952"/>
    <cellStyle name="Normal 7_ALM" xfId="953"/>
    <cellStyle name="Normal 70" xfId="954"/>
    <cellStyle name="Normal 71" xfId="955"/>
    <cellStyle name="Normal 72" xfId="956"/>
    <cellStyle name="Normal 73" xfId="957"/>
    <cellStyle name="Normal 74" xfId="958"/>
    <cellStyle name="Normal 75" xfId="959"/>
    <cellStyle name="Normal 76" xfId="960"/>
    <cellStyle name="Normal 77" xfId="961"/>
    <cellStyle name="Normal 78" xfId="962"/>
    <cellStyle name="Normal 79" xfId="963"/>
    <cellStyle name="Normal 8" xfId="340"/>
    <cellStyle name="Normal 8 2" xfId="964"/>
    <cellStyle name="Normal 80" xfId="965"/>
    <cellStyle name="Normal 81" xfId="966"/>
    <cellStyle name="Normal 82" xfId="967"/>
    <cellStyle name="Normal 83" xfId="968"/>
    <cellStyle name="Normal 84" xfId="969"/>
    <cellStyle name="Normal 85" xfId="970"/>
    <cellStyle name="Normal 86" xfId="971"/>
    <cellStyle name="Normal 87" xfId="972"/>
    <cellStyle name="Normal 88" xfId="973"/>
    <cellStyle name="Normal 89" xfId="974"/>
    <cellStyle name="Normal 9" xfId="369"/>
    <cellStyle name="Normal 9 2" xfId="975"/>
    <cellStyle name="Normal 90" xfId="976"/>
    <cellStyle name="Normal 91" xfId="977"/>
    <cellStyle name="Normal 91 2" xfId="2037"/>
    <cellStyle name="Normal 91 3" xfId="1901"/>
    <cellStyle name="Normal 92" xfId="978"/>
    <cellStyle name="Normal 93" xfId="1994"/>
    <cellStyle name="Normal 94" xfId="2046"/>
    <cellStyle name="Normal 95" xfId="1793"/>
    <cellStyle name="Normal 96" xfId="169"/>
    <cellStyle name="Normal 97" xfId="191"/>
    <cellStyle name="Normal 98" xfId="2101"/>
    <cellStyle name="Normal 99" xfId="189"/>
    <cellStyle name="Normal_Consolidado_DC" xfId="2"/>
    <cellStyle name="Normal_Quadros_Informe BNDES_Port_06.11" xfId="50"/>
    <cellStyle name="Normal_Quadros_Informe BNDES_Port_06.11 2" xfId="168"/>
    <cellStyle name="Nota 10" xfId="187"/>
    <cellStyle name="Nota 2" xfId="38"/>
    <cellStyle name="Nota 2 10" xfId="979"/>
    <cellStyle name="Nota 2 11" xfId="980"/>
    <cellStyle name="Nota 2 2" xfId="606"/>
    <cellStyle name="Nota 2 2 2" xfId="981"/>
    <cellStyle name="Nota 2 2 3" xfId="982"/>
    <cellStyle name="Nota 2 2 4" xfId="983"/>
    <cellStyle name="Nota 2 2 5" xfId="984"/>
    <cellStyle name="Nota 2 2 6" xfId="985"/>
    <cellStyle name="Nota 2 2 7" xfId="986"/>
    <cellStyle name="Nota 2 3" xfId="987"/>
    <cellStyle name="Nota 2 3 2" xfId="988"/>
    <cellStyle name="Nota 2 3 3" xfId="989"/>
    <cellStyle name="Nota 2 4" xfId="990"/>
    <cellStyle name="Nota 2 5" xfId="991"/>
    <cellStyle name="Nota 2 6" xfId="992"/>
    <cellStyle name="Nota 2 7" xfId="993"/>
    <cellStyle name="Nota 2 8" xfId="994"/>
    <cellStyle name="Nota 2 9" xfId="995"/>
    <cellStyle name="Nota 2_ALM" xfId="996"/>
    <cellStyle name="Nota 3" xfId="323"/>
    <cellStyle name="Nota 3 10" xfId="997"/>
    <cellStyle name="Nota 3 11" xfId="998"/>
    <cellStyle name="Nota 3 12" xfId="999"/>
    <cellStyle name="Nota 3 13" xfId="2020"/>
    <cellStyle name="Nota 3 14" xfId="1830"/>
    <cellStyle name="Nota 3 2" xfId="605"/>
    <cellStyle name="Nota 3 2 2" xfId="1000"/>
    <cellStyle name="Nota 3 2 3" xfId="1001"/>
    <cellStyle name="Nota 3 2 4" xfId="1002"/>
    <cellStyle name="Nota 3 2 5" xfId="1003"/>
    <cellStyle name="Nota 3 2 6" xfId="1004"/>
    <cellStyle name="Nota 3 2 7" xfId="1005"/>
    <cellStyle name="Nota 3 3" xfId="667"/>
    <cellStyle name="Nota 3 3 2" xfId="1902"/>
    <cellStyle name="Nota 3 4" xfId="1006"/>
    <cellStyle name="Nota 3 5" xfId="1007"/>
    <cellStyle name="Nota 3 6" xfId="1008"/>
    <cellStyle name="Nota 3 7" xfId="1009"/>
    <cellStyle name="Nota 3 8" xfId="1010"/>
    <cellStyle name="Nota 3 9" xfId="1011"/>
    <cellStyle name="Nota 3_ALM" xfId="1012"/>
    <cellStyle name="Nota 4" xfId="324"/>
    <cellStyle name="Nota 4 2" xfId="668"/>
    <cellStyle name="Nota 4 2 2" xfId="1013"/>
    <cellStyle name="Nota 4 2 3" xfId="1014"/>
    <cellStyle name="Nota 4 2 4" xfId="1015"/>
    <cellStyle name="Nota 4 2 5" xfId="1016"/>
    <cellStyle name="Nota 4 2 6" xfId="1017"/>
    <cellStyle name="Nota 4 2 7" xfId="1018"/>
    <cellStyle name="Nota 4 3" xfId="1019"/>
    <cellStyle name="Nota 4 3 2" xfId="2038"/>
    <cellStyle name="Nota 4 3 3" xfId="1903"/>
    <cellStyle name="Nota 4 4" xfId="1020"/>
    <cellStyle name="Nota 4 5" xfId="2021"/>
    <cellStyle name="Nota 4 6" xfId="1831"/>
    <cellStyle name="Nota 4_ALM" xfId="1021"/>
    <cellStyle name="Nota 5" xfId="358"/>
    <cellStyle name="Nota 6" xfId="408"/>
    <cellStyle name="Nota 7" xfId="632"/>
    <cellStyle name="Nota 8" xfId="635"/>
    <cellStyle name="Nota 9" xfId="266"/>
    <cellStyle name="Nota 9 2" xfId="1970"/>
    <cellStyle name="Note" xfId="113"/>
    <cellStyle name="Note 10" xfId="1022"/>
    <cellStyle name="Note 2" xfId="530"/>
    <cellStyle name="Note 2 2" xfId="1904"/>
    <cellStyle name="Note 3" xfId="464"/>
    <cellStyle name="Note 3 2" xfId="1905"/>
    <cellStyle name="Note 4" xfId="1023"/>
    <cellStyle name="Note 5" xfId="1024"/>
    <cellStyle name="Note 6" xfId="1025"/>
    <cellStyle name="Note 7" xfId="1026"/>
    <cellStyle name="Note 8" xfId="1027"/>
    <cellStyle name="Note 9" xfId="1028"/>
    <cellStyle name="Output" xfId="114"/>
    <cellStyle name="Output 2" xfId="531"/>
    <cellStyle name="Output 2 2" xfId="1906"/>
    <cellStyle name="Output 3" xfId="465"/>
    <cellStyle name="Output 3 2" xfId="1907"/>
    <cellStyle name="Output 4" xfId="1029"/>
    <cellStyle name="Output 5" xfId="1030"/>
    <cellStyle name="Output 6" xfId="1031"/>
    <cellStyle name="Output 7" xfId="1032"/>
    <cellStyle name="Output 8" xfId="1033"/>
    <cellStyle name="Percent 2" xfId="1034"/>
    <cellStyle name="Percent 3" xfId="1035"/>
    <cellStyle name="Popis" xfId="1036"/>
    <cellStyle name="Porcentagem" xfId="1" builtinId="5"/>
    <cellStyle name="Porcentagem 10" xfId="1037"/>
    <cellStyle name="Porcentagem 11" xfId="1038"/>
    <cellStyle name="Porcentagem 11 2" xfId="2039"/>
    <cellStyle name="Porcentagem 11 3" xfId="1908"/>
    <cellStyle name="Porcentagem 12" xfId="1039"/>
    <cellStyle name="Porcentagem 13" xfId="1792"/>
    <cellStyle name="Porcentagem 2" xfId="39"/>
    <cellStyle name="Porcentagem 2 2" xfId="115"/>
    <cellStyle name="Porcentagem 2 2 2" xfId="1040"/>
    <cellStyle name="Porcentagem 2 2 3" xfId="337"/>
    <cellStyle name="Porcentagem 2 2 4" xfId="2097"/>
    <cellStyle name="Porcentagem 2 3" xfId="1041"/>
    <cellStyle name="Porcentagem 2 4" xfId="198"/>
    <cellStyle name="Porcentagem 3" xfId="116"/>
    <cellStyle name="Porcentagem 3 2" xfId="642"/>
    <cellStyle name="Porcentagem 3 2 2" xfId="1909"/>
    <cellStyle name="Porcentagem 3 3" xfId="339"/>
    <cellStyle name="Porcentagem 4" xfId="117"/>
    <cellStyle name="Porcentagem 4 2" xfId="1042"/>
    <cellStyle name="Porcentagem 4 3" xfId="1910"/>
    <cellStyle name="Porcentagem 4 4" xfId="607"/>
    <cellStyle name="Porcentagem 5" xfId="118"/>
    <cellStyle name="Porcentagem 5 2" xfId="1043"/>
    <cellStyle name="Porcentagem 5 2 2" xfId="1044"/>
    <cellStyle name="Porcentagem 5 2 3" xfId="2040"/>
    <cellStyle name="Porcentagem 5 2 4" xfId="1911"/>
    <cellStyle name="Porcentagem 5 3" xfId="630"/>
    <cellStyle name="Porcentagem 6" xfId="267"/>
    <cellStyle name="Porcentagem 6 2" xfId="1045"/>
    <cellStyle name="Porcentagem 7" xfId="1046"/>
    <cellStyle name="Porcentagem 7 2" xfId="1047"/>
    <cellStyle name="Porcentagem 7 2 2" xfId="2041"/>
    <cellStyle name="Porcentagem 7 2 3" xfId="1912"/>
    <cellStyle name="Porcentagem 8" xfId="1048"/>
    <cellStyle name="Porcentagem 8 2" xfId="1049"/>
    <cellStyle name="Porcentagem 9" xfId="1050"/>
    <cellStyle name="Saída 2" xfId="40"/>
    <cellStyle name="Saída 2 10" xfId="325"/>
    <cellStyle name="Saída 2 2" xfId="609"/>
    <cellStyle name="Saída 2 2 2" xfId="1051"/>
    <cellStyle name="Saída 2 2 3" xfId="1052"/>
    <cellStyle name="Saída 2 2 4" xfId="1053"/>
    <cellStyle name="Saída 2 2 5" xfId="1054"/>
    <cellStyle name="Saída 2 2 6" xfId="1055"/>
    <cellStyle name="Saída 2 2 7" xfId="1056"/>
    <cellStyle name="Saída 2 3" xfId="1057"/>
    <cellStyle name="Saída 2 4" xfId="1058"/>
    <cellStyle name="Saída 2 5" xfId="1059"/>
    <cellStyle name="Saída 2 6" xfId="1060"/>
    <cellStyle name="Saída 2 7" xfId="1061"/>
    <cellStyle name="Saída 2 8" xfId="1062"/>
    <cellStyle name="Saída 2 9" xfId="1063"/>
    <cellStyle name="Saída 2_ALM" xfId="1064"/>
    <cellStyle name="Saída 3" xfId="359"/>
    <cellStyle name="Saída 3 10" xfId="1065"/>
    <cellStyle name="Saída 3 2" xfId="608"/>
    <cellStyle name="Saída 3 2 2" xfId="1066"/>
    <cellStyle name="Saída 3 2 3" xfId="1067"/>
    <cellStyle name="Saída 3 2 4" xfId="1068"/>
    <cellStyle name="Saída 3 2 5" xfId="1069"/>
    <cellStyle name="Saída 3 2 6" xfId="1070"/>
    <cellStyle name="Saída 3 2 7" xfId="1071"/>
    <cellStyle name="Saída 3 3" xfId="1072"/>
    <cellStyle name="Saída 3 4" xfId="1073"/>
    <cellStyle name="Saída 3 5" xfId="1074"/>
    <cellStyle name="Saída 3 6" xfId="1075"/>
    <cellStyle name="Saída 3 7" xfId="1076"/>
    <cellStyle name="Saída 3 8" xfId="1077"/>
    <cellStyle name="Saída 3 9" xfId="1078"/>
    <cellStyle name="Saída 3_ALM" xfId="1079"/>
    <cellStyle name="Saída 4" xfId="409"/>
    <cellStyle name="Saída 4 2" xfId="1913"/>
    <cellStyle name="Saída 5" xfId="268"/>
    <cellStyle name="Saída 5 2" xfId="1914"/>
    <cellStyle name="Saída 6" xfId="1080"/>
    <cellStyle name="Saída 7" xfId="1798"/>
    <cellStyle name="Saída 8" xfId="188"/>
    <cellStyle name="SAPBEXaggData" xfId="119"/>
    <cellStyle name="SAPBEXaggData 2" xfId="205"/>
    <cellStyle name="SAPBEXaggData 2 2" xfId="1081"/>
    <cellStyle name="SAPBEXaggData 2 3" xfId="1082"/>
    <cellStyle name="SAPBEXaggData 2 4" xfId="1083"/>
    <cellStyle name="SAPBEXaggData 2 5" xfId="1084"/>
    <cellStyle name="SAPBEXaggData 2 6" xfId="1085"/>
    <cellStyle name="SAPBEXaggData 3" xfId="1086"/>
    <cellStyle name="SAPBEXaggData 3 2" xfId="1087"/>
    <cellStyle name="SAPBEXaggData 3 3" xfId="1088"/>
    <cellStyle name="SAPBEXaggData 3 4" xfId="1089"/>
    <cellStyle name="SAPBEXaggData 3 5" xfId="1090"/>
    <cellStyle name="SAPBEXaggData 3 6" xfId="1091"/>
    <cellStyle name="SAPBEXaggData 3 7" xfId="1092"/>
    <cellStyle name="SAPBEXaggData 4" xfId="1093"/>
    <cellStyle name="SAPBEXaggData 5" xfId="1094"/>
    <cellStyle name="SAPBEXaggData 6" xfId="1095"/>
    <cellStyle name="SAPBEXaggData 7" xfId="1096"/>
    <cellStyle name="SAPBEXaggData 8" xfId="1097"/>
    <cellStyle name="SAPBEXaggData_ALM" xfId="1098"/>
    <cellStyle name="SAPBEXaggDataEmph" xfId="120"/>
    <cellStyle name="SAPBEXaggDataEmph 2" xfId="1099"/>
    <cellStyle name="SAPBEXaggDataEmph 2 2" xfId="1100"/>
    <cellStyle name="SAPBEXaggDataEmph 2 3" xfId="1101"/>
    <cellStyle name="SAPBEXaggDataEmph 2 4" xfId="1102"/>
    <cellStyle name="SAPBEXaggDataEmph 2 5" xfId="1103"/>
    <cellStyle name="SAPBEXaggDataEmph 2 6" xfId="1104"/>
    <cellStyle name="SAPBEXaggDataEmph 3" xfId="1105"/>
    <cellStyle name="SAPBEXaggDataEmph 4" xfId="1106"/>
    <cellStyle name="SAPBEXaggDataEmph 5" xfId="1107"/>
    <cellStyle name="SAPBEXaggDataEmph 6" xfId="1108"/>
    <cellStyle name="SAPBEXaggDataEmph 7" xfId="1109"/>
    <cellStyle name="SAPBEXaggDataEmph_ALM" xfId="1110"/>
    <cellStyle name="SAPBEXaggItem" xfId="121"/>
    <cellStyle name="SAPBEXaggItem 2" xfId="206"/>
    <cellStyle name="SAPBEXaggItem 2 2" xfId="1111"/>
    <cellStyle name="SAPBEXaggItem 2 3" xfId="1112"/>
    <cellStyle name="SAPBEXaggItem 2 4" xfId="1113"/>
    <cellStyle name="SAPBEXaggItem 2 5" xfId="1114"/>
    <cellStyle name="SAPBEXaggItem 2 6" xfId="1115"/>
    <cellStyle name="SAPBEXaggItem 3" xfId="1116"/>
    <cellStyle name="SAPBEXaggItem 3 2" xfId="1117"/>
    <cellStyle name="SAPBEXaggItem 3 3" xfId="1118"/>
    <cellStyle name="SAPBEXaggItem 3 4" xfId="1119"/>
    <cellStyle name="SAPBEXaggItem 3 5" xfId="1120"/>
    <cellStyle name="SAPBEXaggItem 3 6" xfId="1121"/>
    <cellStyle name="SAPBEXaggItem 3 7" xfId="1122"/>
    <cellStyle name="SAPBEXaggItem 4" xfId="1123"/>
    <cellStyle name="SAPBEXaggItem 5" xfId="1124"/>
    <cellStyle name="SAPBEXaggItem 6" xfId="1125"/>
    <cellStyle name="SAPBEXaggItem 7" xfId="1126"/>
    <cellStyle name="SAPBEXaggItem 8" xfId="1127"/>
    <cellStyle name="SAPBEXaggItem_ALM" xfId="1128"/>
    <cellStyle name="SAPBEXaggItemX" xfId="122"/>
    <cellStyle name="SAPBEXaggItemX 2" xfId="532"/>
    <cellStyle name="SAPBEXaggItemX 2 2" xfId="1129"/>
    <cellStyle name="SAPBEXaggItemX 2 3" xfId="1130"/>
    <cellStyle name="SAPBEXaggItemX 2 4" xfId="1131"/>
    <cellStyle name="SAPBEXaggItemX 2 5" xfId="1132"/>
    <cellStyle name="SAPBEXaggItemX 2 6" xfId="1133"/>
    <cellStyle name="SAPBEXaggItemX 2 7" xfId="1134"/>
    <cellStyle name="SAPBEXaggItemX 3" xfId="410"/>
    <cellStyle name="SAPBEXaggItemX 3 2" xfId="1915"/>
    <cellStyle name="SAPBEXaggItemX 4" xfId="1135"/>
    <cellStyle name="SAPBEXaggItemX 5" xfId="1136"/>
    <cellStyle name="SAPBEXaggItemX 6" xfId="1137"/>
    <cellStyle name="SAPBEXaggItemX 7" xfId="1138"/>
    <cellStyle name="SAPBEXaggItemX 8" xfId="1139"/>
    <cellStyle name="SAPBEXaggItemX_ALM" xfId="1140"/>
    <cellStyle name="SAPBEXchaText" xfId="123"/>
    <cellStyle name="SAPBEXchaText 2" xfId="207"/>
    <cellStyle name="SAPBEXchaText 2 2" xfId="1141"/>
    <cellStyle name="SAPBEXchaText 2 3" xfId="1142"/>
    <cellStyle name="SAPBEXchaText 2 4" xfId="1143"/>
    <cellStyle name="SAPBEXchaText 2 5" xfId="1144"/>
    <cellStyle name="SAPBEXchaText 2 6" xfId="1145"/>
    <cellStyle name="SAPBEXchaText 3" xfId="1146"/>
    <cellStyle name="SAPBEXchaText 3 2" xfId="1147"/>
    <cellStyle name="SAPBEXchaText 3 3" xfId="1148"/>
    <cellStyle name="SAPBEXchaText 3 4" xfId="1149"/>
    <cellStyle name="SAPBEXchaText 3 5" xfId="1150"/>
    <cellStyle name="SAPBEXchaText 3 6" xfId="1151"/>
    <cellStyle name="SAPBEXchaText 3 7" xfId="1152"/>
    <cellStyle name="SAPBEXchaText 4" xfId="1153"/>
    <cellStyle name="SAPBEXchaText 5" xfId="1154"/>
    <cellStyle name="SAPBEXchaText 6" xfId="1155"/>
    <cellStyle name="SAPBEXchaText 7" xfId="1156"/>
    <cellStyle name="SAPBEXchaText 8" xfId="1157"/>
    <cellStyle name="SAPBEXchaText_ALM" xfId="1158"/>
    <cellStyle name="SAPBEXexcBad7" xfId="124"/>
    <cellStyle name="SAPBEXexcBad7 2" xfId="208"/>
    <cellStyle name="SAPBEXexcBad7 2 2" xfId="1159"/>
    <cellStyle name="SAPBEXexcBad7 2 3" xfId="1160"/>
    <cellStyle name="SAPBEXexcBad7 2 4" xfId="1161"/>
    <cellStyle name="SAPBEXexcBad7 2 5" xfId="1162"/>
    <cellStyle name="SAPBEXexcBad7 2 6" xfId="1163"/>
    <cellStyle name="SAPBEXexcBad7 3" xfId="1164"/>
    <cellStyle name="SAPBEXexcBad7 3 2" xfId="1165"/>
    <cellStyle name="SAPBEXexcBad7 3 3" xfId="1166"/>
    <cellStyle name="SAPBEXexcBad7 3 4" xfId="1167"/>
    <cellStyle name="SAPBEXexcBad7 3 5" xfId="1168"/>
    <cellStyle name="SAPBEXexcBad7 3 6" xfId="1169"/>
    <cellStyle name="SAPBEXexcBad7 3 7" xfId="1170"/>
    <cellStyle name="SAPBEXexcBad7 4" xfId="1171"/>
    <cellStyle name="SAPBEXexcBad7 5" xfId="1172"/>
    <cellStyle name="SAPBEXexcBad7 6" xfId="1173"/>
    <cellStyle name="SAPBEXexcBad7 7" xfId="1174"/>
    <cellStyle name="SAPBEXexcBad7 8" xfId="1175"/>
    <cellStyle name="SAPBEXexcBad7_ALM" xfId="1176"/>
    <cellStyle name="SAPBEXexcBad8" xfId="125"/>
    <cellStyle name="SAPBEXexcBad8 2" xfId="209"/>
    <cellStyle name="SAPBEXexcBad8 2 2" xfId="1177"/>
    <cellStyle name="SAPBEXexcBad8 2 3" xfId="1178"/>
    <cellStyle name="SAPBEXexcBad8 2 4" xfId="1179"/>
    <cellStyle name="SAPBEXexcBad8 2 5" xfId="1180"/>
    <cellStyle name="SAPBEXexcBad8 2 6" xfId="1181"/>
    <cellStyle name="SAPBEXexcBad8 3" xfId="1182"/>
    <cellStyle name="SAPBEXexcBad8 3 2" xfId="1183"/>
    <cellStyle name="SAPBEXexcBad8 3 3" xfId="1184"/>
    <cellStyle name="SAPBEXexcBad8 3 4" xfId="1185"/>
    <cellStyle name="SAPBEXexcBad8 3 5" xfId="1186"/>
    <cellStyle name="SAPBEXexcBad8 3 6" xfId="1187"/>
    <cellStyle name="SAPBEXexcBad8 3 7" xfId="1188"/>
    <cellStyle name="SAPBEXexcBad8 4" xfId="1189"/>
    <cellStyle name="SAPBEXexcBad8 5" xfId="1190"/>
    <cellStyle name="SAPBEXexcBad8 6" xfId="1191"/>
    <cellStyle name="SAPBEXexcBad8 7" xfId="1192"/>
    <cellStyle name="SAPBEXexcBad8 8" xfId="1193"/>
    <cellStyle name="SAPBEXexcBad8_ALM" xfId="1194"/>
    <cellStyle name="SAPBEXexcBad9" xfId="126"/>
    <cellStyle name="SAPBEXexcBad9 2" xfId="210"/>
    <cellStyle name="SAPBEXexcBad9 2 2" xfId="1195"/>
    <cellStyle name="SAPBEXexcBad9 2 3" xfId="1196"/>
    <cellStyle name="SAPBEXexcBad9 2 4" xfId="1197"/>
    <cellStyle name="SAPBEXexcBad9 2 5" xfId="1198"/>
    <cellStyle name="SAPBEXexcBad9 2 6" xfId="1199"/>
    <cellStyle name="SAPBEXexcBad9 3" xfId="1200"/>
    <cellStyle name="SAPBEXexcBad9 3 2" xfId="1201"/>
    <cellStyle name="SAPBEXexcBad9 3 3" xfId="1202"/>
    <cellStyle name="SAPBEXexcBad9 3 4" xfId="1203"/>
    <cellStyle name="SAPBEXexcBad9 3 5" xfId="1204"/>
    <cellStyle name="SAPBEXexcBad9 3 6" xfId="1205"/>
    <cellStyle name="SAPBEXexcBad9 3 7" xfId="1206"/>
    <cellStyle name="SAPBEXexcBad9 4" xfId="1207"/>
    <cellStyle name="SAPBEXexcBad9 5" xfId="1208"/>
    <cellStyle name="SAPBEXexcBad9 6" xfId="1209"/>
    <cellStyle name="SAPBEXexcBad9 7" xfId="1210"/>
    <cellStyle name="SAPBEXexcBad9 8" xfId="1211"/>
    <cellStyle name="SAPBEXexcBad9_ALM" xfId="1212"/>
    <cellStyle name="SAPBEXexcCritical4" xfId="127"/>
    <cellStyle name="SAPBEXexcCritical4 2" xfId="211"/>
    <cellStyle name="SAPBEXexcCritical4 2 2" xfId="1213"/>
    <cellStyle name="SAPBEXexcCritical4 2 3" xfId="1214"/>
    <cellStyle name="SAPBEXexcCritical4 2 4" xfId="1215"/>
    <cellStyle name="SAPBEXexcCritical4 2 5" xfId="1216"/>
    <cellStyle name="SAPBEXexcCritical4 2 6" xfId="1217"/>
    <cellStyle name="SAPBEXexcCritical4 3" xfId="1218"/>
    <cellStyle name="SAPBEXexcCritical4 3 2" xfId="1219"/>
    <cellStyle name="SAPBEXexcCritical4 3 3" xfId="1220"/>
    <cellStyle name="SAPBEXexcCritical4 3 4" xfId="1221"/>
    <cellStyle name="SAPBEXexcCritical4 3 5" xfId="1222"/>
    <cellStyle name="SAPBEXexcCritical4 3 6" xfId="1223"/>
    <cellStyle name="SAPBEXexcCritical4 3 7" xfId="1224"/>
    <cellStyle name="SAPBEXexcCritical4 4" xfId="1225"/>
    <cellStyle name="SAPBEXexcCritical4 5" xfId="1226"/>
    <cellStyle name="SAPBEXexcCritical4 6" xfId="1227"/>
    <cellStyle name="SAPBEXexcCritical4 7" xfId="1228"/>
    <cellStyle name="SAPBEXexcCritical4 8" xfId="1229"/>
    <cellStyle name="SAPBEXexcCritical4_ALM" xfId="1230"/>
    <cellStyle name="SAPBEXexcCritical5" xfId="128"/>
    <cellStyle name="SAPBEXexcCritical5 2" xfId="212"/>
    <cellStyle name="SAPBEXexcCritical5 2 2" xfId="1231"/>
    <cellStyle name="SAPBEXexcCritical5 2 3" xfId="1232"/>
    <cellStyle name="SAPBEXexcCritical5 2 4" xfId="1233"/>
    <cellStyle name="SAPBEXexcCritical5 2 5" xfId="1234"/>
    <cellStyle name="SAPBEXexcCritical5 2 6" xfId="1235"/>
    <cellStyle name="SAPBEXexcCritical5 3" xfId="1236"/>
    <cellStyle name="SAPBEXexcCritical5 3 2" xfId="1237"/>
    <cellStyle name="SAPBEXexcCritical5 3 3" xfId="1238"/>
    <cellStyle name="SAPBEXexcCritical5 3 4" xfId="1239"/>
    <cellStyle name="SAPBEXexcCritical5 3 5" xfId="1240"/>
    <cellStyle name="SAPBEXexcCritical5 3 6" xfId="1241"/>
    <cellStyle name="SAPBEXexcCritical5 3 7" xfId="1242"/>
    <cellStyle name="SAPBEXexcCritical5 4" xfId="1243"/>
    <cellStyle name="SAPBEXexcCritical5 5" xfId="1244"/>
    <cellStyle name="SAPBEXexcCritical5 6" xfId="1245"/>
    <cellStyle name="SAPBEXexcCritical5 7" xfId="1246"/>
    <cellStyle name="SAPBEXexcCritical5 8" xfId="1247"/>
    <cellStyle name="SAPBEXexcCritical5_ALM" xfId="1248"/>
    <cellStyle name="SAPBEXexcCritical6" xfId="129"/>
    <cellStyle name="SAPBEXexcCritical6 2" xfId="213"/>
    <cellStyle name="SAPBEXexcCritical6 2 2" xfId="1249"/>
    <cellStyle name="SAPBEXexcCritical6 2 3" xfId="1250"/>
    <cellStyle name="SAPBEXexcCritical6 2 4" xfId="1251"/>
    <cellStyle name="SAPBEXexcCritical6 2 5" xfId="1252"/>
    <cellStyle name="SAPBEXexcCritical6 2 6" xfId="1253"/>
    <cellStyle name="SAPBEXexcCritical6 3" xfId="1254"/>
    <cellStyle name="SAPBEXexcCritical6 3 2" xfId="1255"/>
    <cellStyle name="SAPBEXexcCritical6 3 3" xfId="1256"/>
    <cellStyle name="SAPBEXexcCritical6 3 4" xfId="1257"/>
    <cellStyle name="SAPBEXexcCritical6 3 5" xfId="1258"/>
    <cellStyle name="SAPBEXexcCritical6 3 6" xfId="1259"/>
    <cellStyle name="SAPBEXexcCritical6 3 7" xfId="1260"/>
    <cellStyle name="SAPBEXexcCritical6 4" xfId="1261"/>
    <cellStyle name="SAPBEXexcCritical6 5" xfId="1262"/>
    <cellStyle name="SAPBEXexcCritical6 6" xfId="1263"/>
    <cellStyle name="SAPBEXexcCritical6 7" xfId="1264"/>
    <cellStyle name="SAPBEXexcCritical6 8" xfId="1265"/>
    <cellStyle name="SAPBEXexcCritical6_ALM" xfId="1266"/>
    <cellStyle name="SAPBEXexcGood1" xfId="130"/>
    <cellStyle name="SAPBEXexcGood1 2" xfId="214"/>
    <cellStyle name="SAPBEXexcGood1 2 2" xfId="1267"/>
    <cellStyle name="SAPBEXexcGood1 2 3" xfId="1268"/>
    <cellStyle name="SAPBEXexcGood1 2 4" xfId="1269"/>
    <cellStyle name="SAPBEXexcGood1 2 5" xfId="1270"/>
    <cellStyle name="SAPBEXexcGood1 2 6" xfId="1271"/>
    <cellStyle name="SAPBEXexcGood1 3" xfId="1272"/>
    <cellStyle name="SAPBEXexcGood1 3 2" xfId="1273"/>
    <cellStyle name="SAPBEXexcGood1 3 3" xfId="1274"/>
    <cellStyle name="SAPBEXexcGood1 3 4" xfId="1275"/>
    <cellStyle name="SAPBEXexcGood1 3 5" xfId="1276"/>
    <cellStyle name="SAPBEXexcGood1 3 6" xfId="1277"/>
    <cellStyle name="SAPBEXexcGood1 3 7" xfId="1278"/>
    <cellStyle name="SAPBEXexcGood1 4" xfId="1279"/>
    <cellStyle name="SAPBEXexcGood1 5" xfId="1280"/>
    <cellStyle name="SAPBEXexcGood1 6" xfId="1281"/>
    <cellStyle name="SAPBEXexcGood1 7" xfId="1282"/>
    <cellStyle name="SAPBEXexcGood1 8" xfId="1283"/>
    <cellStyle name="SAPBEXexcGood1_ALM" xfId="1284"/>
    <cellStyle name="SAPBEXexcGood2" xfId="131"/>
    <cellStyle name="SAPBEXexcGood2 2" xfId="215"/>
    <cellStyle name="SAPBEXexcGood2 2 2" xfId="1285"/>
    <cellStyle name="SAPBEXexcGood2 2 3" xfId="1286"/>
    <cellStyle name="SAPBEXexcGood2 2 4" xfId="1287"/>
    <cellStyle name="SAPBEXexcGood2 2 5" xfId="1288"/>
    <cellStyle name="SAPBEXexcGood2 2 6" xfId="1289"/>
    <cellStyle name="SAPBEXexcGood2 3" xfId="1290"/>
    <cellStyle name="SAPBEXexcGood2 3 2" xfId="1291"/>
    <cellStyle name="SAPBEXexcGood2 3 3" xfId="1292"/>
    <cellStyle name="SAPBEXexcGood2 3 4" xfId="1293"/>
    <cellStyle name="SAPBEXexcGood2 3 5" xfId="1294"/>
    <cellStyle name="SAPBEXexcGood2 3 6" xfId="1295"/>
    <cellStyle name="SAPBEXexcGood2 3 7" xfId="1296"/>
    <cellStyle name="SAPBEXexcGood2 4" xfId="1297"/>
    <cellStyle name="SAPBEXexcGood2 5" xfId="1298"/>
    <cellStyle name="SAPBEXexcGood2 6" xfId="1299"/>
    <cellStyle name="SAPBEXexcGood2 7" xfId="1300"/>
    <cellStyle name="SAPBEXexcGood2 8" xfId="1301"/>
    <cellStyle name="SAPBEXexcGood2_ALM" xfId="1302"/>
    <cellStyle name="SAPBEXexcGood3" xfId="132"/>
    <cellStyle name="SAPBEXexcGood3 2" xfId="216"/>
    <cellStyle name="SAPBEXexcGood3 2 2" xfId="1303"/>
    <cellStyle name="SAPBEXexcGood3 2 3" xfId="1304"/>
    <cellStyle name="SAPBEXexcGood3 2 4" xfId="1305"/>
    <cellStyle name="SAPBEXexcGood3 2 5" xfId="1306"/>
    <cellStyle name="SAPBEXexcGood3 2 6" xfId="1307"/>
    <cellStyle name="SAPBEXexcGood3 3" xfId="1308"/>
    <cellStyle name="SAPBEXexcGood3 3 2" xfId="1309"/>
    <cellStyle name="SAPBEXexcGood3 3 3" xfId="1310"/>
    <cellStyle name="SAPBEXexcGood3 3 4" xfId="1311"/>
    <cellStyle name="SAPBEXexcGood3 3 5" xfId="1312"/>
    <cellStyle name="SAPBEXexcGood3 3 6" xfId="1313"/>
    <cellStyle name="SAPBEXexcGood3 3 7" xfId="1314"/>
    <cellStyle name="SAPBEXexcGood3 4" xfId="1315"/>
    <cellStyle name="SAPBEXexcGood3 5" xfId="1316"/>
    <cellStyle name="SAPBEXexcGood3 6" xfId="1317"/>
    <cellStyle name="SAPBEXexcGood3 7" xfId="1318"/>
    <cellStyle name="SAPBEXexcGood3 8" xfId="1319"/>
    <cellStyle name="SAPBEXexcGood3_ALM" xfId="1320"/>
    <cellStyle name="SAPBEXfilterDrill" xfId="133"/>
    <cellStyle name="SAPBEXfilterDrill 2" xfId="217"/>
    <cellStyle name="SAPBEXfilterDrill 2 2" xfId="1321"/>
    <cellStyle name="SAPBEXfilterDrill 2 3" xfId="1322"/>
    <cellStyle name="SAPBEXfilterDrill 2 4" xfId="1323"/>
    <cellStyle name="SAPBEXfilterDrill 2 5" xfId="1324"/>
    <cellStyle name="SAPBEXfilterDrill 2 6" xfId="1325"/>
    <cellStyle name="SAPBEXfilterDrill 3" xfId="1326"/>
    <cellStyle name="SAPBEXfilterDrill 3 2" xfId="1327"/>
    <cellStyle name="SAPBEXfilterDrill 3 3" xfId="1328"/>
    <cellStyle name="SAPBEXfilterDrill 3 4" xfId="1329"/>
    <cellStyle name="SAPBEXfilterDrill 3 5" xfId="1330"/>
    <cellStyle name="SAPBEXfilterDrill 3 6" xfId="1331"/>
    <cellStyle name="SAPBEXfilterDrill 3 7" xfId="1332"/>
    <cellStyle name="SAPBEXfilterDrill 4" xfId="1333"/>
    <cellStyle name="SAPBEXfilterDrill 5" xfId="1334"/>
    <cellStyle name="SAPBEXfilterDrill 6" xfId="1335"/>
    <cellStyle name="SAPBEXfilterDrill 7" xfId="1336"/>
    <cellStyle name="SAPBEXfilterDrill 8" xfId="1337"/>
    <cellStyle name="SAPBEXfilterDrill_ALM" xfId="1338"/>
    <cellStyle name="SAPBEXfilterItem" xfId="134"/>
    <cellStyle name="SAPBEXfilterItem 2" xfId="360"/>
    <cellStyle name="SAPBEXfilterItem 2 2" xfId="1339"/>
    <cellStyle name="SAPBEXfilterItem 2 3" xfId="1340"/>
    <cellStyle name="SAPBEXfilterItem 2 4" xfId="1341"/>
    <cellStyle name="SAPBEXfilterItem 2 5" xfId="1342"/>
    <cellStyle name="SAPBEXfilterItem 2 6" xfId="1343"/>
    <cellStyle name="SAPBEXfilterItem 3" xfId="1344"/>
    <cellStyle name="SAPBEXfilterItem 4" xfId="1345"/>
    <cellStyle name="SAPBEXfilterItem 5" xfId="1346"/>
    <cellStyle name="SAPBEXfilterItem 6" xfId="1347"/>
    <cellStyle name="SAPBEXfilterItem 7" xfId="1348"/>
    <cellStyle name="SAPBEXfilterItem 8" xfId="192"/>
    <cellStyle name="SAPBEXfilterItem_ALM" xfId="1349"/>
    <cellStyle name="SAPBEXfilterText" xfId="135"/>
    <cellStyle name="SAPBEXfilterText 2" xfId="361"/>
    <cellStyle name="SAPBEXfilterText 2 2" xfId="1350"/>
    <cellStyle name="SAPBEXfilterText 2 3" xfId="1351"/>
    <cellStyle name="SAPBEXfilterText 2 4" xfId="1352"/>
    <cellStyle name="SAPBEXfilterText 2 5" xfId="1353"/>
    <cellStyle name="SAPBEXfilterText 2 6" xfId="1354"/>
    <cellStyle name="SAPBEXfilterText 3" xfId="1355"/>
    <cellStyle name="SAPBEXfilterText 4" xfId="1356"/>
    <cellStyle name="SAPBEXfilterText 5" xfId="1357"/>
    <cellStyle name="SAPBEXfilterText 6" xfId="1358"/>
    <cellStyle name="SAPBEXfilterText 7" xfId="1359"/>
    <cellStyle name="SAPBEXfilterText 8" xfId="193"/>
    <cellStyle name="SAPBEXfilterText_ALM" xfId="1360"/>
    <cellStyle name="SAPBEXformats" xfId="136"/>
    <cellStyle name="SAPBEXformats 2" xfId="218"/>
    <cellStyle name="SAPBEXformats 2 2" xfId="1361"/>
    <cellStyle name="SAPBEXformats 2 3" xfId="1362"/>
    <cellStyle name="SAPBEXformats 2 4" xfId="1363"/>
    <cellStyle name="SAPBEXformats 2 5" xfId="1364"/>
    <cellStyle name="SAPBEXformats 2 6" xfId="1365"/>
    <cellStyle name="SAPBEXformats 3" xfId="1366"/>
    <cellStyle name="SAPBEXformats 3 2" xfId="1367"/>
    <cellStyle name="SAPBEXformats 3 3" xfId="1368"/>
    <cellStyle name="SAPBEXformats 3 4" xfId="1369"/>
    <cellStyle name="SAPBEXformats 3 5" xfId="1370"/>
    <cellStyle name="SAPBEXformats 3 6" xfId="1371"/>
    <cellStyle name="SAPBEXformats 3 7" xfId="1372"/>
    <cellStyle name="SAPBEXformats 4" xfId="1373"/>
    <cellStyle name="SAPBEXformats 5" xfId="1374"/>
    <cellStyle name="SAPBEXformats 6" xfId="1375"/>
    <cellStyle name="SAPBEXformats 7" xfId="1376"/>
    <cellStyle name="SAPBEXformats 8" xfId="1377"/>
    <cellStyle name="SAPBEXformats_ALM" xfId="1378"/>
    <cellStyle name="SAPBEXheaderItem" xfId="137"/>
    <cellStyle name="SAPBEXheaderItem 2" xfId="219"/>
    <cellStyle name="SAPBEXheaderItem 2 2" xfId="1379"/>
    <cellStyle name="SAPBEXheaderItem 2 3" xfId="1380"/>
    <cellStyle name="SAPBEXheaderItem 2 4" xfId="1381"/>
    <cellStyle name="SAPBEXheaderItem 2 5" xfId="1382"/>
    <cellStyle name="SAPBEXheaderItem 2 6" xfId="1383"/>
    <cellStyle name="SAPBEXheaderItem 3" xfId="1384"/>
    <cellStyle name="SAPBEXheaderItem 3 2" xfId="1385"/>
    <cellStyle name="SAPBEXheaderItem 3 3" xfId="1386"/>
    <cellStyle name="SAPBEXheaderItem 3 4" xfId="1387"/>
    <cellStyle name="SAPBEXheaderItem 3 5" xfId="1388"/>
    <cellStyle name="SAPBEXheaderItem 3 6" xfId="1389"/>
    <cellStyle name="SAPBEXheaderItem 3 7" xfId="1390"/>
    <cellStyle name="SAPBEXheaderItem 4" xfId="1391"/>
    <cellStyle name="SAPBEXheaderItem 5" xfId="1392"/>
    <cellStyle name="SAPBEXheaderItem 6" xfId="1393"/>
    <cellStyle name="SAPBEXheaderItem 7" xfId="1394"/>
    <cellStyle name="SAPBEXheaderItem 8" xfId="1395"/>
    <cellStyle name="SAPBEXheaderItem_ALM" xfId="1396"/>
    <cellStyle name="SAPBEXheaderText" xfId="138"/>
    <cellStyle name="SAPBEXheaderText 2" xfId="220"/>
    <cellStyle name="SAPBEXheaderText 2 2" xfId="1397"/>
    <cellStyle name="SAPBEXheaderText 2 3" xfId="1398"/>
    <cellStyle name="SAPBEXheaderText 2 4" xfId="1399"/>
    <cellStyle name="SAPBEXheaderText 2 5" xfId="1400"/>
    <cellStyle name="SAPBEXheaderText 2 6" xfId="1401"/>
    <cellStyle name="SAPBEXheaderText 3" xfId="1402"/>
    <cellStyle name="SAPBEXheaderText 3 2" xfId="1403"/>
    <cellStyle name="SAPBEXheaderText 3 3" xfId="1404"/>
    <cellStyle name="SAPBEXheaderText 3 4" xfId="1405"/>
    <cellStyle name="SAPBEXheaderText 3 5" xfId="1406"/>
    <cellStyle name="SAPBEXheaderText 3 6" xfId="1407"/>
    <cellStyle name="SAPBEXheaderText 3 7" xfId="1408"/>
    <cellStyle name="SAPBEXheaderText 4" xfId="1409"/>
    <cellStyle name="SAPBEXheaderText 5" xfId="1410"/>
    <cellStyle name="SAPBEXheaderText 6" xfId="1411"/>
    <cellStyle name="SAPBEXheaderText 7" xfId="1412"/>
    <cellStyle name="SAPBEXheaderText 8" xfId="1413"/>
    <cellStyle name="SAPBEXheaderText_ALM" xfId="1414"/>
    <cellStyle name="SAPBEXHLevel0" xfId="139"/>
    <cellStyle name="SAPBEXHLevel0 2" xfId="221"/>
    <cellStyle name="SAPBEXHLevel0 2 2" xfId="1415"/>
    <cellStyle name="SAPBEXHLevel0 2 3" xfId="1416"/>
    <cellStyle name="SAPBEXHLevel0 2 4" xfId="1417"/>
    <cellStyle name="SAPBEXHLevel0 2 5" xfId="1418"/>
    <cellStyle name="SAPBEXHLevel0 2 6" xfId="1419"/>
    <cellStyle name="SAPBEXHLevel0 3" xfId="610"/>
    <cellStyle name="SAPBEXHLevel0 3 2" xfId="1420"/>
    <cellStyle name="SAPBEXHLevel0 3 3" xfId="1421"/>
    <cellStyle name="SAPBEXHLevel0 3 4" xfId="1422"/>
    <cellStyle name="SAPBEXHLevel0 3 5" xfId="1423"/>
    <cellStyle name="SAPBEXHLevel0 3 6" xfId="1424"/>
    <cellStyle name="SAPBEXHLevel0 3 7" xfId="1425"/>
    <cellStyle name="SAPBEXHLevel0 4" xfId="411"/>
    <cellStyle name="SAPBEXHLevel0 4 2" xfId="1916"/>
    <cellStyle name="SAPBEXHLevel0 5" xfId="1426"/>
    <cellStyle name="SAPBEXHLevel0 6" xfId="1427"/>
    <cellStyle name="SAPBEXHLevel0 7" xfId="1428"/>
    <cellStyle name="SAPBEXHLevel0 8" xfId="1429"/>
    <cellStyle name="SAPBEXHLevel0_ALM" xfId="1430"/>
    <cellStyle name="SAPBEXHLevel0X" xfId="140"/>
    <cellStyle name="SAPBEXHLevel0X 2" xfId="362"/>
    <cellStyle name="SAPBEXHLevel0X 2 2" xfId="533"/>
    <cellStyle name="SAPBEXHLevel0X 2 3" xfId="1431"/>
    <cellStyle name="SAPBEXHLevel0X 2 4" xfId="1432"/>
    <cellStyle name="SAPBEXHLevel0X 2 5" xfId="1433"/>
    <cellStyle name="SAPBEXHLevel0X 2 6" xfId="1434"/>
    <cellStyle name="SAPBEXHLevel0X 2 7" xfId="1435"/>
    <cellStyle name="SAPBEXHLevel0X 2 8" xfId="1436"/>
    <cellStyle name="SAPBEXHLevel0X 3" xfId="412"/>
    <cellStyle name="SAPBEXHLevel0X 3 2" xfId="1437"/>
    <cellStyle name="SAPBEXHLevel0X 3 3" xfId="1438"/>
    <cellStyle name="SAPBEXHLevel0X 3 4" xfId="1439"/>
    <cellStyle name="SAPBEXHLevel0X 3 5" xfId="1440"/>
    <cellStyle name="SAPBEXHLevel0X 3 6" xfId="1441"/>
    <cellStyle name="SAPBEXHLevel0X 3 7" xfId="1442"/>
    <cellStyle name="SAPBEXHLevel0X 3 8" xfId="1443"/>
    <cellStyle name="SAPBEXHLevel0X 4" xfId="636"/>
    <cellStyle name="SAPBEXHLevel0X 5" xfId="1444"/>
    <cellStyle name="SAPBEXHLevel0X 6" xfId="1445"/>
    <cellStyle name="SAPBEXHLevel0X 7" xfId="1446"/>
    <cellStyle name="SAPBEXHLevel0X 8" xfId="1447"/>
    <cellStyle name="SAPBEXHLevel0X 9" xfId="1448"/>
    <cellStyle name="SAPBEXHLevel0X_ALM" xfId="1449"/>
    <cellStyle name="SAPBEXHLevel1" xfId="141"/>
    <cellStyle name="SAPBEXHLevel1 2" xfId="222"/>
    <cellStyle name="SAPBEXHLevel1 2 2" xfId="1450"/>
    <cellStyle name="SAPBEXHLevel1 2 3" xfId="1451"/>
    <cellStyle name="SAPBEXHLevel1 2 4" xfId="1452"/>
    <cellStyle name="SAPBEXHLevel1 2 5" xfId="1453"/>
    <cellStyle name="SAPBEXHLevel1 2 6" xfId="1454"/>
    <cellStyle name="SAPBEXHLevel1 3" xfId="611"/>
    <cellStyle name="SAPBEXHLevel1 3 2" xfId="1455"/>
    <cellStyle name="SAPBEXHLevel1 3 3" xfId="1456"/>
    <cellStyle name="SAPBEXHLevel1 3 4" xfId="1457"/>
    <cellStyle name="SAPBEXHLevel1 3 5" xfId="1458"/>
    <cellStyle name="SAPBEXHLevel1 3 6" xfId="1459"/>
    <cellStyle name="SAPBEXHLevel1 3 7" xfId="1460"/>
    <cellStyle name="SAPBEXHLevel1 4" xfId="413"/>
    <cellStyle name="SAPBEXHLevel1 4 2" xfId="1917"/>
    <cellStyle name="SAPBEXHLevel1 5" xfId="1461"/>
    <cellStyle name="SAPBEXHLevel1 6" xfId="1462"/>
    <cellStyle name="SAPBEXHLevel1 7" xfId="1463"/>
    <cellStyle name="SAPBEXHLevel1 8" xfId="1464"/>
    <cellStyle name="SAPBEXHLevel1_ALM" xfId="1465"/>
    <cellStyle name="SAPBEXHLevel1X" xfId="142"/>
    <cellStyle name="SAPBEXHLevel1X 2" xfId="363"/>
    <cellStyle name="SAPBEXHLevel1X 2 2" xfId="534"/>
    <cellStyle name="SAPBEXHLevel1X 2 3" xfId="1466"/>
    <cellStyle name="SAPBEXHLevel1X 2 4" xfId="1467"/>
    <cellStyle name="SAPBEXHLevel1X 2 5" xfId="1468"/>
    <cellStyle name="SAPBEXHLevel1X 2 6" xfId="1469"/>
    <cellStyle name="SAPBEXHLevel1X 2 7" xfId="1470"/>
    <cellStyle name="SAPBEXHLevel1X 2 8" xfId="1471"/>
    <cellStyle name="SAPBEXHLevel1X 3" xfId="414"/>
    <cellStyle name="SAPBEXHLevel1X 3 2" xfId="1472"/>
    <cellStyle name="SAPBEXHLevel1X 3 3" xfId="1473"/>
    <cellStyle name="SAPBEXHLevel1X 3 4" xfId="1474"/>
    <cellStyle name="SAPBEXHLevel1X 3 5" xfId="1475"/>
    <cellStyle name="SAPBEXHLevel1X 3 6" xfId="1476"/>
    <cellStyle name="SAPBEXHLevel1X 3 7" xfId="1477"/>
    <cellStyle name="SAPBEXHLevel1X 3 8" xfId="1478"/>
    <cellStyle name="SAPBEXHLevel1X 4" xfId="637"/>
    <cellStyle name="SAPBEXHLevel1X 5" xfId="1479"/>
    <cellStyle name="SAPBEXHLevel1X 6" xfId="1480"/>
    <cellStyle name="SAPBEXHLevel1X 7" xfId="1481"/>
    <cellStyle name="SAPBEXHLevel1X 8" xfId="1482"/>
    <cellStyle name="SAPBEXHLevel1X 9" xfId="1483"/>
    <cellStyle name="SAPBEXHLevel1X_ALM" xfId="1484"/>
    <cellStyle name="SAPBEXHLevel2" xfId="143"/>
    <cellStyle name="SAPBEXHLevel2 2" xfId="223"/>
    <cellStyle name="SAPBEXHLevel2 2 2" xfId="1485"/>
    <cellStyle name="SAPBEXHLevel2 2 3" xfId="1486"/>
    <cellStyle name="SAPBEXHLevel2 2 4" xfId="1487"/>
    <cellStyle name="SAPBEXHLevel2 2 5" xfId="1488"/>
    <cellStyle name="SAPBEXHLevel2 2 6" xfId="1489"/>
    <cellStyle name="SAPBEXHLevel2 3" xfId="612"/>
    <cellStyle name="SAPBEXHLevel2 3 2" xfId="1490"/>
    <cellStyle name="SAPBEXHLevel2 3 3" xfId="1491"/>
    <cellStyle name="SAPBEXHLevel2 3 4" xfId="1492"/>
    <cellStyle name="SAPBEXHLevel2 3 5" xfId="1493"/>
    <cellStyle name="SAPBEXHLevel2 3 6" xfId="1494"/>
    <cellStyle name="SAPBEXHLevel2 3 7" xfId="1495"/>
    <cellStyle name="SAPBEXHLevel2 4" xfId="415"/>
    <cellStyle name="SAPBEXHLevel2 4 2" xfId="1918"/>
    <cellStyle name="SAPBEXHLevel2 5" xfId="1496"/>
    <cellStyle name="SAPBEXHLevel2 6" xfId="1497"/>
    <cellStyle name="SAPBEXHLevel2 7" xfId="1498"/>
    <cellStyle name="SAPBEXHLevel2 8" xfId="1499"/>
    <cellStyle name="SAPBEXHLevel2_ALM" xfId="1500"/>
    <cellStyle name="SAPBEXHLevel2X" xfId="144"/>
    <cellStyle name="SAPBEXHLevel2X 2" xfId="364"/>
    <cellStyle name="SAPBEXHLevel2X 2 2" xfId="535"/>
    <cellStyle name="SAPBEXHLevel2X 2 3" xfId="1501"/>
    <cellStyle name="SAPBEXHLevel2X 2 4" xfId="1502"/>
    <cellStyle name="SAPBEXHLevel2X 2 5" xfId="1503"/>
    <cellStyle name="SAPBEXHLevel2X 2 6" xfId="1504"/>
    <cellStyle name="SAPBEXHLevel2X 2 7" xfId="1505"/>
    <cellStyle name="SAPBEXHLevel2X 2 8" xfId="1506"/>
    <cellStyle name="SAPBEXHLevel2X 3" xfId="416"/>
    <cellStyle name="SAPBEXHLevel2X 3 2" xfId="1507"/>
    <cellStyle name="SAPBEXHLevel2X 3 3" xfId="1508"/>
    <cellStyle name="SAPBEXHLevel2X 3 4" xfId="1509"/>
    <cellStyle name="SAPBEXHLevel2X 3 5" xfId="1510"/>
    <cellStyle name="SAPBEXHLevel2X 3 6" xfId="1511"/>
    <cellStyle name="SAPBEXHLevel2X 3 7" xfId="1512"/>
    <cellStyle name="SAPBEXHLevel2X 3 8" xfId="1513"/>
    <cellStyle name="SAPBEXHLevel2X 4" xfId="638"/>
    <cellStyle name="SAPBEXHLevel2X 5" xfId="1514"/>
    <cellStyle name="SAPBEXHLevel2X 6" xfId="1515"/>
    <cellStyle name="SAPBEXHLevel2X 7" xfId="1516"/>
    <cellStyle name="SAPBEXHLevel2X 8" xfId="1517"/>
    <cellStyle name="SAPBEXHLevel2X 9" xfId="1518"/>
    <cellStyle name="SAPBEXHLevel2X_ALM" xfId="1519"/>
    <cellStyle name="SAPBEXHLevel3" xfId="145"/>
    <cellStyle name="SAPBEXHLevel3 2" xfId="224"/>
    <cellStyle name="SAPBEXHLevel3 2 2" xfId="1520"/>
    <cellStyle name="SAPBEXHLevel3 2 3" xfId="1521"/>
    <cellStyle name="SAPBEXHLevel3 2 4" xfId="1522"/>
    <cellStyle name="SAPBEXHLevel3 2 5" xfId="1523"/>
    <cellStyle name="SAPBEXHLevel3 2 6" xfId="1524"/>
    <cellStyle name="SAPBEXHLevel3 3" xfId="613"/>
    <cellStyle name="SAPBEXHLevel3 3 2" xfId="1525"/>
    <cellStyle name="SAPBEXHLevel3 3 3" xfId="1526"/>
    <cellStyle name="SAPBEXHLevel3 3 4" xfId="1527"/>
    <cellStyle name="SAPBEXHLevel3 3 5" xfId="1528"/>
    <cellStyle name="SAPBEXHLevel3 3 6" xfId="1529"/>
    <cellStyle name="SAPBEXHLevel3 3 7" xfId="1530"/>
    <cellStyle name="SAPBEXHLevel3 4" xfId="417"/>
    <cellStyle name="SAPBEXHLevel3 4 2" xfId="1919"/>
    <cellStyle name="SAPBEXHLevel3 5" xfId="1531"/>
    <cellStyle name="SAPBEXHLevel3 6" xfId="1532"/>
    <cellStyle name="SAPBEXHLevel3 7" xfId="1533"/>
    <cellStyle name="SAPBEXHLevel3 8" xfId="1534"/>
    <cellStyle name="SAPBEXHLevel3_ALM" xfId="1535"/>
    <cellStyle name="SAPBEXHLevel3X" xfId="146"/>
    <cellStyle name="SAPBEXHLevel3X 2" xfId="365"/>
    <cellStyle name="SAPBEXHLevel3X 2 2" xfId="536"/>
    <cellStyle name="SAPBEXHLevel3X 2 3" xfId="1536"/>
    <cellStyle name="SAPBEXHLevel3X 2 4" xfId="1537"/>
    <cellStyle name="SAPBEXHLevel3X 2 5" xfId="1538"/>
    <cellStyle name="SAPBEXHLevel3X 2 6" xfId="1539"/>
    <cellStyle name="SAPBEXHLevel3X 2 7" xfId="1540"/>
    <cellStyle name="SAPBEXHLevel3X 2 8" xfId="1541"/>
    <cellStyle name="SAPBEXHLevel3X 3" xfId="418"/>
    <cellStyle name="SAPBEXHLevel3X 3 2" xfId="1542"/>
    <cellStyle name="SAPBEXHLevel3X 3 3" xfId="1543"/>
    <cellStyle name="SAPBEXHLevel3X 3 4" xfId="1544"/>
    <cellStyle name="SAPBEXHLevel3X 3 5" xfId="1545"/>
    <cellStyle name="SAPBEXHLevel3X 3 6" xfId="1546"/>
    <cellStyle name="SAPBEXHLevel3X 3 7" xfId="1547"/>
    <cellStyle name="SAPBEXHLevel3X 3 8" xfId="1548"/>
    <cellStyle name="SAPBEXHLevel3X 4" xfId="639"/>
    <cellStyle name="SAPBEXHLevel3X 5" xfId="1549"/>
    <cellStyle name="SAPBEXHLevel3X 6" xfId="1550"/>
    <cellStyle name="SAPBEXHLevel3X 7" xfId="1551"/>
    <cellStyle name="SAPBEXHLevel3X 8" xfId="1552"/>
    <cellStyle name="SAPBEXHLevel3X 9" xfId="1553"/>
    <cellStyle name="SAPBEXHLevel3X_ALM" xfId="1554"/>
    <cellStyle name="SAPBEXinputData" xfId="147"/>
    <cellStyle name="SAPBEXinputData 2" xfId="366"/>
    <cellStyle name="SAPBEXinputData 2 2" xfId="537"/>
    <cellStyle name="SAPBEXinputData 2 3" xfId="1555"/>
    <cellStyle name="SAPBEXinputData 3" xfId="419"/>
    <cellStyle name="SAPBEXinputData 3 2" xfId="1556"/>
    <cellStyle name="SAPBEXinputData 3 3" xfId="1557"/>
    <cellStyle name="SAPBEXinputData 4" xfId="640"/>
    <cellStyle name="SAPBEXinputData 5" xfId="1558"/>
    <cellStyle name="SAPBEXinputData_Entradas" xfId="1559"/>
    <cellStyle name="SAPBEXItemHeader" xfId="148"/>
    <cellStyle name="SAPBEXItemHeader 2" xfId="538"/>
    <cellStyle name="SAPBEXItemHeader 2 2" xfId="1560"/>
    <cellStyle name="SAPBEXItemHeader 2 3" xfId="1561"/>
    <cellStyle name="SAPBEXItemHeader 2 4" xfId="1562"/>
    <cellStyle name="SAPBEXItemHeader 2 5" xfId="1563"/>
    <cellStyle name="SAPBEXItemHeader 2 6" xfId="1564"/>
    <cellStyle name="SAPBEXItemHeader 3" xfId="420"/>
    <cellStyle name="SAPBEXItemHeader 3 2" xfId="1920"/>
    <cellStyle name="SAPBEXItemHeader 4" xfId="1565"/>
    <cellStyle name="SAPBEXItemHeader 5" xfId="1566"/>
    <cellStyle name="SAPBEXItemHeader 6" xfId="1567"/>
    <cellStyle name="SAPBEXItemHeader 7" xfId="1568"/>
    <cellStyle name="SAPBEXresData" xfId="149"/>
    <cellStyle name="SAPBEXresData 2" xfId="1569"/>
    <cellStyle name="SAPBEXresData 2 2" xfId="1570"/>
    <cellStyle name="SAPBEXresData 2 3" xfId="1571"/>
    <cellStyle name="SAPBEXresData 2 4" xfId="1572"/>
    <cellStyle name="SAPBEXresData 2 5" xfId="1573"/>
    <cellStyle name="SAPBEXresData 2 6" xfId="1574"/>
    <cellStyle name="SAPBEXresData 2 7" xfId="1575"/>
    <cellStyle name="SAPBEXresData 3" xfId="1576"/>
    <cellStyle name="SAPBEXresData 4" xfId="1577"/>
    <cellStyle name="SAPBEXresData 5" xfId="1578"/>
    <cellStyle name="SAPBEXresData 6" xfId="1579"/>
    <cellStyle name="SAPBEXresData 7" xfId="1580"/>
    <cellStyle name="SAPBEXresData 8" xfId="1581"/>
    <cellStyle name="SAPBEXresData_ALM" xfId="1582"/>
    <cellStyle name="SAPBEXresDataEmph" xfId="150"/>
    <cellStyle name="SAPBEXresDataEmph 10" xfId="1583"/>
    <cellStyle name="SAPBEXresDataEmph 2" xfId="1584"/>
    <cellStyle name="SAPBEXresDataEmph 2 2" xfId="1585"/>
    <cellStyle name="SAPBEXresDataEmph 2 3" xfId="1586"/>
    <cellStyle name="SAPBEXresDataEmph 2 4" xfId="1587"/>
    <cellStyle name="SAPBEXresDataEmph 2 5" xfId="1588"/>
    <cellStyle name="SAPBEXresDataEmph 2 6" xfId="1589"/>
    <cellStyle name="SAPBEXresDataEmph 2 7" xfId="1590"/>
    <cellStyle name="SAPBEXresDataEmph 2 8" xfId="1591"/>
    <cellStyle name="SAPBEXresDataEmph 2 9" xfId="1592"/>
    <cellStyle name="SAPBEXresDataEmph 3" xfId="1593"/>
    <cellStyle name="SAPBEXresDataEmph 4" xfId="1594"/>
    <cellStyle name="SAPBEXresDataEmph 5" xfId="1595"/>
    <cellStyle name="SAPBEXresDataEmph 6" xfId="1596"/>
    <cellStyle name="SAPBEXresDataEmph 7" xfId="1597"/>
    <cellStyle name="SAPBEXresDataEmph 8" xfId="1598"/>
    <cellStyle name="SAPBEXresDataEmph 9" xfId="1599"/>
    <cellStyle name="SAPBEXresDataEmph_ALM" xfId="1600"/>
    <cellStyle name="SAPBEXresItem" xfId="151"/>
    <cellStyle name="SAPBEXresItem 2" xfId="1601"/>
    <cellStyle name="SAPBEXresItem 2 2" xfId="1602"/>
    <cellStyle name="SAPBEXresItem 2 3" xfId="1603"/>
    <cellStyle name="SAPBEXresItem 2 4" xfId="1604"/>
    <cellStyle name="SAPBEXresItem 2 5" xfId="1605"/>
    <cellStyle name="SAPBEXresItem 2 6" xfId="1606"/>
    <cellStyle name="SAPBEXresItem 2 7" xfId="1607"/>
    <cellStyle name="SAPBEXresItem 3" xfId="1608"/>
    <cellStyle name="SAPBEXresItem 4" xfId="1609"/>
    <cellStyle name="SAPBEXresItem 5" xfId="1610"/>
    <cellStyle name="SAPBEXresItem 6" xfId="1611"/>
    <cellStyle name="SAPBEXresItem 7" xfId="1612"/>
    <cellStyle name="SAPBEXresItem 8" xfId="1613"/>
    <cellStyle name="SAPBEXresItem_ALM" xfId="1614"/>
    <cellStyle name="SAPBEXresItemX" xfId="152"/>
    <cellStyle name="SAPBEXresItemX 2" xfId="539"/>
    <cellStyle name="SAPBEXresItemX 2 2" xfId="1615"/>
    <cellStyle name="SAPBEXresItemX 2 3" xfId="1616"/>
    <cellStyle name="SAPBEXresItemX 2 4" xfId="1617"/>
    <cellStyle name="SAPBEXresItemX 2 5" xfId="1618"/>
    <cellStyle name="SAPBEXresItemX 2 6" xfId="1619"/>
    <cellStyle name="SAPBEXresItemX 2 7" xfId="1620"/>
    <cellStyle name="SAPBEXresItemX 3" xfId="421"/>
    <cellStyle name="SAPBEXresItemX 3 2" xfId="1921"/>
    <cellStyle name="SAPBEXresItemX 4" xfId="1621"/>
    <cellStyle name="SAPBEXresItemX 5" xfId="1622"/>
    <cellStyle name="SAPBEXresItemX 6" xfId="1623"/>
    <cellStyle name="SAPBEXresItemX 7" xfId="1624"/>
    <cellStyle name="SAPBEXresItemX 8" xfId="1625"/>
    <cellStyle name="SAPBEXresItemX_ALM" xfId="1626"/>
    <cellStyle name="SAPBEXstdData" xfId="153"/>
    <cellStyle name="SAPBEXstdData 2" xfId="225"/>
    <cellStyle name="SAPBEXstdData 2 2" xfId="1627"/>
    <cellStyle name="SAPBEXstdData 2 3" xfId="1628"/>
    <cellStyle name="SAPBEXstdData 2 4" xfId="1629"/>
    <cellStyle name="SAPBEXstdData 2 5" xfId="1630"/>
    <cellStyle name="SAPBEXstdData 2 6" xfId="1631"/>
    <cellStyle name="SAPBEXstdData 3" xfId="1632"/>
    <cellStyle name="SAPBEXstdData 3 2" xfId="1633"/>
    <cellStyle name="SAPBEXstdData 3 3" xfId="1634"/>
    <cellStyle name="SAPBEXstdData 3 4" xfId="1635"/>
    <cellStyle name="SAPBEXstdData 3 5" xfId="1636"/>
    <cellStyle name="SAPBEXstdData 3 6" xfId="1637"/>
    <cellStyle name="SAPBEXstdData 3 7" xfId="1638"/>
    <cellStyle name="SAPBEXstdData 4" xfId="1639"/>
    <cellStyle name="SAPBEXstdData 5" xfId="1640"/>
    <cellStyle name="SAPBEXstdData 6" xfId="1641"/>
    <cellStyle name="SAPBEXstdData 7" xfId="1642"/>
    <cellStyle name="SAPBEXstdData 8" xfId="1643"/>
    <cellStyle name="SAPBEXstdData_ALM" xfId="1644"/>
    <cellStyle name="SAPBEXstdDataEmph" xfId="154"/>
    <cellStyle name="SAPBEXstdDataEmph 2" xfId="1645"/>
    <cellStyle name="SAPBEXstdDataEmph 2 2" xfId="1646"/>
    <cellStyle name="SAPBEXstdDataEmph 2 3" xfId="1647"/>
    <cellStyle name="SAPBEXstdDataEmph 2 4" xfId="1648"/>
    <cellStyle name="SAPBEXstdDataEmph 2 5" xfId="1649"/>
    <cellStyle name="SAPBEXstdDataEmph 2 6" xfId="1650"/>
    <cellStyle name="SAPBEXstdDataEmph 3" xfId="1651"/>
    <cellStyle name="SAPBEXstdDataEmph 4" xfId="1652"/>
    <cellStyle name="SAPBEXstdDataEmph 5" xfId="1653"/>
    <cellStyle name="SAPBEXstdDataEmph 6" xfId="1654"/>
    <cellStyle name="SAPBEXstdDataEmph 7" xfId="1655"/>
    <cellStyle name="SAPBEXstdDataEmph_ALM" xfId="1656"/>
    <cellStyle name="SAPBEXstdItem" xfId="155"/>
    <cellStyle name="SAPBEXstdItem 2" xfId="226"/>
    <cellStyle name="SAPBEXstdItem 2 2" xfId="1657"/>
    <cellStyle name="SAPBEXstdItem 2 3" xfId="1658"/>
    <cellStyle name="SAPBEXstdItem 2 4" xfId="1659"/>
    <cellStyle name="SAPBEXstdItem 2 5" xfId="1660"/>
    <cellStyle name="SAPBEXstdItem 2 6" xfId="1661"/>
    <cellStyle name="SAPBEXstdItem 3" xfId="1662"/>
    <cellStyle name="SAPBEXstdItem 3 2" xfId="1663"/>
    <cellStyle name="SAPBEXstdItem 3 3" xfId="1664"/>
    <cellStyle name="SAPBEXstdItem 3 4" xfId="1665"/>
    <cellStyle name="SAPBEXstdItem 3 5" xfId="1666"/>
    <cellStyle name="SAPBEXstdItem 3 6" xfId="1667"/>
    <cellStyle name="SAPBEXstdItem 3 7" xfId="1668"/>
    <cellStyle name="SAPBEXstdItem 4" xfId="1669"/>
    <cellStyle name="SAPBEXstdItem 5" xfId="1670"/>
    <cellStyle name="SAPBEXstdItem 6" xfId="1671"/>
    <cellStyle name="SAPBEXstdItem 7" xfId="1672"/>
    <cellStyle name="SAPBEXstdItem 8" xfId="1673"/>
    <cellStyle name="SAPBEXstdItem_ALM" xfId="1674"/>
    <cellStyle name="SAPBEXstdItemX" xfId="156"/>
    <cellStyle name="SAPBEXstdItemX 2" xfId="540"/>
    <cellStyle name="SAPBEXstdItemX 2 2" xfId="1675"/>
    <cellStyle name="SAPBEXstdItemX 2 3" xfId="1676"/>
    <cellStyle name="SAPBEXstdItemX 2 4" xfId="1677"/>
    <cellStyle name="SAPBEXstdItemX 2 5" xfId="1678"/>
    <cellStyle name="SAPBEXstdItemX 2 6" xfId="1679"/>
    <cellStyle name="SAPBEXstdItemX 2 7" xfId="1680"/>
    <cellStyle name="SAPBEXstdItemX 3" xfId="422"/>
    <cellStyle name="SAPBEXstdItemX 3 2" xfId="1922"/>
    <cellStyle name="SAPBEXstdItemX 4" xfId="1681"/>
    <cellStyle name="SAPBEXstdItemX 5" xfId="1682"/>
    <cellStyle name="SAPBEXstdItemX 6" xfId="1683"/>
    <cellStyle name="SAPBEXstdItemX 7" xfId="1684"/>
    <cellStyle name="SAPBEXstdItemX 8" xfId="1685"/>
    <cellStyle name="SAPBEXstdItemX_ALM" xfId="1686"/>
    <cellStyle name="SAPBEXtitle" xfId="157"/>
    <cellStyle name="SAPBEXtitle 2" xfId="1687"/>
    <cellStyle name="SAPBEXtitle 2 2" xfId="1688"/>
    <cellStyle name="SAPBEXtitle 2 3" xfId="1689"/>
    <cellStyle name="SAPBEXtitle 2 4" xfId="1690"/>
    <cellStyle name="SAPBEXtitle 2 5" xfId="1691"/>
    <cellStyle name="SAPBEXtitle 2 6" xfId="1692"/>
    <cellStyle name="SAPBEXtitle 3" xfId="1693"/>
    <cellStyle name="SAPBEXtitle 4" xfId="1694"/>
    <cellStyle name="SAPBEXtitle 5" xfId="1695"/>
    <cellStyle name="SAPBEXtitle 6" xfId="1696"/>
    <cellStyle name="SAPBEXtitle 7" xfId="1697"/>
    <cellStyle name="SAPBEXtitle_ALM" xfId="1698"/>
    <cellStyle name="SAPBEXunassignedItem" xfId="158"/>
    <cellStyle name="SAPBEXunassignedItem 10" xfId="1699"/>
    <cellStyle name="SAPBEXunassignedItem 11" xfId="1700"/>
    <cellStyle name="SAPBEXunassignedItem 2" xfId="227"/>
    <cellStyle name="SAPBEXunassignedItem 2 2" xfId="1701"/>
    <cellStyle name="SAPBEXunassignedItem 2 3" xfId="1702"/>
    <cellStyle name="SAPBEXunassignedItem 2 4" xfId="1703"/>
    <cellStyle name="SAPBEXunassignedItem 2 5" xfId="1704"/>
    <cellStyle name="SAPBEXunassignedItem 2 6" xfId="1705"/>
    <cellStyle name="SAPBEXunassignedItem 2 7" xfId="1706"/>
    <cellStyle name="SAPBEXunassignedItem 2 8" xfId="1707"/>
    <cellStyle name="SAPBEXunassignedItem 2 9" xfId="1708"/>
    <cellStyle name="SAPBEXunassignedItem 3" xfId="614"/>
    <cellStyle name="SAPBEXunassignedItem 3 2" xfId="1709"/>
    <cellStyle name="SAPBEXunassignedItem 3 3" xfId="1710"/>
    <cellStyle name="SAPBEXunassignedItem 3 4" xfId="1711"/>
    <cellStyle name="SAPBEXunassignedItem 3 5" xfId="1712"/>
    <cellStyle name="SAPBEXunassignedItem 3 6" xfId="1713"/>
    <cellStyle name="SAPBEXunassignedItem 3 7" xfId="1714"/>
    <cellStyle name="SAPBEXunassignedItem 3 8" xfId="1715"/>
    <cellStyle name="SAPBEXunassignedItem 3 9" xfId="1716"/>
    <cellStyle name="SAPBEXunassignedItem 4" xfId="423"/>
    <cellStyle name="SAPBEXunassignedItem 4 2" xfId="1923"/>
    <cellStyle name="SAPBEXunassignedItem 5" xfId="1717"/>
    <cellStyle name="SAPBEXunassignedItem 6" xfId="1718"/>
    <cellStyle name="SAPBEXunassignedItem 7" xfId="1719"/>
    <cellStyle name="SAPBEXunassignedItem 8" xfId="1720"/>
    <cellStyle name="SAPBEXunassignedItem 9" xfId="1721"/>
    <cellStyle name="SAPBEXunassignedItem_ALM" xfId="1722"/>
    <cellStyle name="SAPBEXundefined" xfId="159"/>
    <cellStyle name="SAPBEXundefined 2" xfId="1723"/>
    <cellStyle name="SAPBEXundefined 2 2" xfId="1724"/>
    <cellStyle name="SAPBEXundefined 2 3" xfId="1725"/>
    <cellStyle name="SAPBEXundefined 2 4" xfId="1726"/>
    <cellStyle name="SAPBEXundefined 2 5" xfId="1727"/>
    <cellStyle name="SAPBEXundefined 2 6" xfId="1728"/>
    <cellStyle name="SAPBEXundefined 3" xfId="1729"/>
    <cellStyle name="SAPBEXundefined 4" xfId="1730"/>
    <cellStyle name="SAPBEXundefined 5" xfId="1731"/>
    <cellStyle name="SAPBEXundefined 6" xfId="1732"/>
    <cellStyle name="SAPBEXundefined 7" xfId="1733"/>
    <cellStyle name="SAPBEXundefined_ALM" xfId="1734"/>
    <cellStyle name="Separador de milhares 2" xfId="1735"/>
    <cellStyle name="Separador de milhares 2 2" xfId="1736"/>
    <cellStyle name="Separador de milhares 3" xfId="1737"/>
    <cellStyle name="Separador de milhares 3 2" xfId="1738"/>
    <cellStyle name="Sheet Title" xfId="160"/>
    <cellStyle name="Sheet Title 2" xfId="541"/>
    <cellStyle name="Sheet Title 3" xfId="424"/>
    <cellStyle name="Sledovaný hypertextový odkaz" xfId="1739"/>
    <cellStyle name="Standard_Tabelle1" xfId="1740"/>
    <cellStyle name="Texto de Aviso 2" xfId="41"/>
    <cellStyle name="Texto de Aviso 2 2" xfId="616"/>
    <cellStyle name="Texto de Aviso 2 2 2" xfId="1924"/>
    <cellStyle name="Texto de Aviso 2 3" xfId="326"/>
    <cellStyle name="Texto de Aviso 3" xfId="368"/>
    <cellStyle name="Texto de Aviso 3 2" xfId="615"/>
    <cellStyle name="Texto de Aviso 4" xfId="426"/>
    <cellStyle name="Texto de Aviso 4 2" xfId="1925"/>
    <cellStyle name="Texto de Aviso 5" xfId="269"/>
    <cellStyle name="Texto de Aviso 6" xfId="195"/>
    <cellStyle name="Texto Explicativo 2" xfId="42"/>
    <cellStyle name="Texto Explicativo 2 2" xfId="617"/>
    <cellStyle name="Texto Explicativo 2 3" xfId="327"/>
    <cellStyle name="Texto Explicativo 3" xfId="270"/>
    <cellStyle name="Texto Explicativo 4" xfId="1741"/>
    <cellStyle name="Texto Explicativo 5" xfId="1742"/>
    <cellStyle name="Title" xfId="161"/>
    <cellStyle name="Title 2" xfId="542"/>
    <cellStyle name="Title 3" xfId="466"/>
    <cellStyle name="Título 1 2" xfId="43"/>
    <cellStyle name="Título 1 2 2" xfId="620"/>
    <cellStyle name="Título 1 2 2 2" xfId="1926"/>
    <cellStyle name="Título 1 2 3" xfId="328"/>
    <cellStyle name="Título 1 2_Entradas" xfId="1743"/>
    <cellStyle name="Título 1 3" xfId="351"/>
    <cellStyle name="Título 1 3 2" xfId="619"/>
    <cellStyle name="Título 1 4" xfId="401"/>
    <cellStyle name="Título 1 4 2" xfId="1927"/>
    <cellStyle name="Título 1 5" xfId="272"/>
    <cellStyle name="Título 1 5 2" xfId="1928"/>
    <cellStyle name="Título 1 6" xfId="1744"/>
    <cellStyle name="Título 1 7" xfId="1800"/>
    <cellStyle name="Título 1 8" xfId="180"/>
    <cellStyle name="Título 10" xfId="1799"/>
    <cellStyle name="Título 2 2" xfId="44"/>
    <cellStyle name="Título 2 2 2" xfId="622"/>
    <cellStyle name="Título 2 2 2 2" xfId="1929"/>
    <cellStyle name="Título 2 2 3" xfId="329"/>
    <cellStyle name="Título 2 2_Entradas" xfId="1745"/>
    <cellStyle name="Título 2 3" xfId="352"/>
    <cellStyle name="Título 2 3 2" xfId="621"/>
    <cellStyle name="Título 2 4" xfId="402"/>
    <cellStyle name="Título 2 4 2" xfId="1930"/>
    <cellStyle name="Título 2 5" xfId="273"/>
    <cellStyle name="Título 2 5 2" xfId="1931"/>
    <cellStyle name="Título 2 6" xfId="1746"/>
    <cellStyle name="Título 2 7" xfId="1801"/>
    <cellStyle name="Título 2 8" xfId="181"/>
    <cellStyle name="Título 3 2" xfId="45"/>
    <cellStyle name="Título 3 2 2" xfId="624"/>
    <cellStyle name="Título 3 2 2 2" xfId="1932"/>
    <cellStyle name="Título 3 2 3" xfId="330"/>
    <cellStyle name="Título 3 2_Entradas" xfId="1747"/>
    <cellStyle name="Título 3 3" xfId="353"/>
    <cellStyle name="Título 3 3 2" xfId="623"/>
    <cellStyle name="Título 3 4" xfId="403"/>
    <cellStyle name="Título 3 4 2" xfId="1933"/>
    <cellStyle name="Título 3 5" xfId="274"/>
    <cellStyle name="Título 3 5 2" xfId="1934"/>
    <cellStyle name="Título 3 6" xfId="1748"/>
    <cellStyle name="Título 3 7" xfId="1802"/>
    <cellStyle name="Título 3 8" xfId="182"/>
    <cellStyle name="Título 4 2" xfId="46"/>
    <cellStyle name="Título 4 2 2" xfId="626"/>
    <cellStyle name="Título 4 2 3" xfId="331"/>
    <cellStyle name="Título 4 3" xfId="354"/>
    <cellStyle name="Título 4 3 2" xfId="625"/>
    <cellStyle name="Título 4 4" xfId="404"/>
    <cellStyle name="Título 4 4 2" xfId="1935"/>
    <cellStyle name="Título 4 5" xfId="275"/>
    <cellStyle name="Título 4 5 2" xfId="1936"/>
    <cellStyle name="Título 4 6" xfId="183"/>
    <cellStyle name="Título 5" xfId="47"/>
    <cellStyle name="Título 5 2" xfId="618"/>
    <cellStyle name="Título 5 3" xfId="332"/>
    <cellStyle name="Título 6" xfId="271"/>
    <cellStyle name="Título 6 2" xfId="1937"/>
    <cellStyle name="Título 7" xfId="1749"/>
    <cellStyle name="Título 8" xfId="1750"/>
    <cellStyle name="Título 9" xfId="1751"/>
    <cellStyle name="Total 2" xfId="48"/>
    <cellStyle name="Total 2 10" xfId="333"/>
    <cellStyle name="Total 2 2" xfId="628"/>
    <cellStyle name="Total 2 2 2" xfId="1752"/>
    <cellStyle name="Total 2 2 3" xfId="1753"/>
    <cellStyle name="Total 2 2 4" xfId="1754"/>
    <cellStyle name="Total 2 2 5" xfId="1755"/>
    <cellStyle name="Total 2 2 6" xfId="1756"/>
    <cellStyle name="Total 2 3" xfId="543"/>
    <cellStyle name="Total 2 3 2" xfId="1938"/>
    <cellStyle name="Total 2 4" xfId="1757"/>
    <cellStyle name="Total 2 5" xfId="1758"/>
    <cellStyle name="Total 2 6" xfId="1759"/>
    <cellStyle name="Total 2 7" xfId="1760"/>
    <cellStyle name="Total 2 8" xfId="1761"/>
    <cellStyle name="Total 2 9" xfId="1762"/>
    <cellStyle name="Total 2_ALM" xfId="1763"/>
    <cellStyle name="Total 3" xfId="367"/>
    <cellStyle name="Total 3 10" xfId="1764"/>
    <cellStyle name="Total 3 2" xfId="627"/>
    <cellStyle name="Total 3 2 2" xfId="1765"/>
    <cellStyle name="Total 3 2 3" xfId="1766"/>
    <cellStyle name="Total 3 2 4" xfId="1767"/>
    <cellStyle name="Total 3 2 5" xfId="1768"/>
    <cellStyle name="Total 3 2 6" xfId="1769"/>
    <cellStyle name="Total 3 3" xfId="1770"/>
    <cellStyle name="Total 3 4" xfId="1771"/>
    <cellStyle name="Total 3 5" xfId="1772"/>
    <cellStyle name="Total 3 6" xfId="1773"/>
    <cellStyle name="Total 3 7" xfId="1774"/>
    <cellStyle name="Total 3 8" xfId="1775"/>
    <cellStyle name="Total 3 9" xfId="1776"/>
    <cellStyle name="Total 3_ALM" xfId="1777"/>
    <cellStyle name="Total 4" xfId="425"/>
    <cellStyle name="Total 4 2" xfId="1939"/>
    <cellStyle name="Total 5" xfId="276"/>
    <cellStyle name="Total 5 2" xfId="1940"/>
    <cellStyle name="Total 6" xfId="1778"/>
    <cellStyle name="Total 7" xfId="1803"/>
    <cellStyle name="Total 8" xfId="194"/>
    <cellStyle name="Vírgul - Estilo1" xfId="1779"/>
    <cellStyle name="Vírgula" xfId="49" builtinId="3"/>
    <cellStyle name="Vírgula 10" xfId="1780"/>
    <cellStyle name="Vírgula 11" xfId="1781"/>
    <cellStyle name="Vírgula 12" xfId="228"/>
    <cellStyle name="Vírgula 2" xfId="3"/>
    <cellStyle name="Vírgula 2 2" xfId="166"/>
    <cellStyle name="Vírgula 2 2 2" xfId="1782"/>
    <cellStyle name="Vírgula 2 2 3" xfId="467"/>
    <cellStyle name="Vírgula 2 2 4" xfId="2102"/>
    <cellStyle name="Vírgula 2 3" xfId="1783"/>
    <cellStyle name="Vírgula 2 4" xfId="197"/>
    <cellStyle name="Vírgula 2 5" xfId="190"/>
    <cellStyle name="Vírgula 3" xfId="162"/>
    <cellStyle name="Vírgula 3 2" xfId="544"/>
    <cellStyle name="Vírgula 3 2 2" xfId="1784"/>
    <cellStyle name="Vírgula 3 2 3" xfId="2042"/>
    <cellStyle name="Vírgula 3 2 4" xfId="1941"/>
    <cellStyle name="Vírgula 3 3" xfId="1785"/>
    <cellStyle name="Vírgula 3 4" xfId="1786"/>
    <cellStyle name="Vírgula 3 4 2" xfId="2043"/>
    <cellStyle name="Vírgula 3 4 3" xfId="1942"/>
    <cellStyle name="Vírgula 3 5" xfId="335"/>
    <cellStyle name="Vírgula 3 6" xfId="2098"/>
    <cellStyle name="Vírgula 4" xfId="163"/>
    <cellStyle name="Vírgula 4 2" xfId="553"/>
    <cellStyle name="Vírgula 4 3" xfId="2099"/>
    <cellStyle name="Vírgula 5" xfId="164"/>
    <cellStyle name="Vírgula 5 2" xfId="1787"/>
    <cellStyle name="Vírgula 5 2 2" xfId="2044"/>
    <cellStyle name="Vírgula 5 2 3" xfId="1944"/>
    <cellStyle name="Vírgula 5 3" xfId="1943"/>
    <cellStyle name="Vírgula 5 4" xfId="554"/>
    <cellStyle name="Vírgula 5 5" xfId="2100"/>
    <cellStyle name="Vírgula 6" xfId="277"/>
    <cellStyle name="Vírgula 6 2" xfId="671"/>
    <cellStyle name="Vírgula 7" xfId="672"/>
    <cellStyle name="Vírgula 7 2" xfId="2045"/>
    <cellStyle name="Vírgula 7 3" xfId="1945"/>
    <cellStyle name="Vírgula 8" xfId="1788"/>
    <cellStyle name="Vírgula 9" xfId="1789"/>
    <cellStyle name="Vírgula0" xfId="1790"/>
    <cellStyle name="Vírgula0 2" xfId="1791"/>
    <cellStyle name="Warning Text" xfId="165"/>
    <cellStyle name="Warning Text 2" xfId="545"/>
    <cellStyle name="Warning Text 3" xfId="468"/>
  </cellStyles>
  <dxfs count="0"/>
  <tableStyles count="0" defaultTableStyle="TableStyleMedium2" defaultPivotStyle="PivotStyleLight16"/>
  <colors>
    <mruColors>
      <color rgb="FF005287"/>
      <color rgb="FF1E428B"/>
      <color rgb="FF00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104775</xdr:rowOff>
    </xdr:from>
    <xdr:to>
      <xdr:col>1</xdr:col>
      <xdr:colOff>3228975</xdr:colOff>
      <xdr:row>1</xdr:row>
      <xdr:rowOff>85725</xdr:rowOff>
    </xdr:to>
    <xdr:pic>
      <xdr:nvPicPr>
        <xdr:cNvPr id="5" name="Imagem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04775"/>
          <a:ext cx="3228975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76200</xdr:rowOff>
    </xdr:from>
    <xdr:to>
      <xdr:col>1</xdr:col>
      <xdr:colOff>3589020</xdr:colOff>
      <xdr:row>0</xdr:row>
      <xdr:rowOff>548640</xdr:rowOff>
    </xdr:to>
    <xdr:pic>
      <xdr:nvPicPr>
        <xdr:cNvPr id="2" name="Imagem 1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" y="76200"/>
          <a:ext cx="3579495" cy="4724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66673</xdr:colOff>
      <xdr:row>0</xdr:row>
      <xdr:rowOff>66676</xdr:rowOff>
    </xdr:from>
    <xdr:to>
      <xdr:col>1</xdr:col>
      <xdr:colOff>2771774</xdr:colOff>
      <xdr:row>0</xdr:row>
      <xdr:rowOff>542926</xdr:rowOff>
    </xdr:to>
    <xdr:pic>
      <xdr:nvPicPr>
        <xdr:cNvPr id="5" name="Imagem 4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3" y="66676"/>
          <a:ext cx="2705101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</xdr:colOff>
      <xdr:row>0</xdr:row>
      <xdr:rowOff>52916</xdr:rowOff>
    </xdr:from>
    <xdr:to>
      <xdr:col>1</xdr:col>
      <xdr:colOff>3260725</xdr:colOff>
      <xdr:row>0</xdr:row>
      <xdr:rowOff>529166</xdr:rowOff>
    </xdr:to>
    <xdr:pic>
      <xdr:nvPicPr>
        <xdr:cNvPr id="5" name="Imagem 4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52916"/>
          <a:ext cx="3228975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1</xdr:col>
      <xdr:colOff>3219450</xdr:colOff>
      <xdr:row>0</xdr:row>
      <xdr:rowOff>514350</xdr:rowOff>
    </xdr:to>
    <xdr:pic>
      <xdr:nvPicPr>
        <xdr:cNvPr id="5" name="Imagem 4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3228975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CONT5\Apresentacoes\Institucionais\2011\Quadros%20Apres.Institucional%20DEPCO%20dez_1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GEREG\06%20-%20Informe%20Cont&#225;bil\Sistema%20BNDES\A%20partir%20de%202011\2015\Quadros%20Informe%20Sistema%20BNDES_2015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CONT5\IPs\Demonst%20Contabeis\2008\BPAR\Junho\Planilhas\IP_BPAR_DC_060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GCONT5\IPs\Demonst%20Contabeis\2008\BPAR\Junho\Planilhas\IP_BPAR_DC_060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CONT5\IPs\Demonst%20Contabeis\2010\FINAME\Setembro\Planilhas\IP_Finame_OC_0910_OK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GCONT5\IPs\Demonst%20Contabeis\2010\FINAME\Setembro\Planilhas\IP_Finame_OC_0910_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upara\af\GCONT3\RISCO\Finame04\Rescfiname09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CONT5\IPs\Demonst%20Contabeis\2008\BPAR\Dezembro\Planilhas\IP_BPAR_Outros%20quadros_120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CONT5\Informe\Informe%20Externo\2010\Portugu&#234;s\setembro\Quadros%20Informe%20Externo.Port_09.10_Reforma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GCONT5\IPs\Demonst%20Contabeis\2009\FINAME\Dezembro\Planilhas\IP_Finame_OC_12.09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CONT5\Gest&#227;o\Nova%20Estrutura\Consolidado\DC_Conso_2011_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GCONT5\Apresentacoes\Institucionais\2010\DEPCO\Quadros%20Apres.Institucional%20DEPCO%20Dez_10_2103201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GCONT5\Gest&#227;o\Nova%20Estrutura\Consolidado\DC_Conso_2011_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CONT5\Base%20Relat&#243;rios\Consolidado\DC_Consolidado_06.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GCONT5\Base%20Relat&#243;rios\Consolidado\DC_Consolidado_06.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pura&#231;&#227;o%20do%20Imposto%20de%20Rend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GCONT5\Apresentacoes\Conselhos\JuntFiname\2008\setembro\Quadros%20Finame%20com%20quadros%20de%20cr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CONT5\IPs\Demonst%20Contabeis\Modelos\BNDES\IP_BNDES_DC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GCONT5\IPs\Demonst%20Contabeis\Modelos\BNDES\IP_BNDES_DC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CONT5\Informe\Sistema%20BNDES\A%20partir%20de%202011\Portugu&#234;s\2011\jun\Quadros_Informe%20BNDES_Port_06.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.S.- VJ e coligadas"/>
      <sheetName val="Orientações"/>
      <sheetName val="Dados"/>
      <sheetName val="Entrada_DRE"/>
      <sheetName val="Entrada_BP"/>
      <sheetName val="VC X VM"/>
      <sheetName val="VC X VM_Port"/>
      <sheetName val="BNDESPAR - Investment Portfolio"/>
      <sheetName val="BNDESPAR - Carteira de Invest"/>
      <sheetName val="National Treasury"/>
      <sheetName val="Tesouro Nacional"/>
      <sheetName val="Balance Sheet"/>
      <sheetName val="Balance Sheet - Port"/>
      <sheetName val="Capital Structure"/>
      <sheetName val="Estrutura de Capital"/>
      <sheetName val="Changes in Sources of Funds"/>
      <sheetName val="Mutações nas Fontes de Recursos"/>
      <sheetName val="Sources x Cash Flow"/>
      <sheetName val="Fontes de recurso x F. Caixa "/>
      <sheetName val="Assets"/>
      <sheetName val="Ativos"/>
      <sheetName val="Portf break"/>
      <sheetName val="Carteira de Crédito"/>
      <sheetName val="Graphic - Portfolio Publ_Priv"/>
      <sheetName val="Gráfico - Carteira Publ_Priv"/>
      <sheetName val="Per maturity"/>
      <sheetName val="Por vencimento"/>
      <sheetName val="Customers"/>
      <sheetName val="Concentração clientes"/>
      <sheetName val="Bonds"/>
      <sheetName val="Bonds."/>
      <sheetName val="Rating"/>
      <sheetName val="Rating."/>
      <sheetName val="Main Ratios Evolution"/>
      <sheetName val="Indicadores"/>
      <sheetName val="Regulatory Capital"/>
      <sheetName val="Operational Limits"/>
      <sheetName val="PR - details"/>
      <sheetName val="PR - detalhamento"/>
      <sheetName val="Agencies Multi"/>
      <sheetName val="Agencias Multi"/>
      <sheetName val="Income Statement"/>
      <sheetName val="Demonstração de Resultado"/>
      <sheetName val="Asset Quality (%)_SFN"/>
      <sheetName val="Qualidade Carteira (%)_SFN"/>
      <sheetName val="Non performing"/>
      <sheetName val="Inadimplência"/>
      <sheetName val="Gráfico Inadimpl."/>
      <sheetName val="Conselhos"/>
      <sheetName val="Liabilities and Shareholder"/>
      <sheetName val="Passivo_PL"/>
    </sheetNames>
    <sheetDataSet>
      <sheetData sheetId="0" refreshError="1"/>
      <sheetData sheetId="1" refreshError="1"/>
      <sheetData sheetId="2" refreshError="1">
        <row r="7">
          <cell r="F7">
            <v>1.7412000000000001</v>
          </cell>
        </row>
        <row r="9">
          <cell r="F9">
            <v>1.8015000000000001</v>
          </cell>
        </row>
        <row r="11">
          <cell r="F11">
            <v>1.6661999999999999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entações"/>
      <sheetName val="Dados"/>
      <sheetName val="Entrada_BP"/>
      <sheetName val="Entrada_BP_CP_LP"/>
      <sheetName val="Entrada_DRE"/>
      <sheetName val="Evolução do BNDES"/>
      <sheetName val="Indicadores.BP"/>
      <sheetName val="Indicadores_BP"/>
      <sheetName val="Indicadores.Res"/>
      <sheetName val="Indicadores_Res"/>
      <sheetName val="Crescim e Dist Div"/>
      <sheetName val="Indicadores Graficos"/>
      <sheetName val="Indicadores_Graficos"/>
      <sheetName val="Class de Risco_Port"/>
      <sheetName val="Class de Risco"/>
      <sheetName val="Indicadores Basileia Grafico"/>
      <sheetName val="Indicadores Basileia Ingl"/>
      <sheetName val="Capitalização"/>
      <sheetName val="DRE_Port"/>
      <sheetName val="DRE"/>
      <sheetName val="Segmentos_Port"/>
      <sheetName val="Segmentos_Ingl"/>
      <sheetName val="Resultado de Part Soc"/>
      <sheetName val="Tributos_Port"/>
      <sheetName val="Tributos"/>
      <sheetName val="Resumo_Result"/>
      <sheetName val="BP-Port"/>
      <sheetName val="BP-Inglês"/>
      <sheetName val="Qualidade da Carteira Port"/>
      <sheetName val="Qualidade da Carteira"/>
      <sheetName val="Qualid Créd BNDES x SFN Port"/>
      <sheetName val="Qualid Créd BNDES x SFN"/>
      <sheetName val="Carteira Setor"/>
      <sheetName val="Carteira Setor Ing"/>
      <sheetName val="Part Societárias"/>
      <sheetName val="Part Soc."/>
      <sheetName val="Mov Fontes_Port"/>
      <sheetName val="Mov Fontes_Inglês"/>
      <sheetName val="Cap Regulatório_Port"/>
      <sheetName val="Cap Regulatório"/>
      <sheetName val="MPL"/>
      <sheetName val="MPL_"/>
      <sheetName val="DVA"/>
    </sheetNames>
    <sheetDataSet>
      <sheetData sheetId="0"/>
      <sheetData sheetId="1">
        <row r="4">
          <cell r="H4">
            <v>1000</v>
          </cell>
        </row>
        <row r="7">
          <cell r="H7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9">
          <cell r="B9" t="str">
            <v>Patrimônio de Referência - PR</v>
          </cell>
        </row>
      </sheetData>
      <sheetData sheetId="16"/>
      <sheetData sheetId="17"/>
      <sheetData sheetId="18"/>
      <sheetData sheetId="19"/>
      <sheetData sheetId="20">
        <row r="8">
          <cell r="D8" t="str">
            <v>1T/14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teiro"/>
      <sheetName val="Dados"/>
      <sheetName val="Checkout"/>
      <sheetName val="Entrada_DRE"/>
      <sheetName val="Indicadores"/>
      <sheetName val="RT"/>
      <sheetName val="RPST"/>
      <sheetName val="ROFT"/>
      <sheetName val="DGAT"/>
      <sheetName val="RA"/>
      <sheetName val="RPS"/>
      <sheetName val="ROF"/>
      <sheetName val="DGA"/>
      <sheetName val="Entrada_BP"/>
      <sheetName val="BP"/>
      <sheetName val="VPTVM"/>
      <sheetName val="Entrada_BP Moeda"/>
      <sheetName val="OE"/>
      <sheetName val="MPL"/>
      <sheetName val="Gráficos de Resultado"/>
      <sheetName val="Gráficos de Partic. Societária"/>
      <sheetName val="Laterais DRE 0906"/>
      <sheetName val="Finame DRE 0906"/>
      <sheetName val=" DRE 0606"/>
      <sheetName val="Laterais DRE 0606"/>
      <sheetName val="DRE 0306"/>
      <sheetName val="BP 0306"/>
      <sheetName val="Gerencial_0306"/>
      <sheetName val="Laterais DRE 0306"/>
      <sheetName val="CompDRE_0306"/>
      <sheetName val="Laterais BP"/>
      <sheetName val="Laterais D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4">
          <cell r="Y14">
            <v>-68.26530612244899</v>
          </cell>
        </row>
      </sheetData>
      <sheetData sheetId="7" refreshError="1">
        <row r="33">
          <cell r="Y33">
            <v>-175.92592592592592</v>
          </cell>
        </row>
      </sheetData>
      <sheetData sheetId="8" refreshError="1"/>
      <sheetData sheetId="9" refreshError="1">
        <row r="28">
          <cell r="V28">
            <v>-88.155922038980506</v>
          </cell>
        </row>
      </sheetData>
      <sheetData sheetId="10" refreshError="1">
        <row r="14">
          <cell r="V14">
            <v>-68.26530612244899</v>
          </cell>
        </row>
      </sheetData>
      <sheetData sheetId="11" refreshError="1">
        <row r="33">
          <cell r="V33">
            <v>-175.92592592592592</v>
          </cell>
        </row>
      </sheetData>
      <sheetData sheetId="12" refreshError="1"/>
      <sheetData sheetId="13" refreshError="1"/>
      <sheetData sheetId="14" refreshError="1"/>
      <sheetData sheetId="15" refreshError="1">
        <row r="12">
          <cell r="P12">
            <v>2.4993057484032244</v>
          </cell>
        </row>
      </sheetData>
      <sheetData sheetId="16" refreshError="1"/>
      <sheetData sheetId="17" refreshError="1">
        <row r="19">
          <cell r="P19">
            <v>-100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teiro"/>
      <sheetName val="Dados"/>
      <sheetName val="Checkout"/>
      <sheetName val="Entrada_DRE"/>
      <sheetName val="Indicadores"/>
      <sheetName val="RT"/>
      <sheetName val="RPST"/>
      <sheetName val="ROFT"/>
      <sheetName val="DGAT"/>
      <sheetName val="RA"/>
      <sheetName val="RPS"/>
      <sheetName val="ROF"/>
      <sheetName val="DGA"/>
      <sheetName val="Entrada_BP"/>
      <sheetName val="BP"/>
      <sheetName val="VPTVM"/>
      <sheetName val="Entrada_BP Moeda"/>
      <sheetName val="OE"/>
      <sheetName val="MPL"/>
      <sheetName val="Gráficos de Resultado"/>
      <sheetName val="Gráficos de Partic. Societária"/>
      <sheetName val="Laterais DRE 0906"/>
      <sheetName val="Finame DRE 0906"/>
      <sheetName val=" DRE 0606"/>
      <sheetName val="Laterais DRE 0606"/>
      <sheetName val="DRE 0306"/>
      <sheetName val="BP 0306"/>
      <sheetName val="Gerencial_0306"/>
      <sheetName val="Laterais DRE 0306"/>
      <sheetName val="CompDRE_0306"/>
      <sheetName val="Laterais BP"/>
      <sheetName val="Laterais D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4">
          <cell r="Y14">
            <v>-68.26530612244899</v>
          </cell>
        </row>
      </sheetData>
      <sheetData sheetId="7" refreshError="1">
        <row r="33">
          <cell r="Y33">
            <v>-175.92592592592592</v>
          </cell>
        </row>
      </sheetData>
      <sheetData sheetId="8" refreshError="1"/>
      <sheetData sheetId="9" refreshError="1">
        <row r="28">
          <cell r="V28">
            <v>-88.155922038980506</v>
          </cell>
        </row>
      </sheetData>
      <sheetData sheetId="10" refreshError="1">
        <row r="14">
          <cell r="V14">
            <v>-68.26530612244899</v>
          </cell>
        </row>
      </sheetData>
      <sheetData sheetId="11" refreshError="1">
        <row r="33">
          <cell r="V33">
            <v>-175.92592592592592</v>
          </cell>
        </row>
      </sheetData>
      <sheetData sheetId="12" refreshError="1"/>
      <sheetData sheetId="13" refreshError="1"/>
      <sheetData sheetId="14" refreshError="1"/>
      <sheetData sheetId="15" refreshError="1">
        <row r="12">
          <cell r="P12">
            <v>2.4993057484032244</v>
          </cell>
        </row>
      </sheetData>
      <sheetData sheetId="16" refreshError="1"/>
      <sheetData sheetId="17" refreshError="1">
        <row r="19">
          <cell r="P19">
            <v>-100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entações"/>
      <sheetName val="Dados"/>
      <sheetName val="WI RISCO"/>
      <sheetName val="Outros"/>
      <sheetName val="Setor Aéreo "/>
      <sheetName val="Intermediação Financeira"/>
      <sheetName val="QCNR"/>
      <sheetName val="QCOC"/>
      <sheetName val="CS"/>
      <sheetName val="Base DC"/>
      <sheetName val="WI PRC"/>
      <sheetName val="PRC"/>
      <sheetName val="MPRC"/>
      <sheetName val="Carteira Segregada até 092010"/>
    </sheetNames>
    <sheetDataSet>
      <sheetData sheetId="0" refreshError="1"/>
      <sheetData sheetId="1" refreshError="1">
        <row r="10">
          <cell r="C10">
            <v>1000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entações"/>
      <sheetName val="Dados"/>
      <sheetName val="WI RISCO"/>
      <sheetName val="Outros"/>
      <sheetName val="Setor Aéreo "/>
      <sheetName val="Intermediação Financeira"/>
      <sheetName val="QCNR"/>
      <sheetName val="QCOC"/>
      <sheetName val="CS"/>
      <sheetName val="Base DC"/>
      <sheetName val="WI PRC"/>
      <sheetName val="PRC"/>
      <sheetName val="MPRC"/>
      <sheetName val="Carteira Segregada até 092010"/>
    </sheetNames>
    <sheetDataSet>
      <sheetData sheetId="0" refreshError="1"/>
      <sheetData sheetId="1" refreshError="1">
        <row r="10">
          <cell r="C10">
            <v>1000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º bim"/>
      <sheetName val="2º bim"/>
      <sheetName val="3º bim"/>
      <sheetName val="4º bim"/>
      <sheetName val="5º bim"/>
      <sheetName val="6º bim"/>
      <sheetName val="Plan1"/>
      <sheetName val="Teste Lançamento"/>
      <sheetName val="Resumo"/>
      <sheetName val="Moeda Nacional"/>
      <sheetName val="Moeda Estrangeira"/>
      <sheetName val="Rescfiname0904"/>
      <sheetName val="Laterais DRE 0408"/>
      <sheetName val="DRE 0408"/>
      <sheetName val="(CP e LP) 0408"/>
      <sheetName val="BP 0408"/>
      <sheetName val="Gerencial 0408"/>
      <sheetName val="CompDRE 0408"/>
      <sheetName val="BLMD 0408"/>
      <sheetName val="CompDRE 0308"/>
      <sheetName val="BLMD 0308"/>
      <sheetName val="(CP e LP) 0308"/>
      <sheetName val="DRE 0308"/>
      <sheetName val="BP 0308"/>
      <sheetName val="Gerencial 0308"/>
      <sheetName val="Laterais DRE 0308"/>
      <sheetName val="CompDRE 0208"/>
      <sheetName val="BLMD 0208"/>
      <sheetName val="Gerencial 0208"/>
      <sheetName val="Laterais DRE 0208"/>
      <sheetName val="(CP e LP) 0208"/>
      <sheetName val="DRE 0208"/>
      <sheetName val="BP 0208"/>
      <sheetName val="CompDRE 0108"/>
      <sheetName val="BLMD 0108"/>
      <sheetName val="Gerencial 0108"/>
      <sheetName val="Laterais DRE 0108"/>
      <sheetName val="BP 0108"/>
      <sheetName val="(CP e LP) 0108"/>
      <sheetName val="DRE 0108"/>
      <sheetName val="SIEST doar"/>
      <sheetName val="SIEST99"/>
      <sheetName val="SIEST 98"/>
      <sheetName val="SIEST MÊS"/>
      <sheetName val="BLMD2008"/>
      <sheetName val="Gerencial2008"/>
      <sheetName val="Fluxo de Caixa"/>
      <sheetName val="DVA"/>
      <sheetName val="CompDRE (base)"/>
      <sheetName val="Finame DRE"/>
      <sheetName val="Laterais DRE"/>
      <sheetName val="Finame BP"/>
      <sheetName val="Finame BP (CP e LP)"/>
      <sheetName val="Laterais BP"/>
      <sheetName val="Laterais (CP e LP)"/>
      <sheetName val="Ativo"/>
      <sheetName val="Passivo"/>
      <sheetName val="Resultado"/>
      <sheetName val="DADOS"/>
      <sheetName val="Principais Indicadores"/>
      <sheetName val="Plan2"/>
      <sheetName val="Plan3"/>
      <sheetName val="Relatório 1"/>
      <sheetName val="Repasses TN"/>
      <sheetName val="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C5" t="str">
            <v>Contrato</v>
          </cell>
        </row>
        <row r="6">
          <cell r="C6" t="str">
            <v>08206611019</v>
          </cell>
        </row>
        <row r="7">
          <cell r="C7" t="str">
            <v>09214045017</v>
          </cell>
        </row>
        <row r="8">
          <cell r="C8">
            <v>0</v>
          </cell>
        </row>
        <row r="9">
          <cell r="C9">
            <v>358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61565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61565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49678964</v>
          </cell>
        </row>
        <row r="21">
          <cell r="C21">
            <v>50049732</v>
          </cell>
        </row>
        <row r="22">
          <cell r="C22">
            <v>-216102</v>
          </cell>
        </row>
        <row r="23">
          <cell r="C23">
            <v>0</v>
          </cell>
        </row>
        <row r="24">
          <cell r="C24">
            <v>8399308</v>
          </cell>
        </row>
        <row r="25">
          <cell r="C25">
            <v>8571849</v>
          </cell>
        </row>
        <row r="26">
          <cell r="C26">
            <v>-172541</v>
          </cell>
        </row>
        <row r="27">
          <cell r="C27">
            <v>0</v>
          </cell>
        </row>
        <row r="28">
          <cell r="C28">
            <v>172779</v>
          </cell>
        </row>
        <row r="29">
          <cell r="C29">
            <v>440</v>
          </cell>
        </row>
        <row r="30">
          <cell r="C30">
            <v>100864</v>
          </cell>
        </row>
        <row r="31">
          <cell r="C31">
            <v>24735</v>
          </cell>
        </row>
        <row r="32">
          <cell r="C32">
            <v>5837</v>
          </cell>
        </row>
        <row r="33">
          <cell r="C33">
            <v>35609</v>
          </cell>
        </row>
        <row r="34">
          <cell r="C34">
            <v>5294</v>
          </cell>
        </row>
        <row r="35">
          <cell r="C35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 t="str">
            <v>02</v>
          </cell>
        </row>
        <row r="41">
          <cell r="C41" t="str">
            <v>00347009786</v>
          </cell>
        </row>
        <row r="42">
          <cell r="C42" t="str">
            <v xml:space="preserve">13 SALARIO-A PARTIR 01/03/94  </v>
          </cell>
        </row>
        <row r="43">
          <cell r="C43">
            <v>1962110.82</v>
          </cell>
        </row>
        <row r="44">
          <cell r="C44">
            <v>1964</v>
          </cell>
        </row>
        <row r="45">
          <cell r="C45">
            <v>1962110.82</v>
          </cell>
        </row>
        <row r="46">
          <cell r="C46">
            <v>1964</v>
          </cell>
        </row>
        <row r="48">
          <cell r="C48">
            <v>6</v>
          </cell>
        </row>
        <row r="49">
          <cell r="C49">
            <v>210101</v>
          </cell>
        </row>
        <row r="50">
          <cell r="C50">
            <v>35073</v>
          </cell>
        </row>
        <row r="53">
          <cell r="C53" t="str">
            <v xml:space="preserve">DEPOSITOS A VISTA             </v>
          </cell>
        </row>
        <row r="54">
          <cell r="C54">
            <v>-6254332.79</v>
          </cell>
        </row>
        <row r="55">
          <cell r="C55">
            <v>-6254332.79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entações"/>
      <sheetName val="Dados"/>
      <sheetName val="BASE Trimestral"/>
      <sheetName val="RPSET"/>
      <sheetName val="BASE Acumulada"/>
      <sheetName val="RPSE"/>
      <sheetName val="WI - CD"/>
      <sheetName val="CD"/>
      <sheetName val="WI - Mov. Deb."/>
      <sheetName val="MCD"/>
      <sheetName val="WI - Mov. VPTVM"/>
      <sheetName val="MVPTVM"/>
      <sheetName val="Outros Inv"/>
      <sheetName val="MEP"/>
      <sheetName val="Custo"/>
      <sheetName val="PS"/>
      <sheetName val="PS Apres."/>
      <sheetName val="WI - Mov. Invest."/>
      <sheetName val="MCI"/>
      <sheetName val="VC X VM"/>
      <sheetName val="WI - Mov. Emprest."/>
      <sheetName val="MO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entações"/>
      <sheetName val="Dados"/>
      <sheetName val="Entrada_BP"/>
      <sheetName val="Entrada_DRE"/>
      <sheetName val="Inputs"/>
      <sheetName val="Indicadores.1"/>
      <sheetName val="Indicadores.2"/>
      <sheetName val="DRE"/>
      <sheetName val="Gráficos"/>
    </sheetNames>
    <sheetDataSet>
      <sheetData sheetId="0" refreshError="1"/>
      <sheetData sheetId="1" refreshError="1">
        <row r="3">
          <cell r="H3">
            <v>3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entações"/>
      <sheetName val="Dados"/>
      <sheetName val="WI RISCO"/>
      <sheetName val="Intermediação Financeira"/>
      <sheetName val="Setor Aéreo "/>
      <sheetName val="Outros"/>
      <sheetName val="QCNR"/>
      <sheetName val="QCOC"/>
      <sheetName val="CS"/>
      <sheetName val="Base DC"/>
      <sheetName val="WI PRC"/>
      <sheetName val="PRC"/>
      <sheetName val="MPRC"/>
      <sheetName val="Carteira Segregada FINAME"/>
    </sheetNames>
    <sheetDataSet>
      <sheetData sheetId="0" refreshError="1"/>
      <sheetData sheetId="1" refreshError="1">
        <row r="10">
          <cell r="C10">
            <v>1000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s in Affiliates"/>
      <sheetName val="Investments by Company "/>
      <sheetName val="Carteira Coligadas_2011"/>
      <sheetName val="Base Mov Colig_2011"/>
      <sheetName val="Base Mov Colig_2012"/>
      <sheetName val="Base Mov Colig_2013"/>
      <sheetName val="Carteira Coligadas_2012"/>
      <sheetName val="Carteira Coligadas_2013"/>
      <sheetName val="Mov Coligadas_2012"/>
      <sheetName val="Mov Coligadas_2013"/>
      <sheetName val="Mov Coligadas_2011"/>
      <sheetName val="Dados"/>
      <sheetName val="Orientações Gerais"/>
      <sheetName val="Roteiro"/>
      <sheetName val="Checkout"/>
      <sheetName val="Entrada_DRE"/>
      <sheetName val="Entrada_BP"/>
      <sheetName val="Entrada_BP Moeda"/>
      <sheetName val="Entrada_BP_CP_LP "/>
      <sheetName val="WI MBM"/>
      <sheetName val="WI MTN"/>
      <sheetName val="Indicadores"/>
      <sheetName val="RT"/>
      <sheetName val="RIFT"/>
      <sheetName val="DGAT"/>
      <sheetName val="OROT"/>
      <sheetName val="RA"/>
      <sheetName val="PIF"/>
      <sheetName val="DGA"/>
      <sheetName val="ORO"/>
      <sheetName val="BP"/>
      <sheetName val="TVM"/>
      <sheetName val="OCM"/>
      <sheetName val="OC"/>
      <sheetName val="AP"/>
      <sheetName val="ER"/>
      <sheetName val="FAT"/>
      <sheetName val="ORCP"/>
      <sheetName val="RCE"/>
      <sheetName val="OO"/>
      <sheetName val="MPL"/>
      <sheetName val="Basi"/>
      <sheetName val="Imob"/>
      <sheetName val="Gráficos de Resultado"/>
      <sheetName val="MFAT"/>
      <sheetName val="MBM"/>
      <sheetName val="MTN"/>
      <sheetName val="Indicadores_RA"/>
      <sheetName val="Gráfico RA"/>
      <sheetName val="Obrig Empr e Repasses"/>
      <sheetName val="Dem Obr Empr e Rep"/>
      <sheetName val="Mov Obr Emp e Rep"/>
      <sheetName val="Comp Obr ME sem Swap"/>
      <sheetName val="Comp Obr ME com Swap"/>
      <sheetName val="Operações de Swap"/>
      <sheetName val="Ob em ME por Contrato "/>
      <sheetName val="Cred Conc a ser utilizado"/>
      <sheetName val="Inf Adic - Dív Externa "/>
      <sheetName val="Dívida Interna"/>
      <sheetName val="Recursos PIS-PASEP"/>
      <sheetName val="Mov PIS-PASEP"/>
      <sheetName val="Rec Op Fin - Op Cre e Rep"/>
      <sheetName val="Res com Aplic de TVM"/>
      <sheetName val="Rendas Op Vinc TN"/>
      <sheetName val="Rendas com Aplic Fdos e Prog"/>
      <sheetName val="Desp Int Fin - Op Cre e Rep"/>
      <sheetName val="Desp Vinc TN"/>
      <sheetName val="Índices Econ-Financ"/>
      <sheetName val="Variação Indexadores"/>
      <sheetName val="Laterais DRE 0906"/>
      <sheetName val="Finame DRE 0906"/>
      <sheetName val=" DRE 0606"/>
      <sheetName val="Laterais DRE 0606"/>
      <sheetName val="DRE 0306"/>
      <sheetName val="BP 0306"/>
      <sheetName val="Gerencial_0306"/>
      <sheetName val="Laterais DRE 0306"/>
      <sheetName val="CompDRE_0306"/>
      <sheetName val="Laterais BP"/>
      <sheetName val="Laterais D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entações"/>
      <sheetName val="Dados"/>
      <sheetName val="E.I.- FV and Asso. Compa."/>
      <sheetName val="P.S.- VJ e coligadas"/>
      <sheetName val="VC X VM"/>
      <sheetName val="VC X VM_Port"/>
      <sheetName val="BNDESPAR - Investment Portfolio"/>
      <sheetName val="BNDESPAR - Carteira de Invest"/>
      <sheetName val="National Treasury"/>
      <sheetName val="Tesouro Nacional"/>
      <sheetName val="Balance Sheet"/>
      <sheetName val="Balance Sheet - Port"/>
      <sheetName val="Capital Structure"/>
      <sheetName val="Estrutura de Capital"/>
      <sheetName val="Changes in Sources of Funds"/>
      <sheetName val="Mutações nas Fontes de Recursos"/>
      <sheetName val="Sources x Cash Flow"/>
      <sheetName val="Fontes de recurso x F. Caixa "/>
      <sheetName val="Assets"/>
      <sheetName val="Ativos"/>
      <sheetName val="Portf break"/>
      <sheetName val="Carteira de Crédito"/>
      <sheetName val="Graphic - Portfolio Publ_Priv"/>
      <sheetName val="Gráfico - Carteira Publ_Priv"/>
      <sheetName val="Per maturity"/>
      <sheetName val="Por vencimento"/>
      <sheetName val="Customers"/>
      <sheetName val="Concentração clientes"/>
      <sheetName val="Bonds"/>
      <sheetName val="Bonds."/>
      <sheetName val="Rating"/>
      <sheetName val="Rating."/>
      <sheetName val="Income Statement"/>
      <sheetName val="Main Ratios Evolution"/>
      <sheetName val="Indicadores"/>
      <sheetName val="Regulatory Capital"/>
      <sheetName val="PR - details"/>
      <sheetName val="Operational Limits"/>
      <sheetName val="PR - detalhamento"/>
      <sheetName val="Entrada_BP"/>
      <sheetName val="Agencies Multi"/>
      <sheetName val="Agencias Multi"/>
      <sheetName val="Entrada_DRE"/>
      <sheetName val="Demonstração de Resultado"/>
      <sheetName val="Asset Quality (%)_SFN"/>
      <sheetName val="Qualidade Carteira (%)_SFN"/>
      <sheetName val="Non performing"/>
      <sheetName val="Inadimplência"/>
      <sheetName val="Gráfico Inadimpl."/>
      <sheetName val="Conselhos"/>
      <sheetName val="Liabilities and Shareholder"/>
      <sheetName val="Passivo_PL"/>
      <sheetName val="QUADRO1 PG2"/>
    </sheetNames>
    <sheetDataSet>
      <sheetData sheetId="0" refreshError="1"/>
      <sheetData sheetId="1" refreshError="1">
        <row r="3">
          <cell r="F3">
            <v>1000</v>
          </cell>
        </row>
        <row r="7">
          <cell r="F7">
            <v>1.6661999999999999</v>
          </cell>
        </row>
        <row r="9">
          <cell r="F9">
            <v>1.8015000000000001</v>
          </cell>
        </row>
        <row r="11">
          <cell r="F11">
            <v>1.7412000000000001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s in Affiliates"/>
      <sheetName val="Investments by Company "/>
      <sheetName val="Carteira Coligadas_2011"/>
      <sheetName val="Base Mov Colig_2011"/>
      <sheetName val="Base Mov Colig_2012"/>
      <sheetName val="Base Mov Colig_2013"/>
      <sheetName val="Carteira Coligadas_2012"/>
      <sheetName val="Carteira Coligadas_2013"/>
      <sheetName val="Mov Coligadas_2012"/>
      <sheetName val="Mov Coligadas_2013"/>
      <sheetName val="Mov Coligadas_2011"/>
      <sheetName val="Dados"/>
      <sheetName val="Orientações Gerais"/>
      <sheetName val="Roteiro"/>
      <sheetName val="Checkout"/>
      <sheetName val="Entrada_DRE"/>
      <sheetName val="Entrada_BP"/>
      <sheetName val="Entrada_BP Moeda"/>
      <sheetName val="Entrada_BP_CP_LP "/>
      <sheetName val="WI MBM"/>
      <sheetName val="WI MTN"/>
      <sheetName val="Indicadores"/>
      <sheetName val="RT"/>
      <sheetName val="RIFT"/>
      <sheetName val="DGAT"/>
      <sheetName val="OROT"/>
      <sheetName val="RA"/>
      <sheetName val="PIF"/>
      <sheetName val="DGA"/>
      <sheetName val="ORO"/>
      <sheetName val="BP"/>
      <sheetName val="TVM"/>
      <sheetName val="OCM"/>
      <sheetName val="OC"/>
      <sheetName val="AP"/>
      <sheetName val="ER"/>
      <sheetName val="FAT"/>
      <sheetName val="ORCP"/>
      <sheetName val="RCE"/>
      <sheetName val="OO"/>
      <sheetName val="MPL"/>
      <sheetName val="Basi"/>
      <sheetName val="Imob"/>
      <sheetName val="Gráficos de Resultado"/>
      <sheetName val="MFAT"/>
      <sheetName val="MBM"/>
      <sheetName val="MTN"/>
      <sheetName val="Indicadores_RA"/>
      <sheetName val="Gráfico RA"/>
      <sheetName val="Obrig Empr e Repasses"/>
      <sheetName val="Dem Obr Empr e Rep"/>
      <sheetName val="Mov Obr Emp e Rep"/>
      <sheetName val="Comp Obr ME sem Swap"/>
      <sheetName val="Comp Obr ME com Swap"/>
      <sheetName val="Operações de Swap"/>
      <sheetName val="Ob em ME por Contrato "/>
      <sheetName val="Cred Conc a ser utilizado"/>
      <sheetName val="Inf Adic - Dív Externa "/>
      <sheetName val="Dívida Interna"/>
      <sheetName val="Recursos PIS-PASEP"/>
      <sheetName val="Mov PIS-PASEP"/>
      <sheetName val="Rec Op Fin - Op Cre e Rep"/>
      <sheetName val="Res com Aplic de TVM"/>
      <sheetName val="Rendas Op Vinc TN"/>
      <sheetName val="Rendas com Aplic Fdos e Prog"/>
      <sheetName val="Desp Int Fin - Op Cre e Rep"/>
      <sheetName val="Desp Vinc TN"/>
      <sheetName val="Índices Econ-Financ"/>
      <sheetName val="Variação Indexadores"/>
      <sheetName val="Laterais DRE 0906"/>
      <sheetName val="Finame DRE 0906"/>
      <sheetName val=" DRE 0606"/>
      <sheetName val="Laterais DRE 0606"/>
      <sheetName val="DRE 0306"/>
      <sheetName val="BP 0306"/>
      <sheetName val="Gerencial_0306"/>
      <sheetName val="Laterais DRE 0306"/>
      <sheetName val="CompDRE_0306"/>
      <sheetName val="Laterais BP"/>
      <sheetName val="Laterais 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entações Gerais"/>
      <sheetName val="Roteiro"/>
      <sheetName val="Checkout"/>
      <sheetName val="Dados"/>
      <sheetName val="Entrada_DRE"/>
      <sheetName val="Entrada_BP"/>
      <sheetName val="Entrada_BP Moeda"/>
      <sheetName val="Entrada_BP_CP_LP"/>
      <sheetName val="Indicadores"/>
      <sheetName val="PBIFT"/>
      <sheetName val="RT"/>
      <sheetName val="RPST"/>
      <sheetName val="DAT"/>
      <sheetName val="ORDT"/>
      <sheetName val="IRCST"/>
      <sheetName val="RA"/>
      <sheetName val="PBIFA"/>
      <sheetName val="RPS"/>
      <sheetName val="DA"/>
      <sheetName val="ORDA"/>
      <sheetName val="IRCS"/>
      <sheetName val="BP"/>
      <sheetName val="TVM"/>
      <sheetName val="OCM"/>
      <sheetName val="OC"/>
      <sheetName val="Investimentos"/>
      <sheetName val="ER"/>
      <sheetName val="ORCP"/>
      <sheetName val="OO"/>
      <sheetName val="Gráficos de Resultado"/>
      <sheetName val="Tabela_RA"/>
      <sheetName val="Gráficos RA"/>
      <sheetName val="Indicadores Apres"/>
      <sheetName val="Resultado Acum"/>
      <sheetName val="DRSoc_Part Societ"/>
      <sheetName val="BP Apres"/>
      <sheetName val="MPL"/>
      <sheetName val="Enquadramento"/>
      <sheetName val="Capitalização - Detalhamento"/>
      <sheetName val="Exposição Setor Púb"/>
      <sheetName val="DFC"/>
      <sheetName val="Dest Resultado"/>
      <sheetName val="TVM Apres"/>
      <sheetName val="Desp Adm e Trib"/>
      <sheetName val="Outras Rec e Desp Oper"/>
      <sheetName val="Res com Impostos"/>
      <sheetName val="IR_CSLL"/>
      <sheetName val="Variação Cambial"/>
      <sheetName val="PR - Detalhamento"/>
      <sheetName val="Base"/>
      <sheetName val="Fontes Contas CTB"/>
      <sheetName val="Diversos Apres Inst"/>
      <sheetName val="Tesouro Nacional"/>
      <sheetName val="Histórico de captações com o TN"/>
      <sheetName val="Estrutura de capital Port "/>
      <sheetName val="Estrutura de Capital Ing"/>
      <sheetName val="BP Port"/>
      <sheetName val="BP Ingles"/>
      <sheetName val="Fontes de recursos x DFC Port"/>
      <sheetName val="Fontes de recursos x DFC Ing"/>
      <sheetName val=" DRE port"/>
      <sheetName val="DRE ingles"/>
      <sheetName val="Indicadores port"/>
      <sheetName val="Indicadores ing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41">
          <cell r="G41" t="str">
            <v/>
          </cell>
        </row>
        <row r="42">
          <cell r="Y42">
            <v>26.5625</v>
          </cell>
        </row>
      </sheetData>
      <sheetData sheetId="10" refreshError="1">
        <row r="27">
          <cell r="G27" t="str">
            <v/>
          </cell>
        </row>
        <row r="35">
          <cell r="G35" t="str">
            <v/>
          </cell>
        </row>
        <row r="36">
          <cell r="Y36">
            <v>138.97379912663757</v>
          </cell>
        </row>
      </sheetData>
      <sheetData sheetId="11" refreshError="1"/>
      <sheetData sheetId="12" refreshError="1">
        <row r="9">
          <cell r="Y9">
            <v>-14.634146341463413</v>
          </cell>
        </row>
      </sheetData>
      <sheetData sheetId="13" refreshError="1">
        <row r="14">
          <cell r="Y14">
            <v>-533.33333333333326</v>
          </cell>
        </row>
      </sheetData>
      <sheetData sheetId="14" refreshError="1"/>
      <sheetData sheetId="15" refreshError="1"/>
      <sheetData sheetId="16" refreshError="1">
        <row r="42">
          <cell r="V42">
            <v>26.65441176470588</v>
          </cell>
        </row>
      </sheetData>
      <sheetData sheetId="17" refreshError="1"/>
      <sheetData sheetId="18" refreshError="1">
        <row r="9">
          <cell r="V9">
            <v>-14.634146341463413</v>
          </cell>
        </row>
      </sheetData>
      <sheetData sheetId="19" refreshError="1">
        <row r="14">
          <cell r="V14">
            <v>-533.33333333333326</v>
          </cell>
        </row>
      </sheetData>
      <sheetData sheetId="20" refreshError="1"/>
      <sheetData sheetId="21" refreshError="1"/>
      <sheetData sheetId="22" refreshError="1"/>
      <sheetData sheetId="23" refreshError="1">
        <row r="20">
          <cell r="P20">
            <v>-100</v>
          </cell>
        </row>
      </sheetData>
      <sheetData sheetId="24" refreshError="1">
        <row r="15">
          <cell r="P15">
            <v>-100</v>
          </cell>
        </row>
      </sheetData>
      <sheetData sheetId="25" refreshError="1"/>
      <sheetData sheetId="26" refreshError="1">
        <row r="11">
          <cell r="P11">
            <v>-100</v>
          </cell>
        </row>
      </sheetData>
      <sheetData sheetId="27" refreshError="1">
        <row r="13">
          <cell r="P13">
            <v>-100</v>
          </cell>
        </row>
      </sheetData>
      <sheetData sheetId="28" refreshError="1">
        <row r="20">
          <cell r="P20">
            <v>-100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entações Gerais"/>
      <sheetName val="Roteiro"/>
      <sheetName val="Checkout"/>
      <sheetName val="Dados"/>
      <sheetName val="Entrada_DRE"/>
      <sheetName val="Entrada_BP"/>
      <sheetName val="Entrada_BP Moeda"/>
      <sheetName val="Entrada_BP_CP_LP"/>
      <sheetName val="Indicadores"/>
      <sheetName val="PBIFT"/>
      <sheetName val="RT"/>
      <sheetName val="RPST"/>
      <sheetName val="DAT"/>
      <sheetName val="ORDT"/>
      <sheetName val="IRCST"/>
      <sheetName val="RA"/>
      <sheetName val="PBIFA"/>
      <sheetName val="RPS"/>
      <sheetName val="DA"/>
      <sheetName val="ORDA"/>
      <sheetName val="IRCS"/>
      <sheetName val="BP"/>
      <sheetName val="TVM"/>
      <sheetName val="OCM"/>
      <sheetName val="OC"/>
      <sheetName val="Investimentos"/>
      <sheetName val="ER"/>
      <sheetName val="ORCP"/>
      <sheetName val="OO"/>
      <sheetName val="Gráficos de Resultado"/>
      <sheetName val="Tabela_RA"/>
      <sheetName val="Gráficos RA"/>
      <sheetName val="Indicadores Apres"/>
      <sheetName val="Resultado Acum"/>
      <sheetName val="DRSoc_Part Societ"/>
      <sheetName val="BP Apres"/>
      <sheetName val="MPL"/>
      <sheetName val="Enquadramento"/>
      <sheetName val="Capitalização - Detalhamento"/>
      <sheetName val="Exposição Setor Púb"/>
      <sheetName val="DFC"/>
      <sheetName val="Dest Resultado"/>
      <sheetName val="TVM Apres"/>
      <sheetName val="Desp Adm e Trib"/>
      <sheetName val="Outras Rec e Desp Oper"/>
      <sheetName val="Res com Impostos"/>
      <sheetName val="IR_CSLL"/>
      <sheetName val="Variação Cambial"/>
      <sheetName val="PR - Detalhamento"/>
      <sheetName val="Base"/>
      <sheetName val="Fontes Contas CTB"/>
      <sheetName val="Diversos Apres Inst"/>
      <sheetName val="Tesouro Nacional"/>
      <sheetName val="Histórico de captações com o TN"/>
      <sheetName val="Estrutura de capital Port "/>
      <sheetName val="Estrutura de Capital Ing"/>
      <sheetName val="BP Port"/>
      <sheetName val="BP Ingles"/>
      <sheetName val="Fontes de recursos x DFC Port"/>
      <sheetName val="Fontes de recursos x DFC Ing"/>
      <sheetName val=" DRE port"/>
      <sheetName val="DRE ingles"/>
      <sheetName val="Indicadores port"/>
      <sheetName val="Indicadores ing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41">
          <cell r="G41" t="str">
            <v/>
          </cell>
        </row>
        <row r="42">
          <cell r="Y42">
            <v>26.5625</v>
          </cell>
        </row>
      </sheetData>
      <sheetData sheetId="10" refreshError="1">
        <row r="27">
          <cell r="G27" t="str">
            <v/>
          </cell>
        </row>
        <row r="35">
          <cell r="G35" t="str">
            <v/>
          </cell>
        </row>
        <row r="36">
          <cell r="Y36">
            <v>138.97379912663757</v>
          </cell>
        </row>
      </sheetData>
      <sheetData sheetId="11" refreshError="1"/>
      <sheetData sheetId="12" refreshError="1">
        <row r="9">
          <cell r="Y9">
            <v>-14.634146341463413</v>
          </cell>
        </row>
      </sheetData>
      <sheetData sheetId="13" refreshError="1">
        <row r="14">
          <cell r="Y14">
            <v>-533.33333333333326</v>
          </cell>
        </row>
      </sheetData>
      <sheetData sheetId="14" refreshError="1"/>
      <sheetData sheetId="15" refreshError="1"/>
      <sheetData sheetId="16" refreshError="1">
        <row r="42">
          <cell r="V42">
            <v>26.65441176470588</v>
          </cell>
        </row>
      </sheetData>
      <sheetData sheetId="17" refreshError="1"/>
      <sheetData sheetId="18" refreshError="1">
        <row r="9">
          <cell r="V9">
            <v>-14.634146341463413</v>
          </cell>
        </row>
      </sheetData>
      <sheetData sheetId="19" refreshError="1">
        <row r="14">
          <cell r="V14">
            <v>-533.33333333333326</v>
          </cell>
        </row>
      </sheetData>
      <sheetData sheetId="20" refreshError="1"/>
      <sheetData sheetId="21" refreshError="1"/>
      <sheetData sheetId="22" refreshError="1"/>
      <sheetData sheetId="23" refreshError="1">
        <row r="20">
          <cell r="P20">
            <v>-100</v>
          </cell>
        </row>
      </sheetData>
      <sheetData sheetId="24" refreshError="1">
        <row r="15">
          <cell r="P15">
            <v>-100</v>
          </cell>
        </row>
      </sheetData>
      <sheetData sheetId="25" refreshError="1"/>
      <sheetData sheetId="26" refreshError="1">
        <row r="11">
          <cell r="P11">
            <v>-100</v>
          </cell>
        </row>
      </sheetData>
      <sheetData sheetId="27" refreshError="1">
        <row r="13">
          <cell r="P13">
            <v>-100</v>
          </cell>
        </row>
      </sheetData>
      <sheetData sheetId="28" refreshError="1">
        <row r="20">
          <cell r="P20">
            <v>-100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CFG"/>
      <sheetName val="Parte B"/>
      <sheetName val="Plan1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ver"/>
      <sheetName val="ver2"/>
      <sheetName val="10"/>
      <sheetName val="Check"/>
      <sheetName val="10.1"/>
      <sheetName val="10.2"/>
      <sheetName val="11"/>
      <sheetName val="12"/>
      <sheetName val="13"/>
      <sheetName val="14"/>
      <sheetName val="cfg (2)"/>
      <sheetName val="Fapes"/>
    </sheetNames>
    <sheetDataSet>
      <sheetData sheetId="0" refreshError="1"/>
      <sheetData sheetId="1" refreshError="1">
        <row r="5">
          <cell r="C5" t="str">
            <v>FINAME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entações"/>
      <sheetName val="Dados"/>
      <sheetName val="Entrada_BP"/>
      <sheetName val="Entrada_DRE"/>
      <sheetName val="BASE_WI"/>
      <sheetName val="Indicadores"/>
      <sheetName val="Resultado Acumulado"/>
      <sheetName val="Equalização"/>
      <sheetName val="Desp Adm e Trib"/>
      <sheetName val="BP"/>
      <sheetName val="Qualid. Cart. Créd."/>
      <sheetName val="Qualid. Cart. Créd. - Cont."/>
      <sheetName val="Carteira de Crédito"/>
      <sheetName val="Clientes Diretos"/>
      <sheetName val="Clientes Indiretos"/>
      <sheetName val="Resultado Trim"/>
      <sheetName val="PRC"/>
      <sheetName val="Res com Impostos"/>
      <sheetName val="Resultado Cambial"/>
      <sheetName val="Cart Setor Aéreo"/>
      <sheetName val="Garantias Setor Aér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teiro"/>
      <sheetName val="Dados"/>
      <sheetName val="Checkout"/>
      <sheetName val="Entrada_DRE"/>
      <sheetName val="Indicadores"/>
      <sheetName val="RT"/>
      <sheetName val="RIFT"/>
      <sheetName val="DGAT"/>
      <sheetName val="OROT"/>
      <sheetName val="RA"/>
      <sheetName val="PIF"/>
      <sheetName val="DGA"/>
      <sheetName val="ORO"/>
      <sheetName val="Entrada_BP"/>
      <sheetName val="BP"/>
      <sheetName val="TVM"/>
      <sheetName val="Entrada_BP Moeda"/>
      <sheetName val="OCM"/>
      <sheetName val="OC"/>
      <sheetName val="AP"/>
      <sheetName val="ER"/>
      <sheetName val="FAT"/>
      <sheetName val="Entrada_BP_CP_LP"/>
      <sheetName val="ORCP"/>
      <sheetName val="RCE"/>
      <sheetName val="OO"/>
      <sheetName val="MPL"/>
      <sheetName val="Gráficos de Resultado"/>
      <sheetName val="Laterais DRE 0906"/>
      <sheetName val="Finame DRE 0906"/>
      <sheetName val=" DRE 0606"/>
      <sheetName val="Laterais DRE 0606"/>
      <sheetName val="DRE 0306"/>
      <sheetName val="BP 0306"/>
      <sheetName val="Gerencial_0306"/>
      <sheetName val="Laterais DRE 0306"/>
      <sheetName val="CompDRE_0306"/>
      <sheetName val="Laterais BP"/>
      <sheetName val="Laterais 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14">
          <cell r="Y14">
            <v>-91.666666666666657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>
        <row r="17">
          <cell r="P17">
            <v>-76.607955296294207</v>
          </cell>
        </row>
      </sheetData>
      <sheetData sheetId="22"/>
      <sheetData sheetId="23" refreshError="1">
        <row r="13">
          <cell r="P13">
            <v>-100</v>
          </cell>
        </row>
      </sheetData>
      <sheetData sheetId="24" refreshError="1">
        <row r="9">
          <cell r="P9">
            <v>-100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teiro"/>
      <sheetName val="Dados"/>
      <sheetName val="Checkout"/>
      <sheetName val="Entrada_DRE"/>
      <sheetName val="Indicadores"/>
      <sheetName val="RT"/>
      <sheetName val="RIFT"/>
      <sheetName val="DGAT"/>
      <sheetName val="OROT"/>
      <sheetName val="RA"/>
      <sheetName val="PIF"/>
      <sheetName val="DGA"/>
      <sheetName val="ORO"/>
      <sheetName val="Entrada_BP"/>
      <sheetName val="BP"/>
      <sheetName val="TVM"/>
      <sheetName val="Entrada_BP Moeda"/>
      <sheetName val="OCM"/>
      <sheetName val="OC"/>
      <sheetName val="AP"/>
      <sheetName val="ER"/>
      <sheetName val="FAT"/>
      <sheetName val="Entrada_BP_CP_LP"/>
      <sheetName val="ORCP"/>
      <sheetName val="RCE"/>
      <sheetName val="OO"/>
      <sheetName val="MPL"/>
      <sheetName val="Gráficos de Resultado"/>
      <sheetName val="Laterais DRE 0906"/>
      <sheetName val="Finame DRE 0906"/>
      <sheetName val=" DRE 0606"/>
      <sheetName val="Laterais DRE 0606"/>
      <sheetName val="DRE 0306"/>
      <sheetName val="BP 0306"/>
      <sheetName val="Gerencial_0306"/>
      <sheetName val="Laterais DRE 0306"/>
      <sheetName val="CompDRE_0306"/>
      <sheetName val="Laterais BP"/>
      <sheetName val="Laterais 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14">
          <cell r="Y14">
            <v>-91.666666666666657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>
        <row r="17">
          <cell r="P17">
            <v>-76.607955296294207</v>
          </cell>
        </row>
      </sheetData>
      <sheetData sheetId="22"/>
      <sheetData sheetId="23" refreshError="1">
        <row r="13">
          <cell r="P13">
            <v>-100</v>
          </cell>
        </row>
      </sheetData>
      <sheetData sheetId="24" refreshError="1">
        <row r="9">
          <cell r="P9">
            <v>-100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roteiro"/>
      <sheetName val="base índice"/>
      <sheetName val="checks"/>
      <sheetName val="Table"/>
      <sheetName val="BP - Entrada"/>
      <sheetName val="BP - Capa"/>
      <sheetName val="Caixa e Equiv."/>
      <sheetName val="TVM"/>
      <sheetName val="Investimentos"/>
      <sheetName val="Outros créditos"/>
      <sheetName val="Obrig por emissão de debêntures"/>
      <sheetName val="Obrig por repasses"/>
      <sheetName val="Outras obrigações"/>
      <sheetName val="PL"/>
      <sheetName val="Balanço Patrimonial Preliminar"/>
      <sheetName val="Graph"/>
      <sheetName val="plan1"/>
      <sheetName val="Orientações"/>
      <sheetName val="Dados"/>
      <sheetName val="Entrada_BP"/>
      <sheetName val="Entrada_DRE"/>
      <sheetName val="Indicadores.BP"/>
      <sheetName val="Indicadores.Res"/>
      <sheetName val="Class de Risco"/>
      <sheetName val="DRE"/>
      <sheetName val="Res Part Soc"/>
      <sheetName val="Tributos"/>
      <sheetName val="BP"/>
      <sheetName val="Qualidade da Carteira"/>
      <sheetName val="Qualid Créd BNDES x SFN"/>
      <sheetName val="Gráficos"/>
      <sheetName val="Mov Fontes"/>
      <sheetName val="Cap Regulatório"/>
      <sheetName val="Crescim e Dist Div"/>
      <sheetName val="BP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B19"/>
  <sheetViews>
    <sheetView showGridLines="0" showRowColHeaders="0" tabSelected="1" workbookViewId="0">
      <selection activeCell="B4" sqref="B4"/>
    </sheetView>
  </sheetViews>
  <sheetFormatPr defaultColWidth="0" defaultRowHeight="20" zeroHeight="1" x14ac:dyDescent="0.25"/>
  <cols>
    <col min="1" max="1" width="1.453125" style="27" customWidth="1"/>
    <col min="2" max="2" width="70.36328125" style="27" bestFit="1" customWidth="1"/>
    <col min="3" max="8" width="9.08984375" style="27" hidden="1" customWidth="1"/>
    <col min="9" max="16384" width="9.08984375" style="27" hidden="1"/>
  </cols>
  <sheetData>
    <row r="1" spans="1:2" ht="39" customHeight="1" x14ac:dyDescent="0.25">
      <c r="A1" s="33"/>
      <c r="B1" s="33"/>
    </row>
    <row r="2" spans="1:2" x14ac:dyDescent="0.25">
      <c r="A2" s="33"/>
      <c r="B2" s="33"/>
    </row>
    <row r="3" spans="1:2" ht="20.25" customHeight="1" x14ac:dyDescent="0.25">
      <c r="A3" s="33"/>
    </row>
    <row r="4" spans="1:2" ht="22.5" x14ac:dyDescent="0.25">
      <c r="A4" s="33"/>
      <c r="B4" s="146" t="s">
        <v>66</v>
      </c>
    </row>
    <row r="5" spans="1:2" x14ac:dyDescent="0.25">
      <c r="A5" s="33"/>
    </row>
    <row r="6" spans="1:2" x14ac:dyDescent="0.25">
      <c r="A6" s="33"/>
      <c r="B6" s="33"/>
    </row>
    <row r="7" spans="1:2" x14ac:dyDescent="0.25">
      <c r="A7" s="33"/>
      <c r="B7" s="34" t="s">
        <v>24</v>
      </c>
    </row>
    <row r="8" spans="1:2" x14ac:dyDescent="0.25">
      <c r="A8" s="33"/>
      <c r="B8" s="34"/>
    </row>
    <row r="9" spans="1:2" x14ac:dyDescent="0.25">
      <c r="A9" s="33"/>
      <c r="B9" s="34" t="s">
        <v>25</v>
      </c>
    </row>
    <row r="10" spans="1:2" x14ac:dyDescent="0.25">
      <c r="A10" s="33"/>
      <c r="B10" s="34"/>
    </row>
    <row r="11" spans="1:2" x14ac:dyDescent="0.25">
      <c r="A11" s="33"/>
      <c r="B11" s="34" t="s">
        <v>40</v>
      </c>
    </row>
    <row r="12" spans="1:2" x14ac:dyDescent="0.25">
      <c r="A12" s="33"/>
      <c r="B12" s="34"/>
    </row>
    <row r="13" spans="1:2" x14ac:dyDescent="0.25">
      <c r="B13" s="34" t="s">
        <v>129</v>
      </c>
    </row>
    <row r="14" spans="1:2" x14ac:dyDescent="0.25"/>
    <row r="15" spans="1:2" x14ac:dyDescent="0.25"/>
    <row r="16" spans="1:2" x14ac:dyDescent="0.25"/>
    <row r="17" x14ac:dyDescent="0.25"/>
    <row r="18" x14ac:dyDescent="0.25"/>
    <row r="19" x14ac:dyDescent="0.25"/>
  </sheetData>
  <phoneticPr fontId="0" type="noConversion"/>
  <hyperlinks>
    <hyperlink ref="B7" location="Indicadores!A1" display="1 - Indicadores"/>
    <hyperlink ref="B9" location="DRE!A1" display="2 - Demonstração de Resultado"/>
    <hyperlink ref="B11" location="BP!A1" display="4 - Balanço Patrimonial"/>
    <hyperlink ref="B13" location="'Remuneração Acionista'!A1" display="4 - Remuneração Acionista"/>
  </hyperlinks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33"/>
  </sheetPr>
  <dimension ref="A1:BM16"/>
  <sheetViews>
    <sheetView showGridLines="0" zoomScale="115" zoomScaleNormal="115" workbookViewId="0">
      <pane xSplit="2" ySplit="3" topLeftCell="BF4" activePane="bottomRight" state="frozen"/>
      <selection pane="topRight" activeCell="C1" sqref="C1"/>
      <selection pane="bottomLeft" activeCell="A4" sqref="A4"/>
      <selection pane="bottomRight" activeCell="B2" sqref="B2:B3"/>
    </sheetView>
  </sheetViews>
  <sheetFormatPr defaultColWidth="8.90625" defaultRowHeight="12.5" zeroHeight="1" x14ac:dyDescent="0.25"/>
  <cols>
    <col min="1" max="1" width="1.90625" style="28" customWidth="1"/>
    <col min="2" max="2" width="54" style="1" customWidth="1"/>
    <col min="3" max="3" width="8.81640625" style="1" bestFit="1" customWidth="1"/>
    <col min="4" max="4" width="7.81640625" style="1" bestFit="1" customWidth="1"/>
    <col min="5" max="6" width="8.81640625" style="1" bestFit="1" customWidth="1"/>
    <col min="7" max="7" width="9.08984375" style="1" bestFit="1" customWidth="1"/>
    <col min="8" max="11" width="8.81640625" style="1" bestFit="1" customWidth="1"/>
    <col min="12" max="12" width="9.08984375" style="1" bestFit="1" customWidth="1"/>
    <col min="13" max="15" width="8.08984375" style="1" bestFit="1" customWidth="1"/>
    <col min="16" max="16" width="8.6328125" style="1" bestFit="1" customWidth="1"/>
    <col min="17" max="17" width="8" style="1" bestFit="1" customWidth="1"/>
    <col min="18" max="20" width="7.81640625" style="1" bestFit="1" customWidth="1"/>
    <col min="21" max="21" width="8.6328125" style="1" bestFit="1" customWidth="1"/>
    <col min="22" max="22" width="8" style="1" bestFit="1" customWidth="1"/>
    <col min="23" max="25" width="7.81640625" style="1" bestFit="1" customWidth="1"/>
    <col min="26" max="26" width="8.6328125" style="1" bestFit="1" customWidth="1"/>
    <col min="27" max="27" width="8" style="1" bestFit="1" customWidth="1"/>
    <col min="28" max="28" width="8.1796875" style="1" bestFit="1" customWidth="1"/>
    <col min="29" max="30" width="7.81640625" style="1" bestFit="1" customWidth="1"/>
    <col min="31" max="31" width="9.36328125" style="1" bestFit="1" customWidth="1"/>
    <col min="32" max="32" width="8.54296875" style="1" bestFit="1" customWidth="1"/>
    <col min="33" max="34" width="8.1796875" style="1" bestFit="1" customWidth="1"/>
    <col min="35" max="35" width="7.81640625" style="1" bestFit="1" customWidth="1"/>
    <col min="36" max="36" width="8.6328125" style="1" bestFit="1" customWidth="1"/>
    <col min="37" max="37" width="8" style="1" bestFit="1" customWidth="1"/>
    <col min="38" max="40" width="7.81640625" style="28" bestFit="1" customWidth="1"/>
    <col min="41" max="41" width="8.6328125" style="28" bestFit="1" customWidth="1"/>
    <col min="42" max="42" width="8" style="28" bestFit="1" customWidth="1"/>
    <col min="43" max="44" width="7.81640625" style="28" bestFit="1" customWidth="1"/>
    <col min="45" max="45" width="8.08984375" style="28" bestFit="1" customWidth="1"/>
    <col min="46" max="46" width="8.6328125" style="28" bestFit="1" customWidth="1"/>
    <col min="47" max="47" width="8.1796875" style="28" bestFit="1" customWidth="1"/>
    <col min="48" max="50" width="8.08984375" style="28" bestFit="1" customWidth="1"/>
    <col min="51" max="51" width="8.6328125" style="28" bestFit="1" customWidth="1"/>
    <col min="52" max="52" width="8.1796875" style="28" bestFit="1" customWidth="1"/>
    <col min="53" max="53" width="7.81640625" style="28" bestFit="1" customWidth="1"/>
    <col min="54" max="54" width="8.1796875" style="28" bestFit="1" customWidth="1"/>
    <col min="55" max="55" width="8.08984375" style="28" bestFit="1" customWidth="1"/>
    <col min="56" max="56" width="8.6328125" style="28" bestFit="1" customWidth="1"/>
    <col min="57" max="57" width="8.1796875" style="2" bestFit="1" customWidth="1"/>
    <col min="58" max="60" width="8.08984375" bestFit="1" customWidth="1"/>
    <col min="61" max="61" width="8.6328125" bestFit="1" customWidth="1"/>
    <col min="62" max="62" width="8.1796875" style="2" bestFit="1" customWidth="1"/>
    <col min="63" max="64" width="8.6328125" customWidth="1"/>
  </cols>
  <sheetData>
    <row r="1" spans="1:65" ht="57" customHeight="1" x14ac:dyDescent="0.25">
      <c r="B1" s="29"/>
      <c r="C1" s="190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63"/>
      <c r="AM1" s="67"/>
      <c r="AN1" s="67"/>
      <c r="AO1" s="67"/>
      <c r="AP1" s="67"/>
      <c r="AR1" s="76"/>
      <c r="AV1" s="67"/>
      <c r="BF1" s="67"/>
      <c r="BG1" s="67"/>
      <c r="BI1" s="67"/>
      <c r="BJ1" s="67"/>
      <c r="BK1" s="67"/>
      <c r="BL1" s="67"/>
      <c r="BM1" s="67" t="s">
        <v>23</v>
      </c>
    </row>
    <row r="2" spans="1:65" x14ac:dyDescent="0.25">
      <c r="B2" s="244" t="s">
        <v>138</v>
      </c>
      <c r="C2" s="117" t="s">
        <v>94</v>
      </c>
      <c r="D2" s="235" t="s">
        <v>95</v>
      </c>
      <c r="E2" s="235" t="s">
        <v>96</v>
      </c>
      <c r="F2" s="235" t="s">
        <v>97</v>
      </c>
      <c r="G2" s="245">
        <v>2010</v>
      </c>
      <c r="H2" s="117" t="s">
        <v>90</v>
      </c>
      <c r="I2" s="235" t="s">
        <v>91</v>
      </c>
      <c r="J2" s="235" t="s">
        <v>92</v>
      </c>
      <c r="K2" s="235" t="s">
        <v>93</v>
      </c>
      <c r="L2" s="245">
        <v>2011</v>
      </c>
      <c r="M2" s="117" t="s">
        <v>86</v>
      </c>
      <c r="N2" s="235" t="s">
        <v>87</v>
      </c>
      <c r="O2" s="235" t="s">
        <v>88</v>
      </c>
      <c r="P2" s="235" t="s">
        <v>89</v>
      </c>
      <c r="Q2" s="245">
        <v>2012</v>
      </c>
      <c r="R2" s="117" t="s">
        <v>82</v>
      </c>
      <c r="S2" s="235" t="s">
        <v>83</v>
      </c>
      <c r="T2" s="235" t="s">
        <v>84</v>
      </c>
      <c r="U2" s="235" t="s">
        <v>85</v>
      </c>
      <c r="V2" s="245">
        <v>2013</v>
      </c>
      <c r="W2" s="117" t="s">
        <v>32</v>
      </c>
      <c r="X2" s="235" t="s">
        <v>41</v>
      </c>
      <c r="Y2" s="235" t="s">
        <v>42</v>
      </c>
      <c r="Z2" s="235" t="s">
        <v>43</v>
      </c>
      <c r="AA2" s="245">
        <v>2014</v>
      </c>
      <c r="AB2" s="117" t="s">
        <v>31</v>
      </c>
      <c r="AC2" s="235" t="s">
        <v>44</v>
      </c>
      <c r="AD2" s="235" t="s">
        <v>45</v>
      </c>
      <c r="AE2" s="235" t="s">
        <v>46</v>
      </c>
      <c r="AF2" s="245">
        <v>2015</v>
      </c>
      <c r="AG2" s="117" t="s">
        <v>33</v>
      </c>
      <c r="AH2" s="235" t="s">
        <v>47</v>
      </c>
      <c r="AI2" s="235" t="s">
        <v>48</v>
      </c>
      <c r="AJ2" s="235" t="s">
        <v>49</v>
      </c>
      <c r="AK2" s="245">
        <v>2016</v>
      </c>
      <c r="AL2" s="117" t="s">
        <v>30</v>
      </c>
      <c r="AM2" s="235" t="s">
        <v>50</v>
      </c>
      <c r="AN2" s="235" t="s">
        <v>51</v>
      </c>
      <c r="AO2" s="235" t="s">
        <v>52</v>
      </c>
      <c r="AP2" s="245">
        <v>2017</v>
      </c>
      <c r="AQ2" s="235" t="s">
        <v>37</v>
      </c>
      <c r="AR2" s="235" t="s">
        <v>53</v>
      </c>
      <c r="AS2" s="235" t="s">
        <v>54</v>
      </c>
      <c r="AT2" s="235" t="s">
        <v>55</v>
      </c>
      <c r="AU2" s="246">
        <v>2018</v>
      </c>
      <c r="AV2" s="117" t="s">
        <v>79</v>
      </c>
      <c r="AW2" s="235" t="s">
        <v>98</v>
      </c>
      <c r="AX2" s="235" t="s">
        <v>106</v>
      </c>
      <c r="AY2" s="235" t="s">
        <v>118</v>
      </c>
      <c r="AZ2" s="247">
        <v>2019</v>
      </c>
      <c r="BA2" s="224" t="s">
        <v>120</v>
      </c>
      <c r="BB2" s="235" t="s">
        <v>130</v>
      </c>
      <c r="BC2" s="235" t="s">
        <v>131</v>
      </c>
      <c r="BD2" s="235" t="s">
        <v>132</v>
      </c>
      <c r="BE2" s="243">
        <v>2020</v>
      </c>
      <c r="BF2" s="224" t="s">
        <v>133</v>
      </c>
      <c r="BG2" s="236" t="s">
        <v>134</v>
      </c>
      <c r="BH2" s="237" t="s">
        <v>135</v>
      </c>
      <c r="BI2" s="238" t="s">
        <v>136</v>
      </c>
      <c r="BJ2" s="243">
        <v>2021</v>
      </c>
      <c r="BK2" s="224" t="s">
        <v>139</v>
      </c>
      <c r="BL2" s="241" t="s">
        <v>141</v>
      </c>
      <c r="BM2" s="241" t="s">
        <v>142</v>
      </c>
    </row>
    <row r="3" spans="1:65" x14ac:dyDescent="0.25">
      <c r="B3" s="244"/>
      <c r="C3" s="158">
        <v>38806</v>
      </c>
      <c r="D3" s="49">
        <v>38897</v>
      </c>
      <c r="E3" s="4">
        <v>38989</v>
      </c>
      <c r="F3" s="4">
        <v>39081</v>
      </c>
      <c r="G3" s="245"/>
      <c r="H3" s="158">
        <v>39171</v>
      </c>
      <c r="I3" s="49">
        <v>39262</v>
      </c>
      <c r="J3" s="4">
        <v>39354</v>
      </c>
      <c r="K3" s="4">
        <v>39446</v>
      </c>
      <c r="L3" s="245"/>
      <c r="M3" s="158">
        <v>39537</v>
      </c>
      <c r="N3" s="49">
        <v>39628</v>
      </c>
      <c r="O3" s="4">
        <v>39720</v>
      </c>
      <c r="P3" s="4">
        <v>39812</v>
      </c>
      <c r="Q3" s="245"/>
      <c r="R3" s="158">
        <v>39902</v>
      </c>
      <c r="S3" s="49">
        <v>39993</v>
      </c>
      <c r="T3" s="4">
        <v>40085</v>
      </c>
      <c r="U3" s="4">
        <v>40177</v>
      </c>
      <c r="V3" s="245"/>
      <c r="W3" s="158">
        <v>40267</v>
      </c>
      <c r="X3" s="49">
        <v>40358</v>
      </c>
      <c r="Y3" s="4">
        <v>40450</v>
      </c>
      <c r="Z3" s="4">
        <v>40542</v>
      </c>
      <c r="AA3" s="245"/>
      <c r="AB3" s="158">
        <v>40632</v>
      </c>
      <c r="AC3" s="49">
        <v>40723</v>
      </c>
      <c r="AD3" s="4">
        <v>40815</v>
      </c>
      <c r="AE3" s="4">
        <v>40907</v>
      </c>
      <c r="AF3" s="245"/>
      <c r="AG3" s="158">
        <v>40998</v>
      </c>
      <c r="AH3" s="49">
        <v>41089</v>
      </c>
      <c r="AI3" s="4">
        <v>41181</v>
      </c>
      <c r="AJ3" s="4">
        <v>41273</v>
      </c>
      <c r="AK3" s="245"/>
      <c r="AL3" s="158">
        <v>41363</v>
      </c>
      <c r="AM3" s="49">
        <v>41454</v>
      </c>
      <c r="AN3" s="4">
        <v>41546</v>
      </c>
      <c r="AO3" s="4">
        <v>41638</v>
      </c>
      <c r="AP3" s="245"/>
      <c r="AQ3" s="49">
        <v>41728</v>
      </c>
      <c r="AR3" s="49">
        <v>41819</v>
      </c>
      <c r="AS3" s="49">
        <v>41911</v>
      </c>
      <c r="AT3" s="49">
        <v>42003</v>
      </c>
      <c r="AU3" s="246"/>
      <c r="AV3" s="192">
        <v>42093</v>
      </c>
      <c r="AW3" s="49">
        <v>42184</v>
      </c>
      <c r="AX3" s="49">
        <v>42276</v>
      </c>
      <c r="AY3" s="49">
        <v>42368</v>
      </c>
      <c r="AZ3" s="247"/>
      <c r="BA3" s="192">
        <v>42459</v>
      </c>
      <c r="BB3" s="49">
        <v>42550</v>
      </c>
      <c r="BC3" s="49">
        <v>42642</v>
      </c>
      <c r="BD3" s="49">
        <v>42734</v>
      </c>
      <c r="BE3" s="243"/>
      <c r="BF3" s="192">
        <v>42824</v>
      </c>
      <c r="BG3" s="49">
        <v>42915</v>
      </c>
      <c r="BH3" s="49">
        <v>43007</v>
      </c>
      <c r="BI3" s="49" t="s">
        <v>137</v>
      </c>
      <c r="BJ3" s="243"/>
      <c r="BK3" s="192">
        <v>43189</v>
      </c>
      <c r="BL3" s="49">
        <v>43280</v>
      </c>
      <c r="BM3" s="49">
        <v>43372</v>
      </c>
    </row>
    <row r="4" spans="1:65" ht="18" customHeight="1" x14ac:dyDescent="0.25">
      <c r="A4" s="36"/>
      <c r="B4" s="32" t="s">
        <v>80</v>
      </c>
      <c r="C4" s="209">
        <v>673</v>
      </c>
      <c r="D4" s="209">
        <v>846</v>
      </c>
      <c r="E4" s="209">
        <v>1324</v>
      </c>
      <c r="F4" s="209">
        <v>826</v>
      </c>
      <c r="G4" s="210">
        <v>3669</v>
      </c>
      <c r="H4" s="209">
        <v>941.31099999999992</v>
      </c>
      <c r="I4" s="209">
        <v>2050</v>
      </c>
      <c r="J4" s="209">
        <v>370.88099999999997</v>
      </c>
      <c r="K4" s="209">
        <v>944.30799999999999</v>
      </c>
      <c r="L4" s="210">
        <v>4306.5</v>
      </c>
      <c r="M4" s="209">
        <v>538</v>
      </c>
      <c r="N4" s="209">
        <v>684</v>
      </c>
      <c r="O4" s="209">
        <v>312</v>
      </c>
      <c r="P4" s="209">
        <v>-1236</v>
      </c>
      <c r="Q4" s="210">
        <v>298</v>
      </c>
      <c r="R4" s="209">
        <v>409.12700000000001</v>
      </c>
      <c r="S4" s="209">
        <v>228.06100000000001</v>
      </c>
      <c r="T4" s="209">
        <v>377.39</v>
      </c>
      <c r="U4" s="209">
        <v>533.98599999999999</v>
      </c>
      <c r="V4" s="210">
        <v>1548.5639999999999</v>
      </c>
      <c r="W4" s="151">
        <v>180.89100000000002</v>
      </c>
      <c r="X4" s="151">
        <v>1968.3870000000002</v>
      </c>
      <c r="Y4" s="151">
        <v>467.65300000000002</v>
      </c>
      <c r="Z4" s="151">
        <v>287.91600000000005</v>
      </c>
      <c r="AA4" s="152">
        <v>2904.8469999999998</v>
      </c>
      <c r="AB4" s="151">
        <v>-891.97280554999998</v>
      </c>
      <c r="AC4" s="151">
        <v>-519.16743210000016</v>
      </c>
      <c r="AD4" s="151">
        <v>1314.2301579800001</v>
      </c>
      <c r="AE4" s="151">
        <v>-7544.6826686100057</v>
      </c>
      <c r="AF4" s="152">
        <v>-7640.5927482800025</v>
      </c>
      <c r="AG4" s="151">
        <v>-1844.4303368000001</v>
      </c>
      <c r="AH4" s="151">
        <v>-1275.9982588999997</v>
      </c>
      <c r="AI4" s="151">
        <v>1705.1521493400019</v>
      </c>
      <c r="AJ4" s="151">
        <v>412.30908782999751</v>
      </c>
      <c r="AK4" s="152">
        <v>-1001.9673585300011</v>
      </c>
      <c r="AL4" s="151">
        <v>1240.9761992399999</v>
      </c>
      <c r="AM4" s="151">
        <v>9</v>
      </c>
      <c r="AN4" s="151">
        <v>1340</v>
      </c>
      <c r="AO4" s="151">
        <v>1188</v>
      </c>
      <c r="AP4" s="152">
        <v>3777.9761992399999</v>
      </c>
      <c r="AQ4" s="151">
        <v>570</v>
      </c>
      <c r="AR4" s="151">
        <v>3267</v>
      </c>
      <c r="AS4" s="151">
        <v>1550</v>
      </c>
      <c r="AT4" s="151">
        <v>1807</v>
      </c>
      <c r="AU4" s="152">
        <v>7194</v>
      </c>
      <c r="AV4" s="151">
        <v>8610</v>
      </c>
      <c r="AW4" s="151">
        <v>-646.8660600199994</v>
      </c>
      <c r="AX4" s="151">
        <v>1248.4548486496651</v>
      </c>
      <c r="AY4" s="151">
        <v>1237.2136042799998</v>
      </c>
      <c r="AZ4" s="152">
        <v>10448.802392909663</v>
      </c>
      <c r="BA4" s="151">
        <v>384.03299999999996</v>
      </c>
      <c r="BB4" s="151">
        <v>-848.10259129000008</v>
      </c>
      <c r="BC4" s="151">
        <v>6557.3333237999996</v>
      </c>
      <c r="BD4" s="151">
        <v>5832.0225552899992</v>
      </c>
      <c r="BE4" s="152">
        <v>11926.286287799998</v>
      </c>
      <c r="BF4" s="151">
        <v>8151.7925556099999</v>
      </c>
      <c r="BG4" s="151">
        <v>1871.8374030699999</v>
      </c>
      <c r="BH4" s="151">
        <v>4209.4711650599984</v>
      </c>
      <c r="BI4" s="151">
        <v>5422.2630181700015</v>
      </c>
      <c r="BJ4" s="152">
        <v>19655.364141909999</v>
      </c>
      <c r="BK4" s="151">
        <v>11178</v>
      </c>
      <c r="BL4" s="151">
        <v>5256</v>
      </c>
      <c r="BM4" s="151">
        <v>7599</v>
      </c>
    </row>
    <row r="5" spans="1:65" ht="18" customHeight="1" x14ac:dyDescent="0.25">
      <c r="B5" s="32" t="s">
        <v>0</v>
      </c>
      <c r="C5" s="209">
        <v>108093.42052125688</v>
      </c>
      <c r="D5" s="209">
        <v>94936.533741930427</v>
      </c>
      <c r="E5" s="209">
        <v>121334.61393693354</v>
      </c>
      <c r="F5" s="209">
        <v>125823.42200000001</v>
      </c>
      <c r="G5" s="210">
        <v>125823.42200000001</v>
      </c>
      <c r="H5" s="209">
        <v>129324.46699999998</v>
      </c>
      <c r="I5" s="209">
        <v>116872.82200000001</v>
      </c>
      <c r="J5" s="209">
        <v>105073.23500000002</v>
      </c>
      <c r="K5" s="209">
        <v>110658.283</v>
      </c>
      <c r="L5" s="210">
        <v>110658.283</v>
      </c>
      <c r="M5" s="153">
        <v>116516.81700000001</v>
      </c>
      <c r="N5" s="153">
        <v>103124.46900000001</v>
      </c>
      <c r="O5" s="153">
        <v>107340.10700000002</v>
      </c>
      <c r="P5" s="153">
        <v>98642.314000000013</v>
      </c>
      <c r="Q5" s="155">
        <v>98642.314000000013</v>
      </c>
      <c r="R5" s="153">
        <v>93574.909</v>
      </c>
      <c r="S5" s="153">
        <v>87925.872000000003</v>
      </c>
      <c r="T5" s="153">
        <v>93791.252999999997</v>
      </c>
      <c r="U5" s="153">
        <v>91331.206999999995</v>
      </c>
      <c r="V5" s="155">
        <v>91331.206999999995</v>
      </c>
      <c r="W5" s="153">
        <v>86244.940999999977</v>
      </c>
      <c r="X5" s="153">
        <v>89197.242000000013</v>
      </c>
      <c r="Y5" s="153">
        <v>89141.002999999997</v>
      </c>
      <c r="Z5" s="153">
        <v>77169.187999999995</v>
      </c>
      <c r="AA5" s="154">
        <v>77169.187999999995</v>
      </c>
      <c r="AB5" s="153">
        <v>75454.991999999998</v>
      </c>
      <c r="AC5" s="153">
        <v>77024.884999999995</v>
      </c>
      <c r="AD5" s="153">
        <v>71723.907999999996</v>
      </c>
      <c r="AE5" s="153">
        <v>67328.197957459997</v>
      </c>
      <c r="AF5" s="154">
        <v>67328.197957459997</v>
      </c>
      <c r="AG5" s="153">
        <v>69351.362396829994</v>
      </c>
      <c r="AH5" s="153">
        <v>69529.928880220003</v>
      </c>
      <c r="AI5" s="153">
        <v>75196.20670581999</v>
      </c>
      <c r="AJ5" s="153">
        <v>80399.223435069987</v>
      </c>
      <c r="AK5" s="154">
        <v>80399.223435069987</v>
      </c>
      <c r="AL5" s="153">
        <v>81455.816916840005</v>
      </c>
      <c r="AM5" s="153">
        <v>76568.353830289998</v>
      </c>
      <c r="AN5" s="153">
        <v>85703.739931960008</v>
      </c>
      <c r="AO5" s="153">
        <v>89114.323800209982</v>
      </c>
      <c r="AP5" s="154">
        <v>89114.323800209982</v>
      </c>
      <c r="AQ5" s="153">
        <v>98263.728544530037</v>
      </c>
      <c r="AR5" s="153">
        <v>97367.93581212002</v>
      </c>
      <c r="AS5" s="153">
        <v>108281.59906066001</v>
      </c>
      <c r="AT5" s="153">
        <v>107064.89149998</v>
      </c>
      <c r="AU5" s="154">
        <v>107064.89149998</v>
      </c>
      <c r="AV5" s="153">
        <v>119643.53528092998</v>
      </c>
      <c r="AW5" s="153">
        <v>111765.43400000001</v>
      </c>
      <c r="AX5" s="153">
        <v>112226.41499999999</v>
      </c>
      <c r="AY5" s="153">
        <v>122994</v>
      </c>
      <c r="AZ5" s="155">
        <v>122994</v>
      </c>
      <c r="BA5" s="153">
        <v>99001</v>
      </c>
      <c r="BB5" s="153">
        <v>102167</v>
      </c>
      <c r="BC5" s="153">
        <v>104273.068</v>
      </c>
      <c r="BD5" s="153">
        <v>116775</v>
      </c>
      <c r="BE5" s="155">
        <v>116774</v>
      </c>
      <c r="BF5" s="153">
        <v>110471.11600000001</v>
      </c>
      <c r="BG5" s="153">
        <v>107183.01099999998</v>
      </c>
      <c r="BH5" s="153">
        <v>109386.27899999999</v>
      </c>
      <c r="BI5" s="153">
        <v>115104.266</v>
      </c>
      <c r="BJ5" s="155">
        <v>115104.266</v>
      </c>
      <c r="BK5" s="153">
        <v>131824</v>
      </c>
      <c r="BL5" s="153">
        <v>108338</v>
      </c>
      <c r="BM5" s="153">
        <v>113364</v>
      </c>
    </row>
    <row r="6" spans="1:65" ht="18" customHeight="1" x14ac:dyDescent="0.25">
      <c r="B6" s="32" t="s">
        <v>26</v>
      </c>
      <c r="C6" s="209">
        <v>74503.724074349288</v>
      </c>
      <c r="D6" s="209">
        <v>66293.030078754469</v>
      </c>
      <c r="E6" s="209">
        <v>70052.451884408365</v>
      </c>
      <c r="F6" s="209">
        <v>86501.946246779989</v>
      </c>
      <c r="G6" s="210">
        <v>86501.946246779989</v>
      </c>
      <c r="H6" s="209">
        <v>89063.945999999996</v>
      </c>
      <c r="I6" s="209">
        <v>79860.460999999996</v>
      </c>
      <c r="J6" s="209">
        <v>71838.42</v>
      </c>
      <c r="K6" s="209">
        <v>80770.640029000017</v>
      </c>
      <c r="L6" s="210">
        <v>80770.640029000017</v>
      </c>
      <c r="M6" s="151">
        <v>84433.202999999994</v>
      </c>
      <c r="N6" s="151">
        <v>77598.195000000007</v>
      </c>
      <c r="O6" s="151">
        <v>81224.202000000005</v>
      </c>
      <c r="P6" s="151">
        <v>79154.142999999996</v>
      </c>
      <c r="Q6" s="155">
        <v>79154.142999999996</v>
      </c>
      <c r="R6" s="151">
        <v>76208</v>
      </c>
      <c r="S6" s="151">
        <v>72486</v>
      </c>
      <c r="T6" s="151">
        <v>77620</v>
      </c>
      <c r="U6" s="151">
        <v>76353</v>
      </c>
      <c r="V6" s="155">
        <v>76353</v>
      </c>
      <c r="W6" s="151">
        <v>72703.721999999994</v>
      </c>
      <c r="X6" s="151">
        <v>75023.402000000002</v>
      </c>
      <c r="Y6" s="151">
        <v>75437.224000000002</v>
      </c>
      <c r="Z6" s="151">
        <v>66109.273000000001</v>
      </c>
      <c r="AA6" s="154">
        <v>66109.273000000001</v>
      </c>
      <c r="AB6" s="151">
        <v>64658.898999999998</v>
      </c>
      <c r="AC6" s="151">
        <v>67463.686000000002</v>
      </c>
      <c r="AD6" s="151">
        <v>63484.233</v>
      </c>
      <c r="AE6" s="151">
        <v>61433.250072639989</v>
      </c>
      <c r="AF6" s="154">
        <v>61433.250072639989</v>
      </c>
      <c r="AG6" s="151">
        <v>63354.9573963</v>
      </c>
      <c r="AH6" s="151">
        <v>63388.143605859994</v>
      </c>
      <c r="AI6" s="151">
        <v>70066.901630449996</v>
      </c>
      <c r="AJ6" s="151">
        <v>74006.012138029997</v>
      </c>
      <c r="AK6" s="154">
        <v>74006.012138029997</v>
      </c>
      <c r="AL6" s="151">
        <v>75281.681341349991</v>
      </c>
      <c r="AM6" s="151">
        <v>72539.430228489975</v>
      </c>
      <c r="AN6" s="151">
        <v>78856.371628749985</v>
      </c>
      <c r="AO6" s="151">
        <v>81330.127868180003</v>
      </c>
      <c r="AP6" s="154">
        <v>81330.127868180003</v>
      </c>
      <c r="AQ6" s="153">
        <v>87644.42402282999</v>
      </c>
      <c r="AR6" s="153">
        <v>87333.924818790008</v>
      </c>
      <c r="AS6" s="153">
        <v>94897.033941729998</v>
      </c>
      <c r="AT6" s="153">
        <v>93046.002781839998</v>
      </c>
      <c r="AU6" s="154">
        <v>93046.002781839998</v>
      </c>
      <c r="AV6" s="153">
        <v>104892.758</v>
      </c>
      <c r="AW6" s="153">
        <v>101146.412</v>
      </c>
      <c r="AX6" s="153">
        <v>102005.177</v>
      </c>
      <c r="AY6" s="153">
        <v>107022</v>
      </c>
      <c r="AZ6" s="155">
        <v>107022</v>
      </c>
      <c r="BA6" s="153">
        <v>91145</v>
      </c>
      <c r="BB6" s="153">
        <v>92357</v>
      </c>
      <c r="BC6" s="153">
        <v>96085</v>
      </c>
      <c r="BD6" s="153">
        <v>103603</v>
      </c>
      <c r="BE6" s="155">
        <v>103603</v>
      </c>
      <c r="BF6" s="153">
        <v>102392.15700000001</v>
      </c>
      <c r="BG6" s="153">
        <v>100653.04700000001</v>
      </c>
      <c r="BH6" s="153">
        <v>103032.783</v>
      </c>
      <c r="BI6" s="153">
        <v>103424.07399999999</v>
      </c>
      <c r="BJ6" s="155">
        <v>103424.07399999999</v>
      </c>
      <c r="BK6" s="153">
        <v>116143</v>
      </c>
      <c r="BL6" s="153">
        <v>98886</v>
      </c>
      <c r="BM6" s="153">
        <v>104990</v>
      </c>
    </row>
    <row r="7" spans="1:65" ht="18" customHeight="1" x14ac:dyDescent="0.25">
      <c r="B7" s="5" t="s">
        <v>119</v>
      </c>
      <c r="C7" s="209">
        <v>91331.686910805991</v>
      </c>
      <c r="D7" s="209">
        <v>78288.829456481486</v>
      </c>
      <c r="E7" s="209">
        <v>103528.37299999999</v>
      </c>
      <c r="F7" s="209">
        <v>104913.31899999999</v>
      </c>
      <c r="G7" s="210">
        <v>104913.31899999999</v>
      </c>
      <c r="H7" s="209">
        <v>107262.72899999999</v>
      </c>
      <c r="I7" s="209">
        <v>95330.631999999998</v>
      </c>
      <c r="J7" s="209">
        <v>86761.879000000001</v>
      </c>
      <c r="K7" s="209">
        <v>91818.520999999993</v>
      </c>
      <c r="L7" s="210">
        <v>91818.520999999993</v>
      </c>
      <c r="M7" s="209">
        <v>96521.010173970019</v>
      </c>
      <c r="N7" s="209">
        <v>85242.645623279983</v>
      </c>
      <c r="O7" s="209">
        <v>91173.302981319997</v>
      </c>
      <c r="P7" s="209">
        <v>80642.552592570006</v>
      </c>
      <c r="Q7" s="210">
        <v>80642.552592570006</v>
      </c>
      <c r="R7" s="209">
        <v>77369.080999999991</v>
      </c>
      <c r="S7" s="209">
        <v>70734.815999999992</v>
      </c>
      <c r="T7" s="209">
        <v>76631.133000000002</v>
      </c>
      <c r="U7" s="209">
        <v>74569.705000000002</v>
      </c>
      <c r="V7" s="210">
        <v>74569.705000000002</v>
      </c>
      <c r="W7" s="209">
        <v>70129.096628950007</v>
      </c>
      <c r="X7" s="209">
        <v>70817.503731509962</v>
      </c>
      <c r="Y7" s="209">
        <v>70650.134067990017</v>
      </c>
      <c r="Z7" s="209">
        <v>55967.619639170007</v>
      </c>
      <c r="AA7" s="210">
        <v>55967.619639170007</v>
      </c>
      <c r="AB7" s="209">
        <v>53096.510793570007</v>
      </c>
      <c r="AC7" s="209">
        <v>57286.844316919996</v>
      </c>
      <c r="AD7" s="209">
        <v>48268.642460700001</v>
      </c>
      <c r="AE7" s="209">
        <v>46294.605411600001</v>
      </c>
      <c r="AF7" s="210">
        <v>46294.605411600001</v>
      </c>
      <c r="AG7" s="209">
        <v>48769.226994349992</v>
      </c>
      <c r="AH7" s="209">
        <v>49430.563090530006</v>
      </c>
      <c r="AI7" s="209">
        <v>57872.27637639999</v>
      </c>
      <c r="AJ7" s="209">
        <v>63084.139477640005</v>
      </c>
      <c r="AK7" s="210">
        <v>63084.139477640005</v>
      </c>
      <c r="AL7" s="209">
        <v>63627.403090959997</v>
      </c>
      <c r="AM7" s="209">
        <v>58666.338935740001</v>
      </c>
      <c r="AN7" s="209">
        <v>66081.699611969991</v>
      </c>
      <c r="AO7" s="209">
        <v>66501.39585445002</v>
      </c>
      <c r="AP7" s="210">
        <v>66501.39585445002</v>
      </c>
      <c r="AQ7" s="209">
        <v>75163.429138409992</v>
      </c>
      <c r="AR7" s="209">
        <v>69096.594296929994</v>
      </c>
      <c r="AS7" s="209">
        <v>78456.885292799998</v>
      </c>
      <c r="AT7" s="209">
        <v>69523.551964240003</v>
      </c>
      <c r="AU7" s="210">
        <v>69523.551964240003</v>
      </c>
      <c r="AV7" s="209">
        <v>77413.59968187999</v>
      </c>
      <c r="AW7" s="209">
        <v>75628.463148710012</v>
      </c>
      <c r="AX7" s="209">
        <v>75555.244999999995</v>
      </c>
      <c r="AY7" s="209">
        <v>82377.460999999996</v>
      </c>
      <c r="AZ7" s="210">
        <v>82377.460999999996</v>
      </c>
      <c r="BA7" s="209">
        <v>57019</v>
      </c>
      <c r="BB7" s="209">
        <v>71395</v>
      </c>
      <c r="BC7" s="209">
        <v>65554</v>
      </c>
      <c r="BD7" s="209">
        <v>70688</v>
      </c>
      <c r="BE7" s="210">
        <v>70688</v>
      </c>
      <c r="BF7" s="209">
        <v>55095.038999999997</v>
      </c>
      <c r="BG7" s="209">
        <v>61270.421999999999</v>
      </c>
      <c r="BH7" s="209">
        <v>60375.93</v>
      </c>
      <c r="BI7" s="209">
        <f>59434.03+1</f>
        <v>59435.03</v>
      </c>
      <c r="BJ7" s="210">
        <v>59435.03</v>
      </c>
      <c r="BK7" s="209">
        <v>71075</v>
      </c>
      <c r="BL7" s="209">
        <v>57127</v>
      </c>
      <c r="BM7" s="209">
        <v>60414</v>
      </c>
    </row>
    <row r="8" spans="1:65" ht="18" customHeight="1" x14ac:dyDescent="0.25">
      <c r="A8" s="3"/>
      <c r="B8" s="5" t="s">
        <v>56</v>
      </c>
      <c r="C8" s="181">
        <v>709</v>
      </c>
      <c r="D8" s="181">
        <v>1324</v>
      </c>
      <c r="E8" s="181">
        <v>1616</v>
      </c>
      <c r="F8" s="181">
        <v>2089</v>
      </c>
      <c r="G8" s="182">
        <v>5738</v>
      </c>
      <c r="H8" s="181">
        <v>1523.3109999999999</v>
      </c>
      <c r="I8" s="181">
        <v>2595</v>
      </c>
      <c r="J8" s="181">
        <v>591.5</v>
      </c>
      <c r="K8" s="181">
        <v>1711.6890000000001</v>
      </c>
      <c r="L8" s="182">
        <v>6421.5</v>
      </c>
      <c r="M8" s="5">
        <v>650</v>
      </c>
      <c r="N8" s="5">
        <v>1104</v>
      </c>
      <c r="O8" s="5">
        <v>549</v>
      </c>
      <c r="P8" s="5">
        <v>-2165</v>
      </c>
      <c r="Q8" s="172">
        <v>138</v>
      </c>
      <c r="R8" s="5">
        <v>719</v>
      </c>
      <c r="S8" s="5">
        <v>394</v>
      </c>
      <c r="T8" s="5">
        <v>54</v>
      </c>
      <c r="U8" s="5">
        <v>603</v>
      </c>
      <c r="V8" s="172">
        <v>1770</v>
      </c>
      <c r="W8" s="151">
        <v>354</v>
      </c>
      <c r="X8" s="151">
        <v>2751</v>
      </c>
      <c r="Y8" s="151">
        <v>561</v>
      </c>
      <c r="Z8" s="151">
        <v>314</v>
      </c>
      <c r="AA8" s="152">
        <v>3980</v>
      </c>
      <c r="AB8" s="151">
        <v>-1425.01437844</v>
      </c>
      <c r="AC8" s="151">
        <v>466.4964646300001</v>
      </c>
      <c r="AD8" s="151">
        <v>247.74745830999947</v>
      </c>
      <c r="AE8" s="151">
        <v>-11643.596189010004</v>
      </c>
      <c r="AF8" s="152">
        <v>-12354.366644510003</v>
      </c>
      <c r="AG8" s="151">
        <v>-2783</v>
      </c>
      <c r="AH8" s="151">
        <v>-1721.9667510700001</v>
      </c>
      <c r="AI8" s="151">
        <v>971.7908588700019</v>
      </c>
      <c r="AJ8" s="151">
        <v>722.93706472999838</v>
      </c>
      <c r="AK8" s="152">
        <v>-2810.2388274700006</v>
      </c>
      <c r="AL8" s="151">
        <v>1574</v>
      </c>
      <c r="AM8" s="151">
        <v>-112</v>
      </c>
      <c r="AN8" s="151">
        <v>1599</v>
      </c>
      <c r="AO8" s="151">
        <v>2338</v>
      </c>
      <c r="AP8" s="152">
        <v>5399</v>
      </c>
      <c r="AQ8" s="151">
        <v>1498</v>
      </c>
      <c r="AR8" s="151">
        <v>2099</v>
      </c>
      <c r="AS8" s="151">
        <v>1517</v>
      </c>
      <c r="AT8" s="151">
        <v>3168</v>
      </c>
      <c r="AU8" s="152">
        <v>8282</v>
      </c>
      <c r="AV8" s="151">
        <v>10235</v>
      </c>
      <c r="AW8" s="151">
        <v>748.73751893000053</v>
      </c>
      <c r="AX8" s="151">
        <v>1023.407253229665</v>
      </c>
      <c r="AY8" s="151">
        <v>1222.1851997000001</v>
      </c>
      <c r="AZ8" s="152">
        <v>13230.329971859665</v>
      </c>
      <c r="BA8" s="151">
        <v>664.47199999999998</v>
      </c>
      <c r="BB8" s="151">
        <v>-803.73259129000019</v>
      </c>
      <c r="BC8" s="151">
        <v>6606.5669604299992</v>
      </c>
      <c r="BD8" s="151">
        <v>6221.3994110299991</v>
      </c>
      <c r="BE8" s="152">
        <v>12688.705780169998</v>
      </c>
      <c r="BF8" s="151">
        <v>7942.8274006400006</v>
      </c>
      <c r="BG8" s="151">
        <v>1822.0491092999998</v>
      </c>
      <c r="BH8" s="151">
        <v>4002.0192321799991</v>
      </c>
      <c r="BI8" s="151">
        <v>6069.4586365900004</v>
      </c>
      <c r="BJ8" s="152">
        <v>19836.354378709999</v>
      </c>
      <c r="BK8" s="151">
        <v>14076</v>
      </c>
      <c r="BL8" s="151">
        <v>5856</v>
      </c>
      <c r="BM8" s="153">
        <v>6938</v>
      </c>
    </row>
    <row r="9" spans="1:65" ht="18" customHeight="1" x14ac:dyDescent="0.25">
      <c r="A9" s="3"/>
      <c r="B9" s="5" t="s">
        <v>104</v>
      </c>
      <c r="C9" s="147">
        <v>2.4828632112339714E-2</v>
      </c>
      <c r="D9" s="147">
        <v>3.3334982636240247E-2</v>
      </c>
      <c r="E9" s="147">
        <v>6.1179169947256258E-2</v>
      </c>
      <c r="F9" s="147">
        <v>4.1442300337076014E-2</v>
      </c>
      <c r="G9" s="150">
        <v>0.15447663320547347</v>
      </c>
      <c r="H9" s="147">
        <v>4.5670995224707807E-2</v>
      </c>
      <c r="I9" s="147">
        <v>9.8368206845108705E-2</v>
      </c>
      <c r="J9" s="147">
        <v>1.7853742849996322E-2</v>
      </c>
      <c r="K9" s="147">
        <v>4.4963909932151498E-2</v>
      </c>
      <c r="L9" s="150">
        <v>0.20732610102523719</v>
      </c>
      <c r="M9" s="147">
        <v>2.5163605426839302E-2</v>
      </c>
      <c r="N9" s="147">
        <v>3.2086630100600901E-2</v>
      </c>
      <c r="O9" s="147">
        <v>1.4842172471147901E-2</v>
      </c>
      <c r="P9" s="147">
        <v>-6.1771504695139319E-2</v>
      </c>
      <c r="Q9" s="150">
        <v>3.6964595622031929E-3</v>
      </c>
      <c r="R9" s="147">
        <v>2.1695800182236279E-2</v>
      </c>
      <c r="S9" s="147">
        <v>1.2180327911735029E-2</v>
      </c>
      <c r="T9" s="147">
        <v>2.0166813301044376E-2</v>
      </c>
      <c r="U9" s="147">
        <v>2.8728537045391526E-2</v>
      </c>
      <c r="V9" s="150">
        <v>2.0570894235919575E-2</v>
      </c>
      <c r="W9" s="147">
        <v>9.7959882055723268E-3</v>
      </c>
      <c r="X9" s="147">
        <v>0.10562538402779124</v>
      </c>
      <c r="Y9" s="147">
        <v>2.476737383845614E-2</v>
      </c>
      <c r="Z9" s="147">
        <v>1.509056561046071E-2</v>
      </c>
      <c r="AA9" s="150">
        <v>3.8368828801223651E-2</v>
      </c>
      <c r="AB9" s="147">
        <v>-4.6436357375958338E-2</v>
      </c>
      <c r="AC9" s="147">
        <v>-2.7753362095461996E-2</v>
      </c>
      <c r="AD9" s="147">
        <v>7.0272698828616906E-2</v>
      </c>
      <c r="AE9" s="147">
        <v>-0.439906038147586</v>
      </c>
      <c r="AF9" s="150">
        <v>-0.11079090530535528</v>
      </c>
      <c r="AG9" s="147">
        <v>-0.125431797942649</v>
      </c>
      <c r="AH9" s="147">
        <v>-9.1673568103842903E-2</v>
      </c>
      <c r="AI9" s="147">
        <v>0.12841551293767622</v>
      </c>
      <c r="AJ9" s="147">
        <v>3.1838881266007334E-2</v>
      </c>
      <c r="AK9" s="150">
        <v>-1.7798770057443656E-2</v>
      </c>
      <c r="AL9" s="147">
        <v>8.7087723143750725E-2</v>
      </c>
      <c r="AM9" s="147">
        <v>6.9076635933722934E-4</v>
      </c>
      <c r="AN9" s="147">
        <v>0.10159033339817809</v>
      </c>
      <c r="AO9" s="147">
        <v>8.7234713802218644E-2</v>
      </c>
      <c r="AP9" s="150">
        <v>7.0609310659846311E-2</v>
      </c>
      <c r="AQ9" s="147">
        <v>4.1028394474917615E-2</v>
      </c>
      <c r="AR9" s="147">
        <v>0.22473328568229095</v>
      </c>
      <c r="AS9" s="147">
        <v>0.10112455161320048</v>
      </c>
      <c r="AT9" s="147">
        <v>0.11410280442337585</v>
      </c>
      <c r="AU9" s="150">
        <v>0.12032710215262062</v>
      </c>
      <c r="AV9" s="147">
        <v>0.50852238857792242</v>
      </c>
      <c r="AW9" s="147">
        <v>-3.8022933152042776E-2</v>
      </c>
      <c r="AX9" s="147">
        <v>7.6046973561795142E-2</v>
      </c>
      <c r="AY9" s="147">
        <v>7.2729229343166835E-2</v>
      </c>
      <c r="AZ9" s="150">
        <v>0.15574529833795253</v>
      </c>
      <c r="BA9" s="147">
        <v>2.2001598575820458E-2</v>
      </c>
      <c r="BB9" s="147">
        <v>-5.2181453950129603E-2</v>
      </c>
      <c r="BC9" s="147">
        <v>0.41327567852303848</v>
      </c>
      <c r="BD9" s="147">
        <v>0.33338877187187699</v>
      </c>
      <c r="BE9" s="150">
        <f>16.7351072148819%-0.0001</f>
        <v>0.16725107214881901</v>
      </c>
      <c r="BF9" s="147">
        <v>0.42490387930514129</v>
      </c>
      <c r="BG9" s="147">
        <v>9.775684982765831E-2</v>
      </c>
      <c r="BH9" s="147">
        <v>0.22695993841980747</v>
      </c>
      <c r="BI9" s="147">
        <v>0.27414728467330735</v>
      </c>
      <c r="BJ9" s="150">
        <v>0.25373335791034424</v>
      </c>
      <c r="BK9" s="147">
        <v>0.50905420438099358</v>
      </c>
      <c r="BL9" s="147">
        <v>0.24160781716460178</v>
      </c>
      <c r="BM9" s="147">
        <v>0.36092994443674631</v>
      </c>
    </row>
    <row r="10" spans="1:65" ht="18" customHeight="1" x14ac:dyDescent="0.25">
      <c r="A10" s="3"/>
      <c r="B10" s="5" t="s">
        <v>105</v>
      </c>
      <c r="C10" s="147">
        <v>3.641313715985206E-2</v>
      </c>
      <c r="D10" s="147">
        <v>4.8069289954230134E-2</v>
      </c>
      <c r="E10" s="147">
        <v>9.8189658570120575E-2</v>
      </c>
      <c r="F10" s="147">
        <v>6.6972410096269114E-2</v>
      </c>
      <c r="G10" s="150">
        <v>0.22501841246988269</v>
      </c>
      <c r="H10" s="147">
        <v>6.4922051724054589E-2</v>
      </c>
      <c r="I10" s="147">
        <v>0.1408090955663254</v>
      </c>
      <c r="J10" s="147">
        <v>2.5823442663461611E-2</v>
      </c>
      <c r="K10" s="147">
        <v>6.2374822675457672E-2</v>
      </c>
      <c r="L10" s="150">
        <v>0.28503624168427488</v>
      </c>
      <c r="M10" s="147">
        <v>3.3584299759840723E-2</v>
      </c>
      <c r="N10" s="147">
        <v>4.2214586916693976E-2</v>
      </c>
      <c r="O10" s="147">
        <v>1.9066881680213529E-2</v>
      </c>
      <c r="P10" s="147">
        <v>-7.6015542855469728E-2</v>
      </c>
      <c r="Q10" s="150">
        <v>4.6489232711657722E-3</v>
      </c>
      <c r="R10" s="147">
        <v>2.5557259910664109E-2</v>
      </c>
      <c r="S10" s="147">
        <v>1.4280062740855541E-2</v>
      </c>
      <c r="T10" s="147">
        <v>2.3407743094872802E-2</v>
      </c>
      <c r="U10" s="147">
        <v>3.2877588130686357E-2</v>
      </c>
      <c r="V10" s="150">
        <v>2.391726708998216E-2</v>
      </c>
      <c r="W10" s="147">
        <v>1.1187171806721099E-2</v>
      </c>
      <c r="X10" s="147">
        <v>0.12082388918234684</v>
      </c>
      <c r="Y10" s="147">
        <v>2.8245592355322948E-2</v>
      </c>
      <c r="Z10" s="147">
        <v>1.7380987262642426E-2</v>
      </c>
      <c r="AA10" s="150">
        <v>4.4285507809961266E-2</v>
      </c>
      <c r="AB10" s="147">
        <v>-5.4282215248550328E-2</v>
      </c>
      <c r="AC10" s="147">
        <v>-3.1885967565841326E-2</v>
      </c>
      <c r="AD10" s="147">
        <v>7.9941289744105776E-2</v>
      </c>
      <c r="AE10" s="147">
        <v>-0.48793963711739402</v>
      </c>
      <c r="AF10" s="150">
        <v>-0.12402871795409114</v>
      </c>
      <c r="AG10" s="147">
        <v>-0.13148647132853905</v>
      </c>
      <c r="AH10" s="147">
        <v>-9.4019203831532727E-2</v>
      </c>
      <c r="AI10" s="147">
        <v>0.12625410572015489</v>
      </c>
      <c r="AJ10" s="147">
        <v>3.0052998117700704E-2</v>
      </c>
      <c r="AK10" s="150">
        <v>-1.785282334306498E-2</v>
      </c>
      <c r="AL10" s="147">
        <v>8.9186269798521386E-2</v>
      </c>
      <c r="AM10" s="147">
        <v>6.4103524119274783E-4</v>
      </c>
      <c r="AN10" s="147">
        <v>9.4084076242243936E-2</v>
      </c>
      <c r="AO10" s="147">
        <v>8.1431286949305598E-2</v>
      </c>
      <c r="AP10" s="150">
        <v>6.6231327163963405E-2</v>
      </c>
      <c r="AQ10" s="147">
        <v>3.842941212104975E-2</v>
      </c>
      <c r="AR10" s="147">
        <v>0.21314971725164714</v>
      </c>
      <c r="AS10" s="147">
        <v>9.7306671222575331E-2</v>
      </c>
      <c r="AT10" s="147">
        <v>0.11168835381522384</v>
      </c>
      <c r="AU10" s="150">
        <v>0.11620400812686632</v>
      </c>
      <c r="AV10" s="147">
        <v>0.50022119542272148</v>
      </c>
      <c r="AW10" s="147">
        <v>-3.6222383467070268E-2</v>
      </c>
      <c r="AX10" s="147">
        <v>7.0336400165384005E-2</v>
      </c>
      <c r="AY10" s="147">
        <v>6.8925071731513271E-2</v>
      </c>
      <c r="AZ10" s="150">
        <v>0.15277516016910167</v>
      </c>
      <c r="BA10" s="147">
        <v>2.1372594370130726E-2</v>
      </c>
      <c r="BB10" s="147">
        <v>-4.9748449200055257E-2</v>
      </c>
      <c r="BC10" s="147">
        <v>0.38581800111594061</v>
      </c>
      <c r="BD10" s="147">
        <v>0.31921272777758453</v>
      </c>
      <c r="BE10" s="150">
        <v>0.16287472357523566</v>
      </c>
      <c r="BF10" s="147">
        <v>0.41456382207538461</v>
      </c>
      <c r="BG10" s="147">
        <v>9.3286307885441094E-2</v>
      </c>
      <c r="BH10" s="147">
        <v>0.21222800761737501</v>
      </c>
      <c r="BI10" s="147">
        <v>0.26657575506490333</v>
      </c>
      <c r="BJ10" s="150">
        <v>0.25163213979056798</v>
      </c>
      <c r="BK10" s="147">
        <v>0.51828918005388369</v>
      </c>
      <c r="BL10" s="147">
        <v>0.24534294664426515</v>
      </c>
      <c r="BM10" s="147">
        <v>0.36025245530293559</v>
      </c>
    </row>
    <row r="11" spans="1:65" ht="18" customHeight="1" x14ac:dyDescent="0.25">
      <c r="A11" s="3"/>
      <c r="B11" s="5" t="s">
        <v>111</v>
      </c>
      <c r="C11" s="211">
        <v>3.1719022269131134E-2</v>
      </c>
      <c r="D11" s="211">
        <v>6.3858055555035806E-2</v>
      </c>
      <c r="E11" s="211">
        <v>9.5860192843299399E-2</v>
      </c>
      <c r="F11" s="211">
        <v>0.14309723241610728</v>
      </c>
      <c r="G11" s="150">
        <v>7.7711512274738395E-2</v>
      </c>
      <c r="H11" s="211">
        <v>0.10333532811781185</v>
      </c>
      <c r="I11" s="211">
        <v>0.17417271466188322</v>
      </c>
      <c r="J11" s="211">
        <v>3.8614784864832705E-2</v>
      </c>
      <c r="K11" s="211">
        <v>0.1078973779565313</v>
      </c>
      <c r="L11" s="150">
        <v>0.10503290641809462</v>
      </c>
      <c r="M11" s="211">
        <v>4.0714029906947148E-2</v>
      </c>
      <c r="N11" s="211">
        <v>6.8933423638995725E-2</v>
      </c>
      <c r="O11" s="211">
        <v>3.3903220779253937E-2</v>
      </c>
      <c r="P11" s="211">
        <v>-0.14304559010256213</v>
      </c>
      <c r="Q11" s="150">
        <v>2.3029988464519551E-3</v>
      </c>
      <c r="R11" s="147">
        <v>5.151248761876083E-2</v>
      </c>
      <c r="S11" s="147">
        <v>2.8314810305580692E-2</v>
      </c>
      <c r="T11" s="147">
        <v>3.8951906547751054E-3</v>
      </c>
      <c r="U11" s="147">
        <v>4.3532144159606913E-2</v>
      </c>
      <c r="V11" s="150">
        <v>3.1792050805737354E-2</v>
      </c>
      <c r="W11" s="147">
        <v>2.5574358873846331E-2</v>
      </c>
      <c r="X11" s="147">
        <v>0.19938006008447132</v>
      </c>
      <c r="Y11" s="147">
        <v>4.077021461014433E-2</v>
      </c>
      <c r="Z11" s="147">
        <v>2.3043586496016854E-2</v>
      </c>
      <c r="AA11" s="150">
        <v>7.2699685803297276E-2</v>
      </c>
      <c r="AB11" s="211">
        <v>-0.1072477982346908</v>
      </c>
      <c r="AC11" s="211">
        <v>3.5955078121761276E-2</v>
      </c>
      <c r="AD11" s="211">
        <v>1.9302589375119705E-2</v>
      </c>
      <c r="AE11" s="211">
        <v>-1.0458861951398044</v>
      </c>
      <c r="AF11" s="212">
        <v>-0.26872146599895036</v>
      </c>
      <c r="AG11" s="211">
        <v>-0.30663482527564295</v>
      </c>
      <c r="AH11" s="211">
        <v>-0.20389192359247335</v>
      </c>
      <c r="AI11" s="211">
        <v>0.11806757200382537</v>
      </c>
      <c r="AJ11" s="211">
        <v>8.7561429200682911E-2</v>
      </c>
      <c r="AK11" s="212">
        <v>-7.9171770644814551E-2</v>
      </c>
      <c r="AL11" s="211">
        <v>0.19032516168724106</v>
      </c>
      <c r="AM11" s="211">
        <v>-1.371482684583949E-2</v>
      </c>
      <c r="AN11" s="147">
        <v>0.19743803538925378</v>
      </c>
      <c r="AO11" s="147">
        <v>0.29476888938054241</v>
      </c>
      <c r="AP11" s="150">
        <v>0.16875815426467819</v>
      </c>
      <c r="AQ11" s="147">
        <v>0.19320389061584636</v>
      </c>
      <c r="AR11" s="147">
        <v>0.27327350357679842</v>
      </c>
      <c r="AS11" s="147">
        <v>0.19901016160705071</v>
      </c>
      <c r="AT11" s="147">
        <v>0.45434470056619219</v>
      </c>
      <c r="AU11" s="150">
        <v>0.29558518178229554</v>
      </c>
      <c r="AV11" s="147">
        <v>1.5705829494702894</v>
      </c>
      <c r="AW11" s="147">
        <v>0.11112204008227915</v>
      </c>
      <c r="AX11" s="147">
        <v>0.15102590307494382</v>
      </c>
      <c r="AY11" s="147">
        <v>0.180723130209993</v>
      </c>
      <c r="AZ11" s="150">
        <v>0.51040939642719618</v>
      </c>
      <c r="BA11" s="147">
        <v>0.10099650569030756</v>
      </c>
      <c r="BB11" s="147">
        <v>-0.12191180249207642</v>
      </c>
      <c r="BC11" s="147">
        <v>0.99635728064400919</v>
      </c>
      <c r="BD11" s="147">
        <v>0.98235469342669479</v>
      </c>
      <c r="BE11" s="150">
        <v>0.49635914805438064</v>
      </c>
      <c r="BF11" s="147">
        <v>1.3445639054865299</v>
      </c>
      <c r="BG11" s="147">
        <v>0.3170867700109104</v>
      </c>
      <c r="BH11" s="147">
        <v>0.6779979336970291</v>
      </c>
      <c r="BI11" s="147">
        <v>1.0228462030650278</v>
      </c>
      <c r="BJ11" s="150">
        <v>0.82963345271204858</v>
      </c>
      <c r="BK11" s="147">
        <v>2.1262405492573961</v>
      </c>
      <c r="BL11" s="147">
        <v>0.84544705122089792</v>
      </c>
      <c r="BM11" s="147">
        <v>0.97167029485368472</v>
      </c>
    </row>
    <row r="12" spans="1:65" ht="13" thickBot="1" x14ac:dyDescent="0.3"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/>
      <c r="BH12" s="197"/>
      <c r="BI12" s="197"/>
      <c r="BJ12" s="197"/>
      <c r="BK12" s="197"/>
      <c r="BL12" s="197"/>
      <c r="BM12" s="197"/>
    </row>
    <row r="13" spans="1:65" ht="39" customHeight="1" x14ac:dyDescent="0.25">
      <c r="B13" s="207" t="s">
        <v>81</v>
      </c>
      <c r="C13" s="189"/>
      <c r="D13" s="189"/>
      <c r="E13" s="189"/>
      <c r="F13" s="189"/>
      <c r="G13" s="144"/>
      <c r="H13" s="189"/>
      <c r="I13" s="189"/>
      <c r="J13" s="189"/>
      <c r="K13" s="189"/>
      <c r="L13" s="144"/>
      <c r="M13" s="189"/>
      <c r="N13" s="189"/>
      <c r="O13" s="189"/>
      <c r="P13" s="189"/>
      <c r="Q13" s="144"/>
      <c r="R13" s="189"/>
      <c r="S13" s="189"/>
      <c r="T13" s="189"/>
      <c r="U13" s="189"/>
      <c r="V13" s="144"/>
      <c r="W13" s="199"/>
      <c r="X13" s="199"/>
      <c r="Y13" s="199"/>
      <c r="Z13" s="199"/>
      <c r="AA13" s="37"/>
      <c r="AB13" s="199"/>
      <c r="AC13" s="199"/>
      <c r="AD13" s="199"/>
      <c r="AE13" s="199"/>
      <c r="AF13" s="37"/>
      <c r="AG13" s="199"/>
      <c r="AH13" s="199"/>
      <c r="AI13" s="199"/>
      <c r="AJ13" s="199"/>
      <c r="AK13" s="37"/>
      <c r="AL13" s="194"/>
      <c r="AM13" s="194"/>
      <c r="AN13" s="194"/>
      <c r="AO13" s="194"/>
      <c r="AP13" s="126"/>
      <c r="AQ13" s="194"/>
      <c r="AR13" s="194"/>
      <c r="AS13" s="194"/>
      <c r="AT13" s="194"/>
      <c r="AU13" s="126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J13" s="194"/>
    </row>
    <row r="14" spans="1:65" ht="31.5" x14ac:dyDescent="0.25">
      <c r="B14" s="207" t="s">
        <v>121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37"/>
      <c r="X14" s="37"/>
      <c r="Y14" s="37"/>
      <c r="Z14" s="37"/>
      <c r="AA14" s="37"/>
      <c r="AB14" s="149"/>
      <c r="AC14" s="37"/>
      <c r="AD14" s="37"/>
      <c r="AE14" s="37"/>
      <c r="AF14" s="37"/>
      <c r="AG14" s="37"/>
      <c r="AH14" s="37"/>
      <c r="AI14" s="37"/>
      <c r="AJ14" s="37"/>
      <c r="AK14" s="37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3"/>
      <c r="BJ14" s="3"/>
    </row>
    <row r="15" spans="1:65" x14ac:dyDescent="0.25">
      <c r="B15" s="208" t="s">
        <v>103</v>
      </c>
    </row>
    <row r="16" spans="1:65" x14ac:dyDescent="0.25"/>
  </sheetData>
  <mergeCells count="13">
    <mergeCell ref="BJ2:BJ3"/>
    <mergeCell ref="BE2:BE3"/>
    <mergeCell ref="B2:B3"/>
    <mergeCell ref="G2:G3"/>
    <mergeCell ref="L2:L3"/>
    <mergeCell ref="Q2:Q3"/>
    <mergeCell ref="V2:V3"/>
    <mergeCell ref="AA2:AA3"/>
    <mergeCell ref="AF2:AF3"/>
    <mergeCell ref="AK2:AK3"/>
    <mergeCell ref="AP2:AP3"/>
    <mergeCell ref="AU2:AU3"/>
    <mergeCell ref="AZ2:AZ3"/>
  </mergeCells>
  <pageMargins left="0.511811024" right="0.511811024" top="0.78740157499999996" bottom="0.78740157499999996" header="0.31496062000000002" footer="0.31496062000000002"/>
  <ignoredErrors>
    <ignoredError sqref="BI3" twoDigitTextYea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tabColor rgb="FF009933"/>
  </sheetPr>
  <dimension ref="A1:DH70"/>
  <sheetViews>
    <sheetView showGridLines="0" zoomScaleNormal="100" workbookViewId="0">
      <pane xSplit="2" ySplit="2" topLeftCell="BH3" activePane="bottomRight" state="frozen"/>
      <selection activeCell="X3" sqref="X3"/>
      <selection pane="topRight" activeCell="X3" sqref="X3"/>
      <selection pane="bottomLeft" activeCell="X3" sqref="X3"/>
      <selection pane="bottomRight" activeCell="B2" sqref="B2"/>
    </sheetView>
  </sheetViews>
  <sheetFormatPr defaultColWidth="0" defaultRowHeight="0" customHeight="1" zeroHeight="1" x14ac:dyDescent="0.25"/>
  <cols>
    <col min="1" max="1" width="1.453125" style="40" customWidth="1"/>
    <col min="2" max="2" width="63.36328125" style="11" customWidth="1"/>
    <col min="3" max="7" width="8.54296875" style="11" customWidth="1"/>
    <col min="8" max="10" width="8.453125" style="11" customWidth="1"/>
    <col min="11" max="11" width="8.36328125" style="11" bestFit="1" customWidth="1"/>
    <col min="12" max="12" width="9.6328125" style="11" customWidth="1"/>
    <col min="13" max="17" width="9.90625" style="11" bestFit="1" customWidth="1"/>
    <col min="18" max="18" width="7.453125" style="11" bestFit="1" customWidth="1"/>
    <col min="19" max="19" width="8.90625" style="11" bestFit="1" customWidth="1"/>
    <col min="20" max="21" width="7.453125" style="11" bestFit="1" customWidth="1"/>
    <col min="22" max="22" width="8.36328125" style="11" customWidth="1"/>
    <col min="23" max="23" width="5.6328125" style="11" bestFit="1" customWidth="1"/>
    <col min="24" max="24" width="6.54296875" style="11" bestFit="1" customWidth="1"/>
    <col min="25" max="25" width="5.6328125" style="11" bestFit="1" customWidth="1"/>
    <col min="26" max="26" width="7.08984375" style="11" bestFit="1" customWidth="1"/>
    <col min="27" max="27" width="7.08984375" style="55" customWidth="1"/>
    <col min="28" max="28" width="7.453125" style="11" bestFit="1" customWidth="1"/>
    <col min="29" max="29" width="7.08984375" style="11" bestFit="1" customWidth="1"/>
    <col min="30" max="30" width="6.54296875" style="11" bestFit="1" customWidth="1"/>
    <col min="31" max="31" width="8.453125" style="11" bestFit="1" customWidth="1"/>
    <col min="32" max="32" width="8.453125" style="55" bestFit="1" customWidth="1"/>
    <col min="33" max="34" width="7.453125" style="11" bestFit="1" customWidth="1"/>
    <col min="35" max="35" width="6.54296875" style="11" bestFit="1" customWidth="1"/>
    <col min="36" max="36" width="5.6328125" style="11" bestFit="1" customWidth="1"/>
    <col min="37" max="37" width="7.453125" style="55" bestFit="1" customWidth="1"/>
    <col min="38" max="38" width="6.54296875" style="55" bestFit="1" customWidth="1"/>
    <col min="39" max="39" width="5.6328125" style="11" bestFit="1" customWidth="1"/>
    <col min="40" max="41" width="6.54296875" style="11" bestFit="1" customWidth="1"/>
    <col min="42" max="42" width="7.453125" style="11" bestFit="1" customWidth="1"/>
    <col min="43" max="43" width="6" style="11" bestFit="1" customWidth="1"/>
    <col min="44" max="46" width="6.54296875" style="11" bestFit="1" customWidth="1"/>
    <col min="47" max="48" width="7.453125" style="11" customWidth="1"/>
    <col min="49" max="49" width="7.90625" style="11" customWidth="1"/>
    <col min="50" max="51" width="7.08984375" style="11" customWidth="1"/>
    <col min="52" max="52" width="8.54296875" style="11" customWidth="1"/>
    <col min="53" max="53" width="7.453125" style="11" customWidth="1"/>
    <col min="54" max="54" width="7.08984375" style="11" bestFit="1" customWidth="1"/>
    <col min="55" max="56" width="7.08984375" style="11" customWidth="1"/>
    <col min="57" max="57" width="8.54296875" style="11" customWidth="1"/>
    <col min="58" max="58" width="7.453125" style="11" customWidth="1"/>
    <col min="59" max="62" width="8.6328125" style="12" customWidth="1"/>
    <col min="63" max="65" width="8.453125" style="11" customWidth="1"/>
    <col min="66" max="66" width="2.08984375" style="12" customWidth="1"/>
    <col min="67" max="101" width="8.6328125" style="12" hidden="1" customWidth="1"/>
    <col min="102" max="112" width="9.08984375" style="12" hidden="1" customWidth="1"/>
    <col min="113" max="16384" width="10.08984375" style="12" hidden="1"/>
  </cols>
  <sheetData>
    <row r="1" spans="1:65" s="31" customFormat="1" ht="43.5" customHeight="1" x14ac:dyDescent="0.25">
      <c r="AA1" s="48"/>
      <c r="AC1" s="56"/>
      <c r="AD1" s="56"/>
      <c r="AE1" s="56"/>
      <c r="AF1" s="35"/>
      <c r="AG1" s="56"/>
      <c r="AH1" s="56"/>
      <c r="AI1" s="56"/>
      <c r="AJ1" s="56"/>
      <c r="AK1" s="35"/>
      <c r="AL1" s="35"/>
      <c r="AM1" s="35"/>
      <c r="AN1" s="35"/>
      <c r="AO1" s="35"/>
      <c r="AP1" s="35"/>
      <c r="AR1" s="35"/>
      <c r="AS1" s="75"/>
      <c r="AT1" s="75"/>
      <c r="AU1" s="75"/>
      <c r="AW1" s="75"/>
      <c r="AX1" s="75"/>
      <c r="AY1" s="75"/>
      <c r="BB1" s="75"/>
      <c r="BC1" s="75"/>
      <c r="BD1" s="75"/>
      <c r="BH1" s="67"/>
      <c r="BJ1" s="67"/>
      <c r="BK1" s="67"/>
      <c r="BL1" s="67"/>
      <c r="BM1" s="67" t="s">
        <v>17</v>
      </c>
    </row>
    <row r="2" spans="1:65" s="8" customFormat="1" ht="15" customHeight="1" x14ac:dyDescent="0.25">
      <c r="A2" s="38"/>
      <c r="B2" s="7" t="s">
        <v>2</v>
      </c>
      <c r="C2" s="68" t="s">
        <v>94</v>
      </c>
      <c r="D2" s="69" t="s">
        <v>95</v>
      </c>
      <c r="E2" s="69" t="s">
        <v>96</v>
      </c>
      <c r="F2" s="69" t="s">
        <v>97</v>
      </c>
      <c r="G2" s="70">
        <v>2010</v>
      </c>
      <c r="H2" s="68" t="s">
        <v>90</v>
      </c>
      <c r="I2" s="69" t="s">
        <v>91</v>
      </c>
      <c r="J2" s="69" t="s">
        <v>92</v>
      </c>
      <c r="K2" s="69" t="s">
        <v>93</v>
      </c>
      <c r="L2" s="70">
        <v>2011</v>
      </c>
      <c r="M2" s="68" t="s">
        <v>86</v>
      </c>
      <c r="N2" s="69" t="s">
        <v>87</v>
      </c>
      <c r="O2" s="69" t="s">
        <v>88</v>
      </c>
      <c r="P2" s="69" t="s">
        <v>89</v>
      </c>
      <c r="Q2" s="70">
        <v>2012</v>
      </c>
      <c r="R2" s="68" t="s">
        <v>82</v>
      </c>
      <c r="S2" s="69" t="s">
        <v>83</v>
      </c>
      <c r="T2" s="69" t="s">
        <v>84</v>
      </c>
      <c r="U2" s="69" t="s">
        <v>85</v>
      </c>
      <c r="V2" s="70">
        <v>2013</v>
      </c>
      <c r="W2" s="68" t="s">
        <v>32</v>
      </c>
      <c r="X2" s="69" t="s">
        <v>41</v>
      </c>
      <c r="Y2" s="69" t="s">
        <v>42</v>
      </c>
      <c r="Z2" s="69" t="s">
        <v>43</v>
      </c>
      <c r="AA2" s="70">
        <v>2014</v>
      </c>
      <c r="AB2" s="68" t="s">
        <v>31</v>
      </c>
      <c r="AC2" s="69" t="s">
        <v>44</v>
      </c>
      <c r="AD2" s="69" t="s">
        <v>45</v>
      </c>
      <c r="AE2" s="69" t="s">
        <v>46</v>
      </c>
      <c r="AF2" s="70">
        <v>2015</v>
      </c>
      <c r="AG2" s="68" t="s">
        <v>33</v>
      </c>
      <c r="AH2" s="69" t="s">
        <v>47</v>
      </c>
      <c r="AI2" s="69" t="s">
        <v>48</v>
      </c>
      <c r="AJ2" s="69" t="s">
        <v>49</v>
      </c>
      <c r="AK2" s="70">
        <v>2016</v>
      </c>
      <c r="AL2" s="109" t="s">
        <v>30</v>
      </c>
      <c r="AM2" s="69" t="s">
        <v>50</v>
      </c>
      <c r="AN2" s="69" t="s">
        <v>51</v>
      </c>
      <c r="AO2" s="69" t="s">
        <v>52</v>
      </c>
      <c r="AP2" s="108">
        <v>2017</v>
      </c>
      <c r="AQ2" s="109" t="s">
        <v>37</v>
      </c>
      <c r="AR2" s="69" t="s">
        <v>53</v>
      </c>
      <c r="AS2" s="69" t="s">
        <v>54</v>
      </c>
      <c r="AT2" s="69" t="s">
        <v>55</v>
      </c>
      <c r="AU2" s="70">
        <v>2018</v>
      </c>
      <c r="AV2" s="74" t="s">
        <v>79</v>
      </c>
      <c r="AW2" s="74" t="s">
        <v>98</v>
      </c>
      <c r="AX2" s="74" t="s">
        <v>107</v>
      </c>
      <c r="AY2" s="74" t="s">
        <v>117</v>
      </c>
      <c r="AZ2" s="70">
        <v>2019</v>
      </c>
      <c r="BA2" s="74" t="s">
        <v>120</v>
      </c>
      <c r="BB2" s="74" t="s">
        <v>130</v>
      </c>
      <c r="BC2" s="74" t="s">
        <v>131</v>
      </c>
      <c r="BD2" s="74" t="s">
        <v>132</v>
      </c>
      <c r="BE2" s="70">
        <v>2020</v>
      </c>
      <c r="BF2" s="74" t="s">
        <v>133</v>
      </c>
      <c r="BG2" s="74" t="s">
        <v>134</v>
      </c>
      <c r="BH2" s="74" t="s">
        <v>135</v>
      </c>
      <c r="BI2" s="239" t="s">
        <v>136</v>
      </c>
      <c r="BJ2" s="240">
        <v>2021</v>
      </c>
      <c r="BK2" s="74" t="s">
        <v>139</v>
      </c>
      <c r="BL2" s="74" t="s">
        <v>141</v>
      </c>
      <c r="BM2" s="74" t="s">
        <v>142</v>
      </c>
    </row>
    <row r="3" spans="1:65" s="9" customFormat="1" ht="18" customHeight="1" x14ac:dyDescent="0.25">
      <c r="A3" s="39"/>
      <c r="B3" s="10" t="s">
        <v>63</v>
      </c>
      <c r="C3" s="71"/>
      <c r="D3" s="57"/>
      <c r="E3" s="57"/>
      <c r="F3" s="57"/>
      <c r="G3" s="72"/>
      <c r="H3" s="71"/>
      <c r="I3" s="57"/>
      <c r="J3" s="57"/>
      <c r="K3" s="57"/>
      <c r="L3" s="72"/>
      <c r="M3" s="71"/>
      <c r="N3" s="57"/>
      <c r="O3" s="57"/>
      <c r="P3" s="57"/>
      <c r="Q3" s="72"/>
      <c r="R3" s="71"/>
      <c r="S3" s="57"/>
      <c r="T3" s="57"/>
      <c r="U3" s="57"/>
      <c r="V3" s="72"/>
      <c r="W3" s="71"/>
      <c r="X3" s="57"/>
      <c r="Y3" s="57"/>
      <c r="Z3" s="57"/>
      <c r="AA3" s="72"/>
      <c r="AB3" s="71"/>
      <c r="AC3" s="57"/>
      <c r="AD3" s="57"/>
      <c r="AE3" s="57"/>
      <c r="AF3" s="72"/>
      <c r="AG3" s="71"/>
      <c r="AH3" s="57"/>
      <c r="AI3" s="57"/>
      <c r="AJ3" s="57"/>
      <c r="AK3" s="72"/>
      <c r="AL3" s="110"/>
      <c r="AM3" s="57"/>
      <c r="AN3" s="57"/>
      <c r="AO3" s="57"/>
      <c r="AP3" s="72"/>
      <c r="AQ3" s="110"/>
      <c r="AR3" s="57"/>
      <c r="AS3" s="57"/>
      <c r="AT3" s="57"/>
      <c r="AU3" s="72"/>
      <c r="AV3" s="57"/>
      <c r="AW3" s="57"/>
      <c r="AX3" s="57"/>
      <c r="AY3" s="57"/>
      <c r="AZ3" s="72"/>
      <c r="BA3" s="57"/>
      <c r="BB3" s="57"/>
      <c r="BC3" s="57"/>
      <c r="BD3" s="57"/>
      <c r="BE3" s="72"/>
      <c r="BF3" s="57"/>
      <c r="BG3" s="57"/>
      <c r="BH3" s="57"/>
      <c r="BI3" s="57"/>
      <c r="BJ3" s="72"/>
      <c r="BK3" s="57"/>
      <c r="BL3" s="57"/>
      <c r="BM3" s="57"/>
    </row>
    <row r="4" spans="1:65" s="8" customFormat="1" ht="18" customHeight="1" x14ac:dyDescent="0.25">
      <c r="B4" s="223" t="s">
        <v>5</v>
      </c>
      <c r="C4" s="214">
        <v>277</v>
      </c>
      <c r="D4" s="214">
        <v>876</v>
      </c>
      <c r="E4" s="214">
        <v>421</v>
      </c>
      <c r="F4" s="214">
        <v>654</v>
      </c>
      <c r="G4" s="213">
        <v>2228</v>
      </c>
      <c r="H4" s="214">
        <v>445</v>
      </c>
      <c r="I4" s="214">
        <v>1224</v>
      </c>
      <c r="J4" s="214">
        <v>809</v>
      </c>
      <c r="K4" s="214">
        <v>1133</v>
      </c>
      <c r="L4" s="213">
        <v>3611</v>
      </c>
      <c r="M4" s="214">
        <v>70</v>
      </c>
      <c r="N4" s="214">
        <v>1397</v>
      </c>
      <c r="O4" s="214">
        <v>245</v>
      </c>
      <c r="P4" s="214">
        <v>795</v>
      </c>
      <c r="Q4" s="215">
        <v>2507</v>
      </c>
      <c r="R4" s="216">
        <v>78</v>
      </c>
      <c r="S4" s="216">
        <v>1540</v>
      </c>
      <c r="T4" s="96">
        <v>199</v>
      </c>
      <c r="U4" s="216">
        <v>583</v>
      </c>
      <c r="V4" s="95">
        <v>2400</v>
      </c>
      <c r="W4" s="96">
        <v>80</v>
      </c>
      <c r="X4" s="96">
        <v>1955</v>
      </c>
      <c r="Y4" s="96">
        <v>82</v>
      </c>
      <c r="Z4" s="96">
        <v>557</v>
      </c>
      <c r="AA4" s="95">
        <v>2674</v>
      </c>
      <c r="AB4" s="96">
        <v>31.270438389999999</v>
      </c>
      <c r="AC4" s="96">
        <v>304.69313565999994</v>
      </c>
      <c r="AD4" s="96">
        <v>31.4528985500001</v>
      </c>
      <c r="AE4" s="96">
        <v>242.97791383999987</v>
      </c>
      <c r="AF4" s="95">
        <v>610.39438643999983</v>
      </c>
      <c r="AG4" s="96">
        <v>9</v>
      </c>
      <c r="AH4" s="96">
        <v>247.27331689000002</v>
      </c>
      <c r="AI4" s="96">
        <v>121.48315509999998</v>
      </c>
      <c r="AJ4" s="96">
        <v>184.48014402000018</v>
      </c>
      <c r="AK4" s="95">
        <v>562.23661601000026</v>
      </c>
      <c r="AL4" s="41">
        <v>32</v>
      </c>
      <c r="AM4" s="96">
        <v>514</v>
      </c>
      <c r="AN4" s="96">
        <v>51</v>
      </c>
      <c r="AO4" s="96">
        <v>298</v>
      </c>
      <c r="AP4" s="95">
        <v>895</v>
      </c>
      <c r="AQ4" s="114">
        <v>215</v>
      </c>
      <c r="AR4" s="96">
        <v>220</v>
      </c>
      <c r="AS4" s="96">
        <v>697</v>
      </c>
      <c r="AT4" s="96">
        <v>1039</v>
      </c>
      <c r="AU4" s="95">
        <v>2171</v>
      </c>
      <c r="AV4" s="96">
        <v>11</v>
      </c>
      <c r="AW4" s="96">
        <v>509.07839481999997</v>
      </c>
      <c r="AX4" s="96">
        <v>218.64542632999994</v>
      </c>
      <c r="AY4" s="96">
        <v>605.69757367000011</v>
      </c>
      <c r="AZ4" s="95">
        <v>1344.4213948199999</v>
      </c>
      <c r="BA4" s="96">
        <v>848</v>
      </c>
      <c r="BB4" s="96">
        <v>28.920999999999999</v>
      </c>
      <c r="BC4" s="96">
        <v>793.04746022000006</v>
      </c>
      <c r="BD4" s="96">
        <v>283.03320251000008</v>
      </c>
      <c r="BE4" s="95">
        <v>1953.0016627300001</v>
      </c>
      <c r="BF4" s="96">
        <v>605.89379983000003</v>
      </c>
      <c r="BG4" s="96">
        <v>1107.4885515399999</v>
      </c>
      <c r="BH4" s="96">
        <v>1857.3304344999999</v>
      </c>
      <c r="BI4" s="96">
        <v>3227.4349306100007</v>
      </c>
      <c r="BJ4" s="95">
        <v>6798.1477164799999</v>
      </c>
      <c r="BK4" s="96">
        <v>2720</v>
      </c>
      <c r="BL4" s="96">
        <v>4242</v>
      </c>
      <c r="BM4" s="96">
        <v>6087</v>
      </c>
    </row>
    <row r="5" spans="1:65" s="8" customFormat="1" ht="18" customHeight="1" x14ac:dyDescent="0.25">
      <c r="B5" s="223" t="s">
        <v>6</v>
      </c>
      <c r="C5" s="214">
        <v>31</v>
      </c>
      <c r="D5" s="214">
        <v>160</v>
      </c>
      <c r="E5" s="214">
        <v>212</v>
      </c>
      <c r="F5" s="214">
        <v>37</v>
      </c>
      <c r="G5" s="213">
        <v>440</v>
      </c>
      <c r="H5" s="214">
        <v>262</v>
      </c>
      <c r="I5" s="214">
        <v>451</v>
      </c>
      <c r="J5" s="214">
        <v>504</v>
      </c>
      <c r="K5" s="214">
        <v>-4</v>
      </c>
      <c r="L5" s="213">
        <v>1213</v>
      </c>
      <c r="M5" s="214">
        <v>-75</v>
      </c>
      <c r="N5" s="214">
        <v>-111</v>
      </c>
      <c r="O5" s="214">
        <v>62</v>
      </c>
      <c r="P5" s="214">
        <v>-19</v>
      </c>
      <c r="Q5" s="215">
        <v>-143</v>
      </c>
      <c r="R5" s="214">
        <v>-76</v>
      </c>
      <c r="S5" s="216">
        <v>-26</v>
      </c>
      <c r="T5" s="214">
        <v>-295</v>
      </c>
      <c r="U5" s="214">
        <v>346</v>
      </c>
      <c r="V5" s="95">
        <v>-51</v>
      </c>
      <c r="W5" s="96">
        <v>-87</v>
      </c>
      <c r="X5" s="96">
        <v>429</v>
      </c>
      <c r="Y5" s="96">
        <v>225</v>
      </c>
      <c r="Z5" s="96">
        <v>198</v>
      </c>
      <c r="AA5" s="95">
        <v>765</v>
      </c>
      <c r="AB5" s="96">
        <v>258.98837717999999</v>
      </c>
      <c r="AC5" s="96">
        <v>-41.319076049999886</v>
      </c>
      <c r="AD5" s="96">
        <v>590.74251941999978</v>
      </c>
      <c r="AE5" s="96">
        <v>501.96270709000004</v>
      </c>
      <c r="AF5" s="95">
        <v>1310.37452764</v>
      </c>
      <c r="AG5" s="96">
        <v>119</v>
      </c>
      <c r="AH5" s="96">
        <v>-80.869750799999835</v>
      </c>
      <c r="AI5" s="96">
        <v>738.78515154000002</v>
      </c>
      <c r="AJ5" s="96">
        <v>284.46662280999965</v>
      </c>
      <c r="AK5" s="95">
        <v>1061.3820235499998</v>
      </c>
      <c r="AL5" s="41">
        <v>250</v>
      </c>
      <c r="AM5" s="96">
        <v>-170</v>
      </c>
      <c r="AN5" s="96">
        <v>505</v>
      </c>
      <c r="AO5" s="96">
        <v>-337</v>
      </c>
      <c r="AP5" s="95">
        <v>248</v>
      </c>
      <c r="AQ5" s="114">
        <v>105</v>
      </c>
      <c r="AR5" s="96">
        <v>-216</v>
      </c>
      <c r="AS5" s="96">
        <v>223</v>
      </c>
      <c r="AT5" s="96">
        <v>293</v>
      </c>
      <c r="AU5" s="95">
        <v>405</v>
      </c>
      <c r="AV5" s="96">
        <v>1040</v>
      </c>
      <c r="AW5" s="96">
        <v>-72.936527909999995</v>
      </c>
      <c r="AX5" s="96">
        <v>616.91528066000012</v>
      </c>
      <c r="AY5" s="96">
        <v>165.77871933999984</v>
      </c>
      <c r="AZ5" s="95">
        <v>1749.7574720900002</v>
      </c>
      <c r="BA5" s="96">
        <v>-77</v>
      </c>
      <c r="BB5" s="96">
        <v>-1224.6400000000001</v>
      </c>
      <c r="BC5" s="96">
        <v>1271.85761293</v>
      </c>
      <c r="BD5" s="96">
        <v>46.519272379999279</v>
      </c>
      <c r="BE5" s="95">
        <v>16.736885309999138</v>
      </c>
      <c r="BF5" s="96">
        <v>811.53727188999994</v>
      </c>
      <c r="BG5" s="96">
        <v>243.62843880999998</v>
      </c>
      <c r="BH5" s="96">
        <v>1878.2805292599996</v>
      </c>
      <c r="BI5" s="96">
        <v>1370.6153071399997</v>
      </c>
      <c r="BJ5" s="95">
        <v>4304.0615470999992</v>
      </c>
      <c r="BK5" s="96">
        <v>673</v>
      </c>
      <c r="BL5" s="96">
        <v>2</v>
      </c>
      <c r="BM5" s="96">
        <v>57</v>
      </c>
    </row>
    <row r="6" spans="1:65" s="8" customFormat="1" ht="18" customHeight="1" x14ac:dyDescent="0.25">
      <c r="B6" s="223" t="s">
        <v>61</v>
      </c>
      <c r="C6" s="214">
        <v>0</v>
      </c>
      <c r="D6" s="214">
        <v>-104</v>
      </c>
      <c r="E6" s="214">
        <v>0</v>
      </c>
      <c r="F6" s="214">
        <v>-70</v>
      </c>
      <c r="G6" s="213">
        <v>-174</v>
      </c>
      <c r="H6" s="214">
        <v>-1</v>
      </c>
      <c r="I6" s="214">
        <v>-54</v>
      </c>
      <c r="J6" s="214">
        <v>6</v>
      </c>
      <c r="K6" s="214">
        <v>-1</v>
      </c>
      <c r="L6" s="213">
        <v>-50</v>
      </c>
      <c r="M6" s="214">
        <v>-179</v>
      </c>
      <c r="N6" s="214">
        <v>4</v>
      </c>
      <c r="O6" s="214">
        <v>-42</v>
      </c>
      <c r="P6" s="214">
        <v>-3109</v>
      </c>
      <c r="Q6" s="215">
        <v>-3326</v>
      </c>
      <c r="R6" s="214">
        <v>9</v>
      </c>
      <c r="S6" s="214">
        <v>-1088</v>
      </c>
      <c r="T6" s="214">
        <v>-380</v>
      </c>
      <c r="U6" s="214">
        <v>-877</v>
      </c>
      <c r="V6" s="95">
        <v>-2336</v>
      </c>
      <c r="W6" s="96">
        <v>-123</v>
      </c>
      <c r="X6" s="96">
        <v>-213</v>
      </c>
      <c r="Y6" s="96">
        <v>-179</v>
      </c>
      <c r="Z6" s="96">
        <v>-586</v>
      </c>
      <c r="AA6" s="95">
        <v>-1101</v>
      </c>
      <c r="AB6" s="96">
        <v>-1651.03737406</v>
      </c>
      <c r="AC6" s="96">
        <v>-556.29732294999974</v>
      </c>
      <c r="AD6" s="96">
        <v>-550.28517096000076</v>
      </c>
      <c r="AE6" s="96">
        <v>-13644.348071870001</v>
      </c>
      <c r="AF6" s="95">
        <v>-16401.96793984</v>
      </c>
      <c r="AG6" s="96">
        <v>-3122</v>
      </c>
      <c r="AH6" s="96">
        <v>-1652.7417825600003</v>
      </c>
      <c r="AI6" s="96">
        <v>-110.90538233999816</v>
      </c>
      <c r="AJ6" s="96">
        <v>-46.255423320001924</v>
      </c>
      <c r="AK6" s="95">
        <v>-4931.9025882200003</v>
      </c>
      <c r="AL6" s="41">
        <v>-246</v>
      </c>
      <c r="AM6" s="96">
        <v>-474</v>
      </c>
      <c r="AN6" s="96">
        <v>-257</v>
      </c>
      <c r="AO6" s="96">
        <v>2</v>
      </c>
      <c r="AP6" s="95">
        <v>-975</v>
      </c>
      <c r="AQ6" s="114">
        <v>55</v>
      </c>
      <c r="AR6" s="96">
        <v>413</v>
      </c>
      <c r="AS6" s="96">
        <v>0</v>
      </c>
      <c r="AT6" s="96">
        <v>-7</v>
      </c>
      <c r="AU6" s="95">
        <v>461</v>
      </c>
      <c r="AV6" s="96">
        <v>0</v>
      </c>
      <c r="AW6" s="96">
        <v>0</v>
      </c>
      <c r="AX6" s="96">
        <v>3.8717698899999999</v>
      </c>
      <c r="AY6" s="96">
        <v>-334.86476988999999</v>
      </c>
      <c r="AZ6" s="95">
        <v>-330.99299999999999</v>
      </c>
      <c r="BA6" s="96">
        <v>1.6839999999999999</v>
      </c>
      <c r="BB6" s="96">
        <v>-53.93</v>
      </c>
      <c r="BC6" s="96">
        <v>10.759691680000003</v>
      </c>
      <c r="BD6" s="96">
        <v>60.206203589999994</v>
      </c>
      <c r="BE6" s="95">
        <v>18.719895269999995</v>
      </c>
      <c r="BF6" s="96">
        <v>0</v>
      </c>
      <c r="BG6" s="96">
        <v>0</v>
      </c>
      <c r="BH6" s="96">
        <v>0</v>
      </c>
      <c r="BI6" s="96">
        <v>-214.29504761999999</v>
      </c>
      <c r="BJ6" s="95">
        <v>-214.29504761999999</v>
      </c>
      <c r="BK6" s="96">
        <v>9</v>
      </c>
      <c r="BL6" s="96">
        <v>0</v>
      </c>
      <c r="BM6" s="96">
        <v>0</v>
      </c>
    </row>
    <row r="7" spans="1:65" s="8" customFormat="1" ht="18" customHeight="1" x14ac:dyDescent="0.25">
      <c r="B7" s="223" t="s">
        <v>7</v>
      </c>
      <c r="C7" s="214">
        <v>386</v>
      </c>
      <c r="D7" s="214">
        <v>111</v>
      </c>
      <c r="E7" s="214">
        <v>1329</v>
      </c>
      <c r="F7" s="214">
        <v>1189</v>
      </c>
      <c r="G7" s="213">
        <v>3015</v>
      </c>
      <c r="H7" s="214">
        <v>719</v>
      </c>
      <c r="I7" s="214">
        <v>814</v>
      </c>
      <c r="J7" s="214">
        <v>11</v>
      </c>
      <c r="K7" s="214">
        <v>161</v>
      </c>
      <c r="L7" s="213">
        <v>1705</v>
      </c>
      <c r="M7" s="214">
        <v>321</v>
      </c>
      <c r="N7" s="214">
        <v>438</v>
      </c>
      <c r="O7" s="214">
        <v>354</v>
      </c>
      <c r="P7" s="214">
        <v>590</v>
      </c>
      <c r="Q7" s="215">
        <v>1703</v>
      </c>
      <c r="R7" s="214">
        <v>159</v>
      </c>
      <c r="S7" s="214">
        <v>132</v>
      </c>
      <c r="T7" s="214">
        <v>616</v>
      </c>
      <c r="U7" s="214">
        <v>318</v>
      </c>
      <c r="V7" s="95">
        <v>1225</v>
      </c>
      <c r="W7" s="96">
        <v>-23</v>
      </c>
      <c r="X7" s="96">
        <v>312</v>
      </c>
      <c r="Y7" s="96">
        <v>158</v>
      </c>
      <c r="Z7" s="96">
        <v>1274</v>
      </c>
      <c r="AA7" s="95">
        <v>1721</v>
      </c>
      <c r="AB7" s="96">
        <v>316.40733177999999</v>
      </c>
      <c r="AC7" s="96">
        <v>647.42427071999987</v>
      </c>
      <c r="AD7" s="96">
        <v>379.29207846000031</v>
      </c>
      <c r="AE7" s="96">
        <v>315.27976856999959</v>
      </c>
      <c r="AF7" s="95">
        <v>1658.4034495299998</v>
      </c>
      <c r="AG7" s="96">
        <v>446</v>
      </c>
      <c r="AH7" s="96">
        <v>170.92469215999998</v>
      </c>
      <c r="AI7" s="96">
        <v>4.0484851899999192</v>
      </c>
      <c r="AJ7" s="96">
        <v>246.84584890000045</v>
      </c>
      <c r="AK7" s="95">
        <v>867.81902625000032</v>
      </c>
      <c r="AL7" s="41">
        <v>1129</v>
      </c>
      <c r="AM7" s="96">
        <v>104</v>
      </c>
      <c r="AN7" s="96">
        <v>975</v>
      </c>
      <c r="AO7" s="96">
        <v>2092</v>
      </c>
      <c r="AP7" s="95">
        <v>4300</v>
      </c>
      <c r="AQ7" s="114">
        <v>1</v>
      </c>
      <c r="AR7" s="96">
        <v>0</v>
      </c>
      <c r="AS7" s="96">
        <v>0</v>
      </c>
      <c r="AT7" s="96">
        <v>7</v>
      </c>
      <c r="AU7" s="95">
        <v>8</v>
      </c>
      <c r="AV7" s="96">
        <v>5995</v>
      </c>
      <c r="AW7" s="96">
        <v>-4.805699996650219E-4</v>
      </c>
      <c r="AX7" s="96">
        <v>0.4805699996650219</v>
      </c>
      <c r="AY7" s="96">
        <v>559.64551943000038</v>
      </c>
      <c r="AZ7" s="95">
        <v>6555.1256088596656</v>
      </c>
      <c r="BA7" s="96">
        <v>0</v>
      </c>
      <c r="BB7" s="96">
        <v>0</v>
      </c>
      <c r="BC7" s="96">
        <v>3.2392072400000003</v>
      </c>
      <c r="BD7" s="96">
        <v>0</v>
      </c>
      <c r="BE7" s="95">
        <v>3.2392072400000003</v>
      </c>
      <c r="BF7" s="96">
        <v>0.15118551999999999</v>
      </c>
      <c r="BG7" s="96">
        <v>1.15943866</v>
      </c>
      <c r="BH7" s="96">
        <v>7.8793279999999868E-2</v>
      </c>
      <c r="BI7" s="96">
        <v>1569.74191374</v>
      </c>
      <c r="BJ7" s="95">
        <v>1571.1313312</v>
      </c>
      <c r="BK7" s="96">
        <v>1129</v>
      </c>
      <c r="BL7" s="96">
        <v>173</v>
      </c>
      <c r="BM7" s="96">
        <v>1</v>
      </c>
    </row>
    <row r="8" spans="1:65" s="8" customFormat="1" ht="18" customHeight="1" x14ac:dyDescent="0.25">
      <c r="B8" s="223" t="s">
        <v>57</v>
      </c>
      <c r="C8" s="214">
        <v>15</v>
      </c>
      <c r="D8" s="214">
        <v>281</v>
      </c>
      <c r="E8" s="214">
        <v>-332</v>
      </c>
      <c r="F8" s="214">
        <v>387</v>
      </c>
      <c r="G8" s="213">
        <v>351</v>
      </c>
      <c r="H8" s="214">
        <v>170</v>
      </c>
      <c r="I8" s="214">
        <v>160</v>
      </c>
      <c r="J8" s="214">
        <v>-578</v>
      </c>
      <c r="K8" s="214">
        <v>224</v>
      </c>
      <c r="L8" s="213">
        <v>-24</v>
      </c>
      <c r="M8" s="214">
        <v>479</v>
      </c>
      <c r="N8" s="214">
        <v>-647</v>
      </c>
      <c r="O8" s="214">
        <v>-80</v>
      </c>
      <c r="P8" s="214">
        <v>-301</v>
      </c>
      <c r="Q8" s="215">
        <v>-549</v>
      </c>
      <c r="R8" s="214">
        <v>337</v>
      </c>
      <c r="S8" s="214">
        <v>-150</v>
      </c>
      <c r="T8" s="214">
        <v>-249</v>
      </c>
      <c r="U8" s="214">
        <v>135</v>
      </c>
      <c r="V8" s="95">
        <v>73</v>
      </c>
      <c r="W8" s="96">
        <v>425</v>
      </c>
      <c r="X8" s="96">
        <v>232</v>
      </c>
      <c r="Y8" s="96">
        <v>240</v>
      </c>
      <c r="Z8" s="96">
        <v>-1078</v>
      </c>
      <c r="AA8" s="95">
        <v>-181</v>
      </c>
      <c r="AB8" s="96">
        <v>-317.16695927999996</v>
      </c>
      <c r="AC8" s="96">
        <v>57.973040519999891</v>
      </c>
      <c r="AD8" s="96">
        <v>-170.64778557999995</v>
      </c>
      <c r="AE8" s="96">
        <v>-36.486435970000166</v>
      </c>
      <c r="AF8" s="95">
        <v>-466.32814031000021</v>
      </c>
      <c r="AG8" s="96">
        <v>-171</v>
      </c>
      <c r="AH8" s="96">
        <v>-429.50710662</v>
      </c>
      <c r="AI8" s="96">
        <v>195.47342879000004</v>
      </c>
      <c r="AJ8" s="96">
        <v>141.93412943999999</v>
      </c>
      <c r="AK8" s="95">
        <v>-263.09954839</v>
      </c>
      <c r="AL8" s="41">
        <v>12</v>
      </c>
      <c r="AM8" s="96">
        <v>-123</v>
      </c>
      <c r="AN8" s="96">
        <v>136</v>
      </c>
      <c r="AO8" s="96">
        <v>216</v>
      </c>
      <c r="AP8" s="95">
        <v>241</v>
      </c>
      <c r="AQ8" s="114">
        <v>341</v>
      </c>
      <c r="AR8" s="96">
        <v>-160</v>
      </c>
      <c r="AS8" s="96">
        <v>81</v>
      </c>
      <c r="AT8" s="96">
        <v>31</v>
      </c>
      <c r="AU8" s="95">
        <v>293</v>
      </c>
      <c r="AV8" s="96">
        <v>-203</v>
      </c>
      <c r="AW8" s="96">
        <v>150.76584928</v>
      </c>
      <c r="AX8" s="96">
        <v>-34.381229099999999</v>
      </c>
      <c r="AY8" s="96">
        <v>189.5512291</v>
      </c>
      <c r="AZ8" s="95">
        <v>102.93584928</v>
      </c>
      <c r="BA8" s="96">
        <v>-579.27599999999995</v>
      </c>
      <c r="BB8" s="96">
        <v>428.31299999999999</v>
      </c>
      <c r="BC8" s="96">
        <v>-258.84443508000004</v>
      </c>
      <c r="BD8" s="96">
        <v>773.62877907999996</v>
      </c>
      <c r="BE8" s="95">
        <v>363.82134399999995</v>
      </c>
      <c r="BF8" s="96">
        <v>-249.82029029</v>
      </c>
      <c r="BG8" s="96">
        <v>47.70849956</v>
      </c>
      <c r="BH8" s="96">
        <v>-77.341234200000002</v>
      </c>
      <c r="BI8" s="96">
        <v>-18.612943120000011</v>
      </c>
      <c r="BJ8" s="95">
        <v>-298.06596804999998</v>
      </c>
      <c r="BK8" s="96">
        <v>139</v>
      </c>
      <c r="BL8" s="96">
        <v>-327</v>
      </c>
      <c r="BM8" s="96">
        <v>749</v>
      </c>
    </row>
    <row r="9" spans="1:65" s="8" customFormat="1" ht="18" customHeight="1" x14ac:dyDescent="0.25">
      <c r="B9" s="223" t="s">
        <v>8</v>
      </c>
      <c r="C9" s="214">
        <v>0</v>
      </c>
      <c r="D9" s="214">
        <v>0</v>
      </c>
      <c r="E9" s="214">
        <v>-14</v>
      </c>
      <c r="F9" s="214">
        <v>-108</v>
      </c>
      <c r="G9" s="213">
        <v>-122</v>
      </c>
      <c r="H9" s="214">
        <v>-71.688999999999993</v>
      </c>
      <c r="I9" s="214">
        <v>0</v>
      </c>
      <c r="J9" s="214">
        <v>-159</v>
      </c>
      <c r="K9" s="214">
        <v>198.68899999999999</v>
      </c>
      <c r="L9" s="213">
        <v>-32</v>
      </c>
      <c r="M9" s="214">
        <v>0</v>
      </c>
      <c r="N9" s="214">
        <v>0</v>
      </c>
      <c r="O9" s="214">
        <v>0</v>
      </c>
      <c r="P9" s="214">
        <v>0</v>
      </c>
      <c r="Q9" s="215">
        <v>0</v>
      </c>
      <c r="R9" s="214">
        <v>104</v>
      </c>
      <c r="S9" s="214">
        <v>-28</v>
      </c>
      <c r="T9" s="214">
        <v>163</v>
      </c>
      <c r="U9" s="214">
        <v>86</v>
      </c>
      <c r="V9" s="95">
        <v>325</v>
      </c>
      <c r="W9" s="96">
        <v>82</v>
      </c>
      <c r="X9" s="96">
        <v>36</v>
      </c>
      <c r="Y9" s="96">
        <v>35</v>
      </c>
      <c r="Z9" s="96">
        <v>-51</v>
      </c>
      <c r="AA9" s="95">
        <v>102</v>
      </c>
      <c r="AB9" s="96">
        <v>-63.476192449999999</v>
      </c>
      <c r="AC9" s="96">
        <v>16.631366930000002</v>
      </c>
      <c r="AD9" s="96">
        <v>-32.807103599999991</v>
      </c>
      <c r="AE9" s="96">
        <v>-42.865217019999996</v>
      </c>
      <c r="AF9" s="95">
        <v>-122.51714613999999</v>
      </c>
      <c r="AG9" s="96">
        <v>-69</v>
      </c>
      <c r="AH9" s="96">
        <v>-6.8733264900000064</v>
      </c>
      <c r="AI9" s="96">
        <v>-50.762713289999986</v>
      </c>
      <c r="AJ9" s="96">
        <v>-20.42152840000001</v>
      </c>
      <c r="AK9" s="95">
        <v>-147.05756818</v>
      </c>
      <c r="AL9" s="41">
        <v>114</v>
      </c>
      <c r="AM9" s="96">
        <v>36</v>
      </c>
      <c r="AN9" s="96">
        <v>67</v>
      </c>
      <c r="AO9" s="96">
        <v>67</v>
      </c>
      <c r="AP9" s="95">
        <v>284</v>
      </c>
      <c r="AQ9" s="114">
        <v>-50</v>
      </c>
      <c r="AR9" s="96">
        <v>69</v>
      </c>
      <c r="AS9" s="96">
        <v>6</v>
      </c>
      <c r="AT9" s="96">
        <v>11</v>
      </c>
      <c r="AU9" s="95">
        <v>36</v>
      </c>
      <c r="AV9" s="96">
        <v>5</v>
      </c>
      <c r="AW9" s="96">
        <v>-25.514433870000001</v>
      </c>
      <c r="AX9" s="96">
        <v>45.128410459999998</v>
      </c>
      <c r="AY9" s="96">
        <v>19.74158954</v>
      </c>
      <c r="AZ9" s="95">
        <v>45.35556613</v>
      </c>
      <c r="BA9" s="96">
        <v>-4.9359999999999999</v>
      </c>
      <c r="BB9" s="96">
        <v>14.587</v>
      </c>
      <c r="BC9" s="96">
        <v>33.604327349999998</v>
      </c>
      <c r="BD9" s="96">
        <v>44.573171429999995</v>
      </c>
      <c r="BE9" s="95">
        <v>87.82849877999999</v>
      </c>
      <c r="BF9" s="96">
        <v>-7.4551032299999997</v>
      </c>
      <c r="BG9" s="96">
        <v>39.028364239999995</v>
      </c>
      <c r="BH9" s="96">
        <v>44.406511759999994</v>
      </c>
      <c r="BI9" s="96">
        <v>76.944989870000001</v>
      </c>
      <c r="BJ9" s="95">
        <v>152.92476263999998</v>
      </c>
      <c r="BK9" s="96">
        <v>48</v>
      </c>
      <c r="BL9" s="96">
        <v>44</v>
      </c>
      <c r="BM9" s="96">
        <v>41</v>
      </c>
    </row>
    <row r="10" spans="1:65" s="8" customFormat="1" ht="18" customHeight="1" thickBot="1" x14ac:dyDescent="0.3">
      <c r="B10" s="223" t="s">
        <v>9</v>
      </c>
      <c r="C10" s="214">
        <v>0</v>
      </c>
      <c r="D10" s="214">
        <v>0</v>
      </c>
      <c r="E10" s="214">
        <v>0</v>
      </c>
      <c r="F10" s="214">
        <v>0</v>
      </c>
      <c r="G10" s="213">
        <v>0</v>
      </c>
      <c r="H10" s="214">
        <v>0</v>
      </c>
      <c r="I10" s="214">
        <v>0</v>
      </c>
      <c r="J10" s="214">
        <v>-1.5</v>
      </c>
      <c r="K10" s="214">
        <v>0</v>
      </c>
      <c r="L10" s="213">
        <v>-1.5</v>
      </c>
      <c r="M10" s="214">
        <v>34</v>
      </c>
      <c r="N10" s="214">
        <v>23</v>
      </c>
      <c r="O10" s="214">
        <v>10</v>
      </c>
      <c r="P10" s="214">
        <v>-121</v>
      </c>
      <c r="Q10" s="215">
        <v>-54</v>
      </c>
      <c r="R10" s="214">
        <v>108</v>
      </c>
      <c r="S10" s="214">
        <v>14</v>
      </c>
      <c r="T10" s="214">
        <v>0</v>
      </c>
      <c r="U10" s="214">
        <v>12</v>
      </c>
      <c r="V10" s="95">
        <v>134</v>
      </c>
      <c r="W10" s="96">
        <v>0</v>
      </c>
      <c r="X10" s="96">
        <v>0</v>
      </c>
      <c r="Y10" s="96">
        <v>0</v>
      </c>
      <c r="Z10" s="96">
        <v>0</v>
      </c>
      <c r="AA10" s="95">
        <v>0</v>
      </c>
      <c r="AB10" s="96">
        <v>0</v>
      </c>
      <c r="AC10" s="96">
        <v>37.391049799999998</v>
      </c>
      <c r="AD10" s="96">
        <v>2.2019999996700789E-5</v>
      </c>
      <c r="AE10" s="96">
        <v>1019.8831463500001</v>
      </c>
      <c r="AF10" s="95">
        <v>1057.27421817</v>
      </c>
      <c r="AG10" s="96">
        <v>5</v>
      </c>
      <c r="AH10" s="96">
        <v>29.827206350000001</v>
      </c>
      <c r="AI10" s="96">
        <v>73.668733880000019</v>
      </c>
      <c r="AJ10" s="96">
        <v>-68.112728720000007</v>
      </c>
      <c r="AK10" s="95">
        <v>40.38321151000001</v>
      </c>
      <c r="AL10" s="41">
        <v>283</v>
      </c>
      <c r="AM10" s="96">
        <v>1</v>
      </c>
      <c r="AN10" s="96">
        <v>122</v>
      </c>
      <c r="AO10" s="96">
        <v>0</v>
      </c>
      <c r="AP10" s="95">
        <v>406</v>
      </c>
      <c r="AQ10" s="114">
        <v>0</v>
      </c>
      <c r="AR10" s="96">
        <v>0</v>
      </c>
      <c r="AS10" s="96">
        <v>0</v>
      </c>
      <c r="AT10" s="96">
        <v>-170</v>
      </c>
      <c r="AU10" s="95">
        <v>-170</v>
      </c>
      <c r="AV10" s="96">
        <v>622</v>
      </c>
      <c r="AW10" s="96">
        <v>29.663188360000028</v>
      </c>
      <c r="AX10" s="96">
        <v>1.3226999994367362E-4</v>
      </c>
      <c r="AY10" s="96">
        <v>-1.3151322699999437</v>
      </c>
      <c r="AZ10" s="95">
        <v>650.34818836000011</v>
      </c>
      <c r="BA10" s="96">
        <v>0</v>
      </c>
      <c r="BB10" s="96">
        <v>-3.4740000000000002</v>
      </c>
      <c r="BC10" s="96">
        <v>16.568116069999999</v>
      </c>
      <c r="BD10" s="96">
        <v>8.2999999995081451E-6</v>
      </c>
      <c r="BE10" s="95">
        <v>13.094124369999998</v>
      </c>
      <c r="BF10" s="96">
        <v>0</v>
      </c>
      <c r="BG10" s="96">
        <v>48.216620000000006</v>
      </c>
      <c r="BH10" s="96">
        <v>3.267999999661697E-5</v>
      </c>
      <c r="BI10" s="96">
        <v>8.289999997941778E-6</v>
      </c>
      <c r="BJ10" s="95">
        <v>48.21666097</v>
      </c>
      <c r="BK10" s="96">
        <v>8824</v>
      </c>
      <c r="BL10" s="96">
        <v>94</v>
      </c>
      <c r="BM10" s="96">
        <v>0</v>
      </c>
    </row>
    <row r="11" spans="1:65" s="9" customFormat="1" ht="18" customHeight="1" thickTop="1" x14ac:dyDescent="0.25">
      <c r="A11" s="39"/>
      <c r="B11" s="202" t="s">
        <v>56</v>
      </c>
      <c r="C11" s="201">
        <v>709</v>
      </c>
      <c r="D11" s="203">
        <v>1324</v>
      </c>
      <c r="E11" s="203">
        <v>1616</v>
      </c>
      <c r="F11" s="203">
        <v>2089</v>
      </c>
      <c r="G11" s="203">
        <v>5738</v>
      </c>
      <c r="H11" s="201">
        <v>1523.3109999999999</v>
      </c>
      <c r="I11" s="203">
        <v>2595</v>
      </c>
      <c r="J11" s="203">
        <v>591.5</v>
      </c>
      <c r="K11" s="203">
        <v>1711.6890000000001</v>
      </c>
      <c r="L11" s="203">
        <v>6421.5</v>
      </c>
      <c r="M11" s="201">
        <v>650</v>
      </c>
      <c r="N11" s="203">
        <v>1104</v>
      </c>
      <c r="O11" s="203">
        <v>549</v>
      </c>
      <c r="P11" s="203">
        <v>-2165</v>
      </c>
      <c r="Q11" s="203">
        <v>138</v>
      </c>
      <c r="R11" s="201">
        <v>719</v>
      </c>
      <c r="S11" s="203">
        <v>394</v>
      </c>
      <c r="T11" s="203">
        <v>54</v>
      </c>
      <c r="U11" s="203">
        <v>603</v>
      </c>
      <c r="V11" s="203">
        <v>1770</v>
      </c>
      <c r="W11" s="201">
        <v>354</v>
      </c>
      <c r="X11" s="203">
        <v>2751</v>
      </c>
      <c r="Y11" s="203">
        <v>561</v>
      </c>
      <c r="Z11" s="203">
        <v>314</v>
      </c>
      <c r="AA11" s="203">
        <v>3980</v>
      </c>
      <c r="AB11" s="201">
        <v>-1425.01437844</v>
      </c>
      <c r="AC11" s="203">
        <v>466.4964646300001</v>
      </c>
      <c r="AD11" s="203">
        <v>247.74745830999947</v>
      </c>
      <c r="AE11" s="203">
        <v>-11643.596189010004</v>
      </c>
      <c r="AF11" s="203">
        <v>-12354.366644510003</v>
      </c>
      <c r="AG11" s="201">
        <v>-2783</v>
      </c>
      <c r="AH11" s="203">
        <v>-1721.9667510700001</v>
      </c>
      <c r="AI11" s="203">
        <v>971.7908588700019</v>
      </c>
      <c r="AJ11" s="203">
        <v>722.93706472999838</v>
      </c>
      <c r="AK11" s="203">
        <v>-2810.2388274700006</v>
      </c>
      <c r="AL11" s="201">
        <v>1574</v>
      </c>
      <c r="AM11" s="203">
        <v>-112</v>
      </c>
      <c r="AN11" s="203">
        <v>1599</v>
      </c>
      <c r="AO11" s="203">
        <v>2338</v>
      </c>
      <c r="AP11" s="203">
        <v>5399</v>
      </c>
      <c r="AQ11" s="205">
        <v>667</v>
      </c>
      <c r="AR11" s="203">
        <v>326</v>
      </c>
      <c r="AS11" s="203">
        <v>1007</v>
      </c>
      <c r="AT11" s="203">
        <v>1204</v>
      </c>
      <c r="AU11" s="193">
        <v>3204</v>
      </c>
      <c r="AV11" s="204">
        <v>7470</v>
      </c>
      <c r="AW11" s="203">
        <v>591.05599011000049</v>
      </c>
      <c r="AX11" s="203">
        <v>850.660360509665</v>
      </c>
      <c r="AY11" s="203">
        <v>1205.2347289200002</v>
      </c>
      <c r="AZ11" s="193">
        <v>10116.951079539665</v>
      </c>
      <c r="BA11" s="204">
        <v>189.47200000000001</v>
      </c>
      <c r="BB11" s="203">
        <v>-810.22300000000018</v>
      </c>
      <c r="BC11" s="203">
        <v>1870.2319804099998</v>
      </c>
      <c r="BD11" s="203">
        <v>1207.9606372899993</v>
      </c>
      <c r="BE11" s="193">
        <v>2456.4416176999994</v>
      </c>
      <c r="BF11" s="204">
        <v>1160.3068637199999</v>
      </c>
      <c r="BG11" s="203">
        <v>1487.2299128099999</v>
      </c>
      <c r="BH11" s="203">
        <v>3702.7550672799989</v>
      </c>
      <c r="BI11" s="203">
        <v>6011.8291589100008</v>
      </c>
      <c r="BJ11" s="193">
        <v>12362.12100272</v>
      </c>
      <c r="BK11" s="204">
        <v>13542</v>
      </c>
      <c r="BL11" s="203">
        <v>4228</v>
      </c>
      <c r="BM11" s="203">
        <v>6935</v>
      </c>
    </row>
    <row r="12" spans="1:65" s="9" customFormat="1" ht="18" customHeight="1" x14ac:dyDescent="0.25">
      <c r="B12" s="13" t="s">
        <v>64</v>
      </c>
      <c r="C12" s="179"/>
      <c r="D12" s="179"/>
      <c r="E12" s="179"/>
      <c r="F12" s="179"/>
      <c r="G12" s="17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100"/>
      <c r="X12" s="97"/>
      <c r="Y12" s="97"/>
      <c r="Z12" s="97"/>
      <c r="AA12" s="103"/>
      <c r="AB12" s="97"/>
      <c r="AC12" s="97"/>
      <c r="AD12" s="97"/>
      <c r="AE12" s="97"/>
      <c r="AF12" s="103"/>
      <c r="AG12" s="97"/>
      <c r="AH12" s="97"/>
      <c r="AI12" s="97"/>
      <c r="AJ12" s="97"/>
      <c r="AK12" s="102"/>
      <c r="AL12" s="97"/>
      <c r="AM12" s="101"/>
      <c r="AN12" s="97"/>
      <c r="AO12" s="97"/>
      <c r="AP12" s="103"/>
      <c r="AQ12" s="112"/>
      <c r="AR12" s="97"/>
      <c r="AS12" s="97"/>
      <c r="AT12" s="97"/>
      <c r="AU12" s="103"/>
      <c r="AV12" s="106"/>
      <c r="AW12" s="101"/>
      <c r="AX12" s="101"/>
      <c r="AY12" s="101"/>
      <c r="AZ12" s="102"/>
      <c r="BA12" s="106"/>
      <c r="BB12" s="101"/>
      <c r="BC12" s="101"/>
      <c r="BD12" s="101"/>
      <c r="BE12" s="102"/>
      <c r="BF12" s="106"/>
      <c r="BG12" s="101"/>
      <c r="BH12" s="101"/>
      <c r="BI12" s="101"/>
      <c r="BJ12" s="102"/>
      <c r="BK12" s="106"/>
      <c r="BL12" s="101"/>
      <c r="BM12" s="101"/>
    </row>
    <row r="13" spans="1:65" s="39" customFormat="1" ht="18" customHeight="1" x14ac:dyDescent="0.25">
      <c r="B13" s="98" t="s">
        <v>58</v>
      </c>
      <c r="C13" s="162">
        <v>59</v>
      </c>
      <c r="D13" s="162">
        <v>30</v>
      </c>
      <c r="E13" s="162">
        <v>52</v>
      </c>
      <c r="F13" s="162">
        <v>560</v>
      </c>
      <c r="G13" s="170">
        <v>701</v>
      </c>
      <c r="H13" s="162">
        <v>108</v>
      </c>
      <c r="I13" s="162">
        <v>30</v>
      </c>
      <c r="J13" s="162">
        <v>37</v>
      </c>
      <c r="K13" s="162">
        <v>39</v>
      </c>
      <c r="L13" s="170">
        <v>214</v>
      </c>
      <c r="M13" s="162">
        <v>102</v>
      </c>
      <c r="N13" s="162">
        <v>67</v>
      </c>
      <c r="O13" s="162">
        <v>32</v>
      </c>
      <c r="P13" s="162">
        <v>64</v>
      </c>
      <c r="Q13" s="170">
        <v>265</v>
      </c>
      <c r="R13" s="162">
        <v>114</v>
      </c>
      <c r="S13" s="162">
        <v>20</v>
      </c>
      <c r="T13" s="162">
        <v>65</v>
      </c>
      <c r="U13" s="162">
        <v>60</v>
      </c>
      <c r="V13" s="163">
        <v>259</v>
      </c>
      <c r="W13" s="41">
        <v>16</v>
      </c>
      <c r="X13" s="41">
        <v>23</v>
      </c>
      <c r="Y13" s="41">
        <v>22</v>
      </c>
      <c r="Z13" s="96">
        <v>13</v>
      </c>
      <c r="AA13" s="52">
        <v>74</v>
      </c>
      <c r="AB13" s="41">
        <v>52.888688360000003</v>
      </c>
      <c r="AC13" s="41">
        <v>15.074814149999991</v>
      </c>
      <c r="AD13" s="41">
        <v>55.269148860000016</v>
      </c>
      <c r="AE13" s="41">
        <v>14.430244080000005</v>
      </c>
      <c r="AF13" s="52">
        <v>137.66289545000001</v>
      </c>
      <c r="AG13" s="41">
        <v>10.429944090000003</v>
      </c>
      <c r="AH13" s="41">
        <v>28.239506619999986</v>
      </c>
      <c r="AI13" s="41">
        <v>46.438988580000021</v>
      </c>
      <c r="AJ13" s="41">
        <v>45.265818159999995</v>
      </c>
      <c r="AK13" s="95">
        <v>130.37425745000002</v>
      </c>
      <c r="AL13" s="41">
        <v>37</v>
      </c>
      <c r="AM13" s="41">
        <v>32</v>
      </c>
      <c r="AN13" s="41">
        <v>28</v>
      </c>
      <c r="AO13" s="41">
        <v>29</v>
      </c>
      <c r="AP13" s="52">
        <v>126</v>
      </c>
      <c r="AQ13" s="113">
        <v>20</v>
      </c>
      <c r="AR13" s="41">
        <v>40</v>
      </c>
      <c r="AS13" s="41">
        <v>40</v>
      </c>
      <c r="AT13" s="41">
        <v>46</v>
      </c>
      <c r="AU13" s="52">
        <v>146</v>
      </c>
      <c r="AV13" s="107">
        <v>34</v>
      </c>
      <c r="AW13" s="96">
        <v>32.391595379999998</v>
      </c>
      <c r="AX13" s="96">
        <v>20.464846430000005</v>
      </c>
      <c r="AY13" s="96">
        <v>-0.52584643000000508</v>
      </c>
      <c r="AZ13" s="95">
        <v>86.856441810000007</v>
      </c>
      <c r="BA13" s="107">
        <v>38.834000000000003</v>
      </c>
      <c r="BB13" s="96">
        <v>8.9979999999999993</v>
      </c>
      <c r="BC13" s="96">
        <v>12.782607940000002</v>
      </c>
      <c r="BD13" s="96">
        <v>124.40035134000001</v>
      </c>
      <c r="BE13" s="95">
        <v>185.01495928000003</v>
      </c>
      <c r="BF13" s="107">
        <v>29.745829480000001</v>
      </c>
      <c r="BG13" s="96">
        <v>2.244314839999999</v>
      </c>
      <c r="BH13" s="96">
        <v>39.479756369999997</v>
      </c>
      <c r="BI13" s="96">
        <v>42.713299930000005</v>
      </c>
      <c r="BJ13" s="95">
        <v>114.18320062000001</v>
      </c>
      <c r="BK13" s="107">
        <v>22</v>
      </c>
      <c r="BL13" s="96">
        <v>721</v>
      </c>
      <c r="BM13" s="96">
        <v>68</v>
      </c>
    </row>
    <row r="14" spans="1:65" s="39" customFormat="1" ht="18" customHeight="1" x14ac:dyDescent="0.25">
      <c r="B14" s="98" t="s">
        <v>3</v>
      </c>
      <c r="C14" s="162">
        <v>764</v>
      </c>
      <c r="D14" s="162">
        <v>-93</v>
      </c>
      <c r="E14" s="162">
        <v>614</v>
      </c>
      <c r="F14" s="162">
        <v>-462</v>
      </c>
      <c r="G14" s="170">
        <v>823</v>
      </c>
      <c r="H14" s="162">
        <v>248</v>
      </c>
      <c r="I14" s="162">
        <v>298</v>
      </c>
      <c r="J14" s="162">
        <v>335</v>
      </c>
      <c r="K14" s="162">
        <v>344</v>
      </c>
      <c r="L14" s="170">
        <v>1225</v>
      </c>
      <c r="M14" s="162">
        <v>573</v>
      </c>
      <c r="N14" s="162">
        <v>187</v>
      </c>
      <c r="O14" s="162">
        <v>342</v>
      </c>
      <c r="P14" s="162">
        <v>232</v>
      </c>
      <c r="Q14" s="170">
        <v>1334</v>
      </c>
      <c r="R14" s="162">
        <v>286</v>
      </c>
      <c r="S14" s="162">
        <v>282</v>
      </c>
      <c r="T14" s="162">
        <v>274</v>
      </c>
      <c r="U14" s="162">
        <v>365</v>
      </c>
      <c r="V14" s="163">
        <v>1207</v>
      </c>
      <c r="W14" s="41">
        <v>332</v>
      </c>
      <c r="X14" s="41">
        <v>393</v>
      </c>
      <c r="Y14" s="41">
        <v>407</v>
      </c>
      <c r="Z14" s="96">
        <v>499</v>
      </c>
      <c r="AA14" s="52">
        <v>1631</v>
      </c>
      <c r="AB14" s="41">
        <v>568.63231539000003</v>
      </c>
      <c r="AC14" s="41">
        <v>582.10612864999996</v>
      </c>
      <c r="AD14" s="41">
        <v>559.51793094000016</v>
      </c>
      <c r="AE14" s="41">
        <v>659.82936252000025</v>
      </c>
      <c r="AF14" s="52">
        <v>2370.0857375000005</v>
      </c>
      <c r="AG14" s="41">
        <v>528.20384760000002</v>
      </c>
      <c r="AH14" s="41">
        <v>520.59904544000005</v>
      </c>
      <c r="AI14" s="41">
        <v>457.10199881000023</v>
      </c>
      <c r="AJ14" s="41">
        <v>393.05860283999959</v>
      </c>
      <c r="AK14" s="95">
        <v>1898.9634946899998</v>
      </c>
      <c r="AL14" s="41">
        <v>438</v>
      </c>
      <c r="AM14" s="41">
        <v>348</v>
      </c>
      <c r="AN14" s="41">
        <v>331</v>
      </c>
      <c r="AO14" s="41">
        <v>393</v>
      </c>
      <c r="AP14" s="52">
        <v>1510</v>
      </c>
      <c r="AQ14" s="113">
        <v>-672</v>
      </c>
      <c r="AR14" s="41">
        <v>1241</v>
      </c>
      <c r="AS14" s="41">
        <v>603</v>
      </c>
      <c r="AT14" s="41">
        <v>-706</v>
      </c>
      <c r="AU14" s="52">
        <v>466</v>
      </c>
      <c r="AV14" s="107">
        <v>666</v>
      </c>
      <c r="AW14" s="96">
        <v>-787.68448806999993</v>
      </c>
      <c r="AX14" s="96">
        <v>644.19705279999994</v>
      </c>
      <c r="AY14" s="96">
        <v>497.90294719999997</v>
      </c>
      <c r="AZ14" s="95">
        <v>1020.41551193</v>
      </c>
      <c r="BA14" s="107">
        <v>324.113</v>
      </c>
      <c r="BB14" s="96">
        <v>410.68700000000001</v>
      </c>
      <c r="BC14" s="96">
        <v>331.66918451999987</v>
      </c>
      <c r="BD14" s="96">
        <v>357.27514404000016</v>
      </c>
      <c r="BE14" s="95">
        <v>1423.74432856</v>
      </c>
      <c r="BF14" s="107">
        <v>413.59609974</v>
      </c>
      <c r="BG14" s="96">
        <v>378.49504249</v>
      </c>
      <c r="BH14" s="96">
        <v>571.03790768999988</v>
      </c>
      <c r="BI14" s="96">
        <v>890.09310675000006</v>
      </c>
      <c r="BJ14" s="95">
        <v>2253.22215667</v>
      </c>
      <c r="BK14" s="107">
        <v>1304</v>
      </c>
      <c r="BL14" s="96">
        <v>4524</v>
      </c>
      <c r="BM14" s="96">
        <v>1454</v>
      </c>
    </row>
    <row r="15" spans="1:65" s="39" customFormat="1" ht="18" customHeight="1" x14ac:dyDescent="0.25">
      <c r="B15" s="98" t="s">
        <v>4</v>
      </c>
      <c r="C15" s="162">
        <v>-316</v>
      </c>
      <c r="D15" s="162">
        <v>-316</v>
      </c>
      <c r="E15" s="162">
        <v>-277</v>
      </c>
      <c r="F15" s="162">
        <v>-804</v>
      </c>
      <c r="G15" s="170">
        <v>-1713</v>
      </c>
      <c r="H15" s="162">
        <v>-509</v>
      </c>
      <c r="I15" s="162">
        <v>-518</v>
      </c>
      <c r="J15" s="162">
        <v>-542</v>
      </c>
      <c r="K15" s="162">
        <v>-526</v>
      </c>
      <c r="L15" s="170">
        <v>-2095</v>
      </c>
      <c r="M15" s="162">
        <v>-405</v>
      </c>
      <c r="N15" s="162">
        <v>-413</v>
      </c>
      <c r="O15" s="162">
        <v>-352</v>
      </c>
      <c r="P15" s="162">
        <v>-364</v>
      </c>
      <c r="Q15" s="170">
        <v>-1534</v>
      </c>
      <c r="R15" s="162">
        <v>-261</v>
      </c>
      <c r="S15" s="162">
        <v>-221</v>
      </c>
      <c r="T15" s="162">
        <v>-204</v>
      </c>
      <c r="U15" s="162">
        <v>-234</v>
      </c>
      <c r="V15" s="163">
        <v>-920</v>
      </c>
      <c r="W15" s="41">
        <v>-211</v>
      </c>
      <c r="X15" s="41">
        <v>-214</v>
      </c>
      <c r="Y15" s="41">
        <v>-190</v>
      </c>
      <c r="Z15" s="96">
        <v>-223</v>
      </c>
      <c r="AA15" s="52">
        <v>-838</v>
      </c>
      <c r="AB15" s="41">
        <v>-250.89476175999999</v>
      </c>
      <c r="AC15" s="41">
        <v>-217.93784653</v>
      </c>
      <c r="AD15" s="41">
        <v>-184.56876371000001</v>
      </c>
      <c r="AE15" s="41">
        <v>-191.72953288000005</v>
      </c>
      <c r="AF15" s="52">
        <v>-845.13090488000012</v>
      </c>
      <c r="AG15" s="41">
        <v>-153.30922001000002</v>
      </c>
      <c r="AH15" s="41">
        <v>-124.76231666</v>
      </c>
      <c r="AI15" s="41">
        <v>-79.799595909999994</v>
      </c>
      <c r="AJ15" s="41">
        <v>-59.534229909999986</v>
      </c>
      <c r="AK15" s="95">
        <v>-417.40536248999996</v>
      </c>
      <c r="AL15" s="41">
        <v>-61</v>
      </c>
      <c r="AM15" s="41">
        <v>-41</v>
      </c>
      <c r="AN15" s="41">
        <v>-28</v>
      </c>
      <c r="AO15" s="41">
        <v>-41</v>
      </c>
      <c r="AP15" s="52">
        <v>-171</v>
      </c>
      <c r="AQ15" s="113">
        <v>-45</v>
      </c>
      <c r="AR15" s="41">
        <v>-39</v>
      </c>
      <c r="AS15" s="41">
        <v>-49</v>
      </c>
      <c r="AT15" s="41">
        <v>-38</v>
      </c>
      <c r="AU15" s="52">
        <v>-171</v>
      </c>
      <c r="AV15" s="107">
        <v>-50</v>
      </c>
      <c r="AW15" s="96">
        <v>-35.220273849999998</v>
      </c>
      <c r="AX15" s="96">
        <v>-3.2489000000350641E-4</v>
      </c>
      <c r="AY15" s="96">
        <v>3.2489000000350641E-4</v>
      </c>
      <c r="AZ15" s="95">
        <v>-85.22059874</v>
      </c>
      <c r="BA15" s="107">
        <v>0</v>
      </c>
      <c r="BB15" s="96">
        <v>0</v>
      </c>
      <c r="BC15" s="96">
        <v>0</v>
      </c>
      <c r="BD15" s="96">
        <v>0</v>
      </c>
      <c r="BE15" s="95">
        <v>0</v>
      </c>
      <c r="BF15" s="107">
        <v>0</v>
      </c>
      <c r="BG15" s="96">
        <v>0</v>
      </c>
      <c r="BH15" s="96">
        <v>0</v>
      </c>
      <c r="BI15" s="96">
        <v>0</v>
      </c>
      <c r="BJ15" s="95">
        <v>0</v>
      </c>
      <c r="BK15" s="107">
        <v>0</v>
      </c>
      <c r="BL15" s="96">
        <v>0</v>
      </c>
      <c r="BM15" s="96">
        <v>0</v>
      </c>
    </row>
    <row r="16" spans="1:65" s="39" customFormat="1" ht="18" customHeight="1" thickBot="1" x14ac:dyDescent="0.3">
      <c r="B16" s="98" t="s">
        <v>60</v>
      </c>
      <c r="C16" s="162">
        <v>16</v>
      </c>
      <c r="D16" s="162">
        <v>-2</v>
      </c>
      <c r="E16" s="162">
        <v>21</v>
      </c>
      <c r="F16" s="162">
        <v>0</v>
      </c>
      <c r="G16" s="170">
        <v>35</v>
      </c>
      <c r="H16" s="162">
        <v>17</v>
      </c>
      <c r="I16" s="162">
        <v>266</v>
      </c>
      <c r="J16" s="162">
        <v>130</v>
      </c>
      <c r="K16" s="162">
        <v>-10</v>
      </c>
      <c r="L16" s="170">
        <v>403</v>
      </c>
      <c r="M16" s="162">
        <v>9</v>
      </c>
      <c r="N16" s="162">
        <v>-11</v>
      </c>
      <c r="O16" s="162">
        <v>4</v>
      </c>
      <c r="P16" s="162">
        <v>-19</v>
      </c>
      <c r="Q16" s="170">
        <v>-17</v>
      </c>
      <c r="R16" s="162">
        <v>2</v>
      </c>
      <c r="S16" s="162">
        <v>-5</v>
      </c>
      <c r="T16" s="162">
        <v>19</v>
      </c>
      <c r="U16" s="162">
        <v>1</v>
      </c>
      <c r="V16" s="163">
        <v>17</v>
      </c>
      <c r="W16" s="41">
        <v>1.3</v>
      </c>
      <c r="X16" s="41">
        <v>-53</v>
      </c>
      <c r="Y16" s="41">
        <v>-9</v>
      </c>
      <c r="Z16" s="96">
        <v>-32.299999999999997</v>
      </c>
      <c r="AA16" s="52">
        <v>-93</v>
      </c>
      <c r="AB16" s="41">
        <v>-97.296093509999992</v>
      </c>
      <c r="AC16" s="41">
        <v>-13.353062889999986</v>
      </c>
      <c r="AD16" s="41">
        <v>-0.38348969000006039</v>
      </c>
      <c r="AE16" s="41">
        <v>3.7160811400000386</v>
      </c>
      <c r="AF16" s="52">
        <v>-107.31656495</v>
      </c>
      <c r="AG16" s="41">
        <v>34.245091520000059</v>
      </c>
      <c r="AH16" s="41">
        <v>28.88538062000001</v>
      </c>
      <c r="AI16" s="41">
        <v>-10.397119100000156</v>
      </c>
      <c r="AJ16" s="41">
        <v>-335.76624958000002</v>
      </c>
      <c r="AK16" s="95">
        <v>-283.03289654000014</v>
      </c>
      <c r="AL16" s="41">
        <v>-77</v>
      </c>
      <c r="AM16" s="41">
        <v>-49</v>
      </c>
      <c r="AN16" s="41">
        <v>13</v>
      </c>
      <c r="AO16" s="41">
        <v>-452</v>
      </c>
      <c r="AP16" s="52">
        <v>-565</v>
      </c>
      <c r="AQ16" s="113">
        <v>-270</v>
      </c>
      <c r="AR16" s="41">
        <v>859</v>
      </c>
      <c r="AS16" s="41">
        <v>49</v>
      </c>
      <c r="AT16" s="41">
        <v>-74</v>
      </c>
      <c r="AU16" s="52">
        <v>564</v>
      </c>
      <c r="AV16" s="107">
        <v>-15</v>
      </c>
      <c r="AW16" s="96">
        <v>-556.5312931200001</v>
      </c>
      <c r="AX16" s="96">
        <v>8.5584068899999846</v>
      </c>
      <c r="AY16" s="96">
        <v>203.88559311</v>
      </c>
      <c r="AZ16" s="95">
        <v>-358.08729312000008</v>
      </c>
      <c r="BA16" s="107">
        <v>-85.572999999999993</v>
      </c>
      <c r="BB16" s="96">
        <v>4.3739999999999997</v>
      </c>
      <c r="BC16" s="96">
        <v>-171.77494670999999</v>
      </c>
      <c r="BD16" s="96">
        <v>-70.398303460000037</v>
      </c>
      <c r="BE16" s="95">
        <v>-323.37225017000003</v>
      </c>
      <c r="BF16" s="107">
        <v>-2.3202628599999997</v>
      </c>
      <c r="BG16" s="96">
        <v>26.187726819999998</v>
      </c>
      <c r="BH16" s="96">
        <v>8.9885392999999976</v>
      </c>
      <c r="BI16" s="96">
        <v>83.217019520000008</v>
      </c>
      <c r="BJ16" s="95">
        <v>116.07302278</v>
      </c>
      <c r="BK16" s="107">
        <v>-35</v>
      </c>
      <c r="BL16" s="96">
        <v>-3104</v>
      </c>
      <c r="BM16" s="96">
        <v>365</v>
      </c>
    </row>
    <row r="17" spans="1:65" s="9" customFormat="1" ht="18" customHeight="1" thickTop="1" x14ac:dyDescent="0.25">
      <c r="A17" s="39"/>
      <c r="B17" s="10" t="s">
        <v>59</v>
      </c>
      <c r="C17" s="105">
        <v>523</v>
      </c>
      <c r="D17" s="104">
        <v>-381</v>
      </c>
      <c r="E17" s="104">
        <v>410</v>
      </c>
      <c r="F17" s="104">
        <v>-706</v>
      </c>
      <c r="G17" s="104">
        <v>-154</v>
      </c>
      <c r="H17" s="105">
        <v>-136</v>
      </c>
      <c r="I17" s="104">
        <v>76</v>
      </c>
      <c r="J17" s="104">
        <v>-40</v>
      </c>
      <c r="K17" s="104">
        <v>-153</v>
      </c>
      <c r="L17" s="104">
        <v>-253</v>
      </c>
      <c r="M17" s="105">
        <v>279</v>
      </c>
      <c r="N17" s="104">
        <v>-170</v>
      </c>
      <c r="O17" s="104">
        <v>26</v>
      </c>
      <c r="P17" s="104">
        <v>-87</v>
      </c>
      <c r="Q17" s="104">
        <v>48</v>
      </c>
      <c r="R17" s="105">
        <v>141</v>
      </c>
      <c r="S17" s="104">
        <v>76</v>
      </c>
      <c r="T17" s="104">
        <v>154</v>
      </c>
      <c r="U17" s="104">
        <v>192</v>
      </c>
      <c r="V17" s="104">
        <v>563</v>
      </c>
      <c r="W17" s="105">
        <v>138.30000000000001</v>
      </c>
      <c r="X17" s="104">
        <v>149</v>
      </c>
      <c r="Y17" s="104">
        <v>230</v>
      </c>
      <c r="Z17" s="104">
        <v>256.7</v>
      </c>
      <c r="AA17" s="104">
        <v>774</v>
      </c>
      <c r="AB17" s="105">
        <v>273.3301484800001</v>
      </c>
      <c r="AC17" s="104">
        <v>365.89003337999992</v>
      </c>
      <c r="AD17" s="104">
        <v>429.83482640000011</v>
      </c>
      <c r="AE17" s="104">
        <v>486.24615486000016</v>
      </c>
      <c r="AF17" s="104">
        <v>1555.3011631200006</v>
      </c>
      <c r="AG17" s="105">
        <v>419.56966320000015</v>
      </c>
      <c r="AH17" s="104">
        <v>452.96161602000001</v>
      </c>
      <c r="AI17" s="104">
        <v>413.34427238000006</v>
      </c>
      <c r="AJ17" s="104">
        <v>43.023941509999588</v>
      </c>
      <c r="AK17" s="104">
        <v>1328.8994931099996</v>
      </c>
      <c r="AL17" s="105">
        <v>336</v>
      </c>
      <c r="AM17" s="104">
        <v>290</v>
      </c>
      <c r="AN17" s="104">
        <v>344</v>
      </c>
      <c r="AO17" s="104">
        <v>-71</v>
      </c>
      <c r="AP17" s="104">
        <v>900</v>
      </c>
      <c r="AQ17" s="111">
        <v>-967</v>
      </c>
      <c r="AR17" s="104">
        <v>2101</v>
      </c>
      <c r="AS17" s="104">
        <v>643</v>
      </c>
      <c r="AT17" s="104">
        <v>-772</v>
      </c>
      <c r="AU17" s="104">
        <v>1005</v>
      </c>
      <c r="AV17" s="204">
        <v>635</v>
      </c>
      <c r="AW17" s="203">
        <v>-1347.04445966</v>
      </c>
      <c r="AX17" s="203">
        <v>673.21998122999992</v>
      </c>
      <c r="AY17" s="203">
        <v>701.26301876999992</v>
      </c>
      <c r="AZ17" s="203">
        <v>663.96406187999992</v>
      </c>
      <c r="BA17" s="204">
        <v>277.37400000000002</v>
      </c>
      <c r="BB17" s="203">
        <v>424.05900000000003</v>
      </c>
      <c r="BC17" s="203">
        <v>172.67684574999987</v>
      </c>
      <c r="BD17" s="203">
        <v>412.27719192000012</v>
      </c>
      <c r="BE17" s="203">
        <v>1285.3870376700002</v>
      </c>
      <c r="BF17" s="204">
        <v>441.02166635999998</v>
      </c>
      <c r="BG17" s="203">
        <v>406.92708415000004</v>
      </c>
      <c r="BH17" s="203">
        <v>619.50620335999986</v>
      </c>
      <c r="BI17" s="203">
        <v>1016.0234262</v>
      </c>
      <c r="BJ17" s="203">
        <v>2483.4783800700002</v>
      </c>
      <c r="BK17" s="204">
        <v>1291</v>
      </c>
      <c r="BL17" s="203">
        <v>2141</v>
      </c>
      <c r="BM17" s="203">
        <v>1887</v>
      </c>
    </row>
    <row r="18" spans="1:65" s="39" customFormat="1" ht="18" customHeight="1" x14ac:dyDescent="0.25">
      <c r="B18" s="39" t="s">
        <v>10</v>
      </c>
      <c r="C18" s="164">
        <v>-59</v>
      </c>
      <c r="D18" s="164">
        <v>-70</v>
      </c>
      <c r="E18" s="164">
        <v>-57</v>
      </c>
      <c r="F18" s="164">
        <v>-95</v>
      </c>
      <c r="G18" s="165">
        <v>-281</v>
      </c>
      <c r="H18" s="164">
        <v>-49</v>
      </c>
      <c r="I18" s="164">
        <v>-66</v>
      </c>
      <c r="J18" s="164">
        <v>-68</v>
      </c>
      <c r="K18" s="164">
        <v>-95</v>
      </c>
      <c r="L18" s="165">
        <v>-278</v>
      </c>
      <c r="M18" s="164">
        <v>-101</v>
      </c>
      <c r="N18" s="164">
        <v>-96</v>
      </c>
      <c r="O18" s="164">
        <v>-101</v>
      </c>
      <c r="P18" s="164">
        <v>-128</v>
      </c>
      <c r="Q18" s="171">
        <v>-426</v>
      </c>
      <c r="R18" s="164">
        <v>-46</v>
      </c>
      <c r="S18" s="164">
        <v>-44</v>
      </c>
      <c r="T18" s="164">
        <v>-45</v>
      </c>
      <c r="U18" s="164">
        <v>-22</v>
      </c>
      <c r="V18" s="165">
        <v>-157</v>
      </c>
      <c r="W18" s="96">
        <v>-83</v>
      </c>
      <c r="X18" s="96">
        <v>-81</v>
      </c>
      <c r="Y18" s="96">
        <v>-81</v>
      </c>
      <c r="Z18" s="96">
        <v>-84</v>
      </c>
      <c r="AA18" s="95">
        <v>-329</v>
      </c>
      <c r="AB18" s="96">
        <v>-77</v>
      </c>
      <c r="AC18" s="96">
        <v>-110.34959012000002</v>
      </c>
      <c r="AD18" s="96">
        <v>-93.084102959999925</v>
      </c>
      <c r="AE18" s="96">
        <v>-120.74829233999999</v>
      </c>
      <c r="AF18" s="95">
        <v>-401.18198541999993</v>
      </c>
      <c r="AG18" s="96">
        <v>-72</v>
      </c>
      <c r="AH18" s="96">
        <v>-60.679227039999972</v>
      </c>
      <c r="AI18" s="96">
        <v>-77.468608290000063</v>
      </c>
      <c r="AJ18" s="96">
        <v>-94.098767129999928</v>
      </c>
      <c r="AK18" s="95">
        <v>-304.24660245999996</v>
      </c>
      <c r="AL18" s="41">
        <v>-44.437374509999991</v>
      </c>
      <c r="AM18" s="96">
        <v>-34</v>
      </c>
      <c r="AN18" s="96">
        <v>-51</v>
      </c>
      <c r="AO18" s="96">
        <v>-49</v>
      </c>
      <c r="AP18" s="95">
        <v>-178.43737450999998</v>
      </c>
      <c r="AQ18" s="114">
        <v>-97</v>
      </c>
      <c r="AR18" s="96">
        <v>-90</v>
      </c>
      <c r="AS18" s="96">
        <v>-97</v>
      </c>
      <c r="AT18" s="96">
        <v>-103</v>
      </c>
      <c r="AU18" s="95">
        <v>-387</v>
      </c>
      <c r="AV18" s="196">
        <v>-109</v>
      </c>
      <c r="AW18" s="196">
        <v>-124.44347684</v>
      </c>
      <c r="AX18" s="96">
        <v>-110.40301477000001</v>
      </c>
      <c r="AY18" s="96">
        <v>-109.82198523</v>
      </c>
      <c r="AZ18" s="95">
        <v>-453.66847684000004</v>
      </c>
      <c r="BA18" s="196">
        <v>-152.44300000000001</v>
      </c>
      <c r="BB18" s="196">
        <v>-148.749</v>
      </c>
      <c r="BC18" s="96">
        <v>-165.91279757000001</v>
      </c>
      <c r="BD18" s="96">
        <v>-150.27141449000004</v>
      </c>
      <c r="BE18" s="95">
        <v>-617.37621206000006</v>
      </c>
      <c r="BF18" s="196">
        <v>-126.98654355000001</v>
      </c>
      <c r="BG18" s="196">
        <v>-121.79775821999999</v>
      </c>
      <c r="BH18" s="96">
        <v>-141.75734098000001</v>
      </c>
      <c r="BI18" s="96">
        <v>-144.01182780999994</v>
      </c>
      <c r="BJ18" s="95">
        <v>-534.55347056000005</v>
      </c>
      <c r="BK18" s="196">
        <v>-247</v>
      </c>
      <c r="BL18" s="196">
        <v>-248</v>
      </c>
      <c r="BM18" s="196">
        <v>-242</v>
      </c>
    </row>
    <row r="19" spans="1:65" s="39" customFormat="1" ht="18" customHeight="1" x14ac:dyDescent="0.25">
      <c r="B19" s="39" t="s">
        <v>11</v>
      </c>
      <c r="C19" s="164">
        <v>-11</v>
      </c>
      <c r="D19" s="164">
        <v>-16</v>
      </c>
      <c r="E19" s="164">
        <v>-22</v>
      </c>
      <c r="F19" s="164">
        <v>-29</v>
      </c>
      <c r="G19" s="165">
        <v>-78</v>
      </c>
      <c r="H19" s="164">
        <v>-25</v>
      </c>
      <c r="I19" s="164">
        <v>-22</v>
      </c>
      <c r="J19" s="164">
        <v>-30.619</v>
      </c>
      <c r="K19" s="164">
        <v>-33.381</v>
      </c>
      <c r="L19" s="165">
        <v>-111</v>
      </c>
      <c r="M19" s="164">
        <v>-28</v>
      </c>
      <c r="N19" s="164">
        <v>-37</v>
      </c>
      <c r="O19" s="164">
        <v>-37</v>
      </c>
      <c r="P19" s="164">
        <v>-40</v>
      </c>
      <c r="Q19" s="171">
        <v>-142</v>
      </c>
      <c r="R19" s="164">
        <v>-9</v>
      </c>
      <c r="S19" s="164">
        <v>-11</v>
      </c>
      <c r="T19" s="164">
        <v>-15</v>
      </c>
      <c r="U19" s="164">
        <v>-15</v>
      </c>
      <c r="V19" s="165">
        <v>-50</v>
      </c>
      <c r="W19" s="96">
        <v>-24</v>
      </c>
      <c r="X19" s="96">
        <v>-20</v>
      </c>
      <c r="Y19" s="96">
        <v>-28</v>
      </c>
      <c r="Z19" s="96">
        <v>-24</v>
      </c>
      <c r="AA19" s="95">
        <v>-96</v>
      </c>
      <c r="AB19" s="96">
        <v>-25.358160109999996</v>
      </c>
      <c r="AC19" s="96">
        <v>-22.617303330000009</v>
      </c>
      <c r="AD19" s="96">
        <v>-26.59121362999997</v>
      </c>
      <c r="AE19" s="96">
        <v>-24.214615969999983</v>
      </c>
      <c r="AF19" s="95">
        <v>-98.781293039999952</v>
      </c>
      <c r="AG19" s="96">
        <v>-23</v>
      </c>
      <c r="AH19" s="96">
        <v>-18.737640569999996</v>
      </c>
      <c r="AI19" s="96">
        <v>-16.759709600000001</v>
      </c>
      <c r="AJ19" s="96">
        <v>-18.454777069999995</v>
      </c>
      <c r="AK19" s="95">
        <v>-76.952127239999996</v>
      </c>
      <c r="AL19" s="41">
        <v>-10</v>
      </c>
      <c r="AM19" s="96">
        <v>-10</v>
      </c>
      <c r="AN19" s="96">
        <v>-8</v>
      </c>
      <c r="AO19" s="96">
        <v>-12</v>
      </c>
      <c r="AP19" s="95">
        <v>-40</v>
      </c>
      <c r="AQ19" s="114">
        <v>-19</v>
      </c>
      <c r="AR19" s="96">
        <v>-19</v>
      </c>
      <c r="AS19" s="96">
        <v>-16</v>
      </c>
      <c r="AT19" s="96">
        <v>-26</v>
      </c>
      <c r="AU19" s="95">
        <v>-80</v>
      </c>
      <c r="AV19" s="196">
        <v>-19</v>
      </c>
      <c r="AW19" s="196">
        <v>-15.979550569999999</v>
      </c>
      <c r="AX19" s="96">
        <v>-16.634814489999997</v>
      </c>
      <c r="AY19" s="96">
        <v>-18.321185510000003</v>
      </c>
      <c r="AZ19" s="95">
        <v>-69.935550570000004</v>
      </c>
      <c r="BA19" s="196">
        <v>-18.489000000000001</v>
      </c>
      <c r="BB19" s="196">
        <v>-14.752000000000001</v>
      </c>
      <c r="BC19" s="96">
        <v>-17.475897859999996</v>
      </c>
      <c r="BD19" s="96">
        <v>-16.220021320000001</v>
      </c>
      <c r="BE19" s="95">
        <v>-66.93691917999999</v>
      </c>
      <c r="BF19" s="196">
        <v>-13.265157909999999</v>
      </c>
      <c r="BG19" s="196">
        <v>-14.41484209</v>
      </c>
      <c r="BH19" s="96">
        <v>-15.86604088</v>
      </c>
      <c r="BI19" s="96">
        <v>-27.605330059999993</v>
      </c>
      <c r="BJ19" s="95">
        <v>-71.151370939999993</v>
      </c>
      <c r="BK19" s="196">
        <v>-25</v>
      </c>
      <c r="BL19" s="196">
        <v>-35</v>
      </c>
      <c r="BM19" s="196">
        <v>-27</v>
      </c>
    </row>
    <row r="20" spans="1:65" s="39" customFormat="1" ht="18" customHeight="1" x14ac:dyDescent="0.25">
      <c r="B20" s="39" t="s">
        <v>12</v>
      </c>
      <c r="C20" s="164">
        <v>-4</v>
      </c>
      <c r="D20" s="164">
        <v>-58</v>
      </c>
      <c r="E20" s="164">
        <v>-14</v>
      </c>
      <c r="F20" s="164">
        <v>-91</v>
      </c>
      <c r="G20" s="165">
        <v>-167</v>
      </c>
      <c r="H20" s="164">
        <v>-53</v>
      </c>
      <c r="I20" s="164">
        <v>-77</v>
      </c>
      <c r="J20" s="164">
        <v>-40</v>
      </c>
      <c r="K20" s="164">
        <v>-88</v>
      </c>
      <c r="L20" s="165">
        <v>-258</v>
      </c>
      <c r="M20" s="164">
        <v>-9</v>
      </c>
      <c r="N20" s="164">
        <v>-100</v>
      </c>
      <c r="O20" s="164">
        <v>-7</v>
      </c>
      <c r="P20" s="164">
        <v>-47</v>
      </c>
      <c r="Q20" s="171">
        <v>-163</v>
      </c>
      <c r="R20" s="164">
        <v>-28</v>
      </c>
      <c r="S20" s="164">
        <v>-123</v>
      </c>
      <c r="T20" s="164">
        <v>-18</v>
      </c>
      <c r="U20" s="164">
        <v>-82</v>
      </c>
      <c r="V20" s="165">
        <v>-251</v>
      </c>
      <c r="W20" s="96">
        <v>-15</v>
      </c>
      <c r="X20" s="96">
        <v>-153</v>
      </c>
      <c r="Y20" s="96">
        <v>-13</v>
      </c>
      <c r="Z20" s="96">
        <v>-48</v>
      </c>
      <c r="AA20" s="95">
        <v>-229</v>
      </c>
      <c r="AB20" s="96">
        <v>-9.196717099999999</v>
      </c>
      <c r="AC20" s="96">
        <v>-34.489290039999993</v>
      </c>
      <c r="AD20" s="96">
        <v>-34.628021560000015</v>
      </c>
      <c r="AE20" s="96">
        <v>-64.665001949999962</v>
      </c>
      <c r="AF20" s="95">
        <v>-142.97903064999997</v>
      </c>
      <c r="AG20" s="96">
        <v>-55</v>
      </c>
      <c r="AH20" s="96">
        <v>-36.495460060000006</v>
      </c>
      <c r="AI20" s="96">
        <v>-33.883880379999972</v>
      </c>
      <c r="AJ20" s="96">
        <v>-43.675425910000037</v>
      </c>
      <c r="AK20" s="95">
        <v>-169.05476634999999</v>
      </c>
      <c r="AL20" s="41">
        <v>-31.586245030000001</v>
      </c>
      <c r="AM20" s="96">
        <v>-62</v>
      </c>
      <c r="AN20" s="96">
        <v>-55</v>
      </c>
      <c r="AO20" s="96">
        <v>-147</v>
      </c>
      <c r="AP20" s="95">
        <v>-295.58624502999999</v>
      </c>
      <c r="AQ20" s="114">
        <v>2</v>
      </c>
      <c r="AR20" s="96">
        <v>34</v>
      </c>
      <c r="AS20" s="96">
        <v>-197</v>
      </c>
      <c r="AT20" s="96">
        <v>-121</v>
      </c>
      <c r="AU20" s="95">
        <v>-282</v>
      </c>
      <c r="AV20" s="196">
        <v>-46</v>
      </c>
      <c r="AW20" s="196">
        <v>-48.66487163</v>
      </c>
      <c r="AX20" s="96">
        <v>-55.003135710000002</v>
      </c>
      <c r="AY20" s="96">
        <v>-63.017864289999999</v>
      </c>
      <c r="AZ20" s="95">
        <v>-212.68587163000001</v>
      </c>
      <c r="BA20" s="196">
        <v>-109.66200000000001</v>
      </c>
      <c r="BB20" s="196">
        <v>-24.577999999999999</v>
      </c>
      <c r="BC20" s="96">
        <v>-32.576293520000007</v>
      </c>
      <c r="BD20" s="96">
        <v>-69.309692719999987</v>
      </c>
      <c r="BE20" s="95">
        <v>-236.12598624</v>
      </c>
      <c r="BF20" s="196">
        <v>-23.09292086</v>
      </c>
      <c r="BG20" s="196">
        <v>-71.526079140000007</v>
      </c>
      <c r="BH20" s="96">
        <v>-58.806373480000012</v>
      </c>
      <c r="BI20" s="96">
        <v>-151.41055397</v>
      </c>
      <c r="BJ20" s="95">
        <v>-304.83592744999999</v>
      </c>
      <c r="BK20" s="196">
        <v>-75</v>
      </c>
      <c r="BL20" s="196">
        <v>-153</v>
      </c>
      <c r="BM20" s="196">
        <v>-177</v>
      </c>
    </row>
    <row r="21" spans="1:65" s="39" customFormat="1" ht="18" customHeight="1" x14ac:dyDescent="0.25">
      <c r="B21" s="39" t="s">
        <v>62</v>
      </c>
      <c r="C21" s="164">
        <v>-7</v>
      </c>
      <c r="D21" s="164">
        <v>20</v>
      </c>
      <c r="E21" s="164">
        <v>-7</v>
      </c>
      <c r="F21" s="164">
        <v>-5</v>
      </c>
      <c r="G21" s="165">
        <v>1</v>
      </c>
      <c r="H21" s="164">
        <v>-7</v>
      </c>
      <c r="I21" s="164">
        <v>-7</v>
      </c>
      <c r="J21" s="164">
        <v>-1</v>
      </c>
      <c r="K21" s="164">
        <v>-7</v>
      </c>
      <c r="L21" s="165">
        <v>-22</v>
      </c>
      <c r="M21" s="164">
        <v>-6</v>
      </c>
      <c r="N21" s="164">
        <v>-6</v>
      </c>
      <c r="O21" s="164">
        <v>-5</v>
      </c>
      <c r="P21" s="164">
        <v>-6</v>
      </c>
      <c r="Q21" s="171">
        <v>-23</v>
      </c>
      <c r="R21" s="164">
        <v>-7</v>
      </c>
      <c r="S21" s="164">
        <v>0</v>
      </c>
      <c r="T21" s="164">
        <v>5</v>
      </c>
      <c r="U21" s="164">
        <v>-28</v>
      </c>
      <c r="V21" s="165">
        <v>-30</v>
      </c>
      <c r="W21" s="96">
        <v>-26</v>
      </c>
      <c r="X21" s="96">
        <v>17</v>
      </c>
      <c r="Y21" s="96">
        <v>-233</v>
      </c>
      <c r="Z21" s="96">
        <v>-78</v>
      </c>
      <c r="AA21" s="95">
        <v>-320</v>
      </c>
      <c r="AB21" s="96">
        <v>-11.049132549999999</v>
      </c>
      <c r="AC21" s="96">
        <v>-9.5307068800000003</v>
      </c>
      <c r="AD21" s="96">
        <v>-103.21211785000001</v>
      </c>
      <c r="AE21" s="96">
        <v>-37.526221480000011</v>
      </c>
      <c r="AF21" s="95">
        <v>-161.31817876000002</v>
      </c>
      <c r="AG21" s="96">
        <v>-23</v>
      </c>
      <c r="AH21" s="96">
        <v>-29.726987910000005</v>
      </c>
      <c r="AI21" s="96">
        <v>-33.108836959999998</v>
      </c>
      <c r="AJ21" s="96">
        <v>-29.686072819999985</v>
      </c>
      <c r="AK21" s="95">
        <v>-115.52189769</v>
      </c>
      <c r="AL21" s="41">
        <v>-22.000181219999998</v>
      </c>
      <c r="AM21" s="96">
        <v>-32</v>
      </c>
      <c r="AN21" s="96">
        <v>38</v>
      </c>
      <c r="AO21" s="96">
        <v>-78</v>
      </c>
      <c r="AP21" s="95">
        <v>-94.000181220000002</v>
      </c>
      <c r="AQ21" s="114">
        <v>-80</v>
      </c>
      <c r="AR21" s="96">
        <v>-21</v>
      </c>
      <c r="AS21" s="96">
        <v>-3</v>
      </c>
      <c r="AT21" s="96">
        <v>-20</v>
      </c>
      <c r="AU21" s="95">
        <v>-124</v>
      </c>
      <c r="AV21" s="196">
        <v>-21</v>
      </c>
      <c r="AW21" s="196">
        <v>-21.222158230000002</v>
      </c>
      <c r="AX21" s="96">
        <v>-21.56867299</v>
      </c>
      <c r="AY21" s="96">
        <v>-19.839327010000002</v>
      </c>
      <c r="AZ21" s="95">
        <v>-82.630158230000006</v>
      </c>
      <c r="BA21" s="196">
        <v>-66.557000000000002</v>
      </c>
      <c r="BB21" s="196">
        <v>-23.088000000000001</v>
      </c>
      <c r="BC21" s="96">
        <v>-17.348729479999996</v>
      </c>
      <c r="BD21" s="96">
        <v>-16.779289060000011</v>
      </c>
      <c r="BE21" s="95">
        <v>-123.77301854000002</v>
      </c>
      <c r="BF21" s="196">
        <v>-16.540658060000002</v>
      </c>
      <c r="BG21" s="196">
        <v>-49.195341939999999</v>
      </c>
      <c r="BH21" s="96">
        <v>-33.363676949999991</v>
      </c>
      <c r="BI21" s="96">
        <v>-43.789625889999996</v>
      </c>
      <c r="BJ21" s="95">
        <v>-142.88930284</v>
      </c>
      <c r="BK21" s="196">
        <v>-157</v>
      </c>
      <c r="BL21" s="196">
        <v>-57</v>
      </c>
      <c r="BM21" s="196">
        <v>-35</v>
      </c>
    </row>
    <row r="22" spans="1:65" s="39" customFormat="1" ht="18" customHeight="1" thickBot="1" x14ac:dyDescent="0.3">
      <c r="B22" s="39" t="s">
        <v>13</v>
      </c>
      <c r="C22" s="164">
        <v>4</v>
      </c>
      <c r="D22" s="164">
        <v>71</v>
      </c>
      <c r="E22" s="164">
        <v>38</v>
      </c>
      <c r="F22" s="164">
        <v>32</v>
      </c>
      <c r="G22" s="165">
        <v>145</v>
      </c>
      <c r="H22" s="164">
        <v>22</v>
      </c>
      <c r="I22" s="164">
        <v>-14</v>
      </c>
      <c r="J22" s="164">
        <v>35</v>
      </c>
      <c r="K22" s="164">
        <v>16</v>
      </c>
      <c r="L22" s="165">
        <v>59</v>
      </c>
      <c r="M22" s="164">
        <v>15</v>
      </c>
      <c r="N22" s="164">
        <v>39</v>
      </c>
      <c r="O22" s="164">
        <v>6</v>
      </c>
      <c r="P22" s="164">
        <v>-3</v>
      </c>
      <c r="Q22" s="171">
        <v>57</v>
      </c>
      <c r="R22" s="164">
        <v>1</v>
      </c>
      <c r="S22" s="164">
        <v>15</v>
      </c>
      <c r="T22" s="164">
        <v>43</v>
      </c>
      <c r="U22" s="164">
        <v>-16</v>
      </c>
      <c r="V22" s="165">
        <v>43</v>
      </c>
      <c r="W22" s="96">
        <v>-51.408999999999999</v>
      </c>
      <c r="X22" s="96">
        <v>30.387</v>
      </c>
      <c r="Y22" s="96">
        <v>117.65300000000001</v>
      </c>
      <c r="Z22" s="96">
        <v>-12.784000000000006</v>
      </c>
      <c r="AA22" s="95">
        <v>83.846999999999994</v>
      </c>
      <c r="AB22" s="96">
        <v>-31.014251800000004</v>
      </c>
      <c r="AC22" s="96">
        <v>-40.81162801</v>
      </c>
      <c r="AD22" s="96">
        <v>28.585416589999991</v>
      </c>
      <c r="AE22" s="96">
        <v>-293.07109707000001</v>
      </c>
      <c r="AF22" s="95">
        <v>-336.31156028999999</v>
      </c>
      <c r="AG22" s="96">
        <v>18</v>
      </c>
      <c r="AH22" s="96">
        <v>27.498444860000003</v>
      </c>
      <c r="AI22" s="96">
        <v>5.9340054600000096</v>
      </c>
      <c r="AJ22" s="96">
        <v>7.6609627599999879</v>
      </c>
      <c r="AK22" s="95">
        <v>59.093413080000005</v>
      </c>
      <c r="AL22" s="96">
        <v>12</v>
      </c>
      <c r="AM22" s="96">
        <v>15</v>
      </c>
      <c r="AN22" s="96">
        <v>11</v>
      </c>
      <c r="AO22" s="96">
        <v>6</v>
      </c>
      <c r="AP22" s="95">
        <v>44</v>
      </c>
      <c r="AQ22" s="114">
        <v>97</v>
      </c>
      <c r="AR22" s="96">
        <v>-36</v>
      </c>
      <c r="AS22" s="96">
        <v>-26</v>
      </c>
      <c r="AT22" s="96">
        <v>-132</v>
      </c>
      <c r="AU22" s="95">
        <v>-97</v>
      </c>
      <c r="AV22" s="196">
        <v>-16</v>
      </c>
      <c r="AW22" s="196">
        <v>-16.127681320000004</v>
      </c>
      <c r="AX22" s="96">
        <v>-48.589433210000003</v>
      </c>
      <c r="AY22" s="96">
        <v>-28.65156679</v>
      </c>
      <c r="AZ22" s="95">
        <v>-109.36868132000001</v>
      </c>
      <c r="BA22" s="196">
        <v>-21.661999999999999</v>
      </c>
      <c r="BB22" s="196">
        <v>-140.95400000000001</v>
      </c>
      <c r="BC22" s="96">
        <v>2.6535339600000025</v>
      </c>
      <c r="BD22" s="96">
        <v>-202.87629242</v>
      </c>
      <c r="BE22" s="95">
        <v>-362.83875846000001</v>
      </c>
      <c r="BF22" s="196">
        <v>-24.354747650000036</v>
      </c>
      <c r="BG22" s="196">
        <v>-79.780252349999955</v>
      </c>
      <c r="BH22" s="96">
        <v>9.5095564499998773</v>
      </c>
      <c r="BI22" s="96">
        <v>-24.644849109999882</v>
      </c>
      <c r="BJ22" s="95">
        <v>-119.27029266</v>
      </c>
      <c r="BK22" s="196">
        <v>-47</v>
      </c>
      <c r="BL22" s="196">
        <v>-930</v>
      </c>
      <c r="BM22" s="196">
        <v>22</v>
      </c>
    </row>
    <row r="23" spans="1:65" s="9" customFormat="1" ht="18" customHeight="1" thickTop="1" x14ac:dyDescent="0.25">
      <c r="A23" s="39"/>
      <c r="B23" s="10" t="s">
        <v>14</v>
      </c>
      <c r="C23" s="104">
        <v>1155</v>
      </c>
      <c r="D23" s="104">
        <v>890</v>
      </c>
      <c r="E23" s="104">
        <v>1964</v>
      </c>
      <c r="F23" s="104">
        <v>1195</v>
      </c>
      <c r="G23" s="72">
        <v>5204</v>
      </c>
      <c r="H23" s="104">
        <v>1275.3109999999999</v>
      </c>
      <c r="I23" s="104">
        <v>2485</v>
      </c>
      <c r="J23" s="104">
        <v>446.88099999999997</v>
      </c>
      <c r="K23" s="104">
        <v>1352.308</v>
      </c>
      <c r="L23" s="72">
        <v>5558.5</v>
      </c>
      <c r="M23" s="104">
        <v>800</v>
      </c>
      <c r="N23" s="104">
        <v>734</v>
      </c>
      <c r="O23" s="104">
        <v>431</v>
      </c>
      <c r="P23" s="104">
        <v>-2475</v>
      </c>
      <c r="Q23" s="72">
        <v>-511</v>
      </c>
      <c r="R23" s="104">
        <v>771</v>
      </c>
      <c r="S23" s="104">
        <v>307</v>
      </c>
      <c r="T23" s="104">
        <v>178</v>
      </c>
      <c r="U23" s="104">
        <v>633</v>
      </c>
      <c r="V23" s="72">
        <v>1888</v>
      </c>
      <c r="W23" s="104">
        <v>292.89100000000002</v>
      </c>
      <c r="X23" s="104">
        <v>2693.3870000000002</v>
      </c>
      <c r="Y23" s="104">
        <v>553.65300000000002</v>
      </c>
      <c r="Z23" s="104">
        <v>324.91600000000005</v>
      </c>
      <c r="AA23" s="72">
        <v>3863.8469999999998</v>
      </c>
      <c r="AB23" s="104">
        <v>-1305.3024915199999</v>
      </c>
      <c r="AC23" s="104">
        <v>614.58797962999995</v>
      </c>
      <c r="AD23" s="104">
        <v>448.65224529999966</v>
      </c>
      <c r="AE23" s="104">
        <v>-11697.575262960005</v>
      </c>
      <c r="AF23" s="72">
        <v>-11939.637529550002</v>
      </c>
      <c r="AG23" s="104">
        <v>-2518.4303368000001</v>
      </c>
      <c r="AH23" s="104">
        <v>-1387.1460057700001</v>
      </c>
      <c r="AI23" s="104">
        <v>1229.8481014800018</v>
      </c>
      <c r="AJ23" s="104">
        <v>587.70692606999796</v>
      </c>
      <c r="AK23" s="72">
        <v>-2088.0213150200011</v>
      </c>
      <c r="AL23" s="104">
        <v>1813.9761992399999</v>
      </c>
      <c r="AM23" s="104">
        <v>55</v>
      </c>
      <c r="AN23" s="104">
        <v>1878</v>
      </c>
      <c r="AO23" s="104">
        <v>1987</v>
      </c>
      <c r="AP23" s="104">
        <v>5734.9761992399999</v>
      </c>
      <c r="AQ23" s="111">
        <v>-397</v>
      </c>
      <c r="AR23" s="104">
        <v>2295</v>
      </c>
      <c r="AS23" s="104">
        <v>1311</v>
      </c>
      <c r="AT23" s="104">
        <v>30</v>
      </c>
      <c r="AU23" s="104">
        <v>3239</v>
      </c>
      <c r="AV23" s="204">
        <v>7894</v>
      </c>
      <c r="AW23" s="203">
        <v>-982.42620813999952</v>
      </c>
      <c r="AX23" s="203">
        <v>1271.6812705696648</v>
      </c>
      <c r="AY23" s="203">
        <v>1666.84581886</v>
      </c>
      <c r="AZ23" s="203">
        <v>9852.6264028296664</v>
      </c>
      <c r="BA23" s="204">
        <v>98.032999999999959</v>
      </c>
      <c r="BB23" s="203">
        <v>-738.28500000000008</v>
      </c>
      <c r="BC23" s="203">
        <v>1812.2486416899994</v>
      </c>
      <c r="BD23" s="203">
        <v>1164.7811191999995</v>
      </c>
      <c r="BE23" s="203">
        <v>2334.7777608899996</v>
      </c>
      <c r="BF23" s="204">
        <v>1397.0885020499998</v>
      </c>
      <c r="BG23" s="203">
        <v>1557.4427232200001</v>
      </c>
      <c r="BH23" s="203">
        <v>4081.9773947999984</v>
      </c>
      <c r="BI23" s="203">
        <v>6636.3903982700012</v>
      </c>
      <c r="BJ23" s="203">
        <v>13672.89901834</v>
      </c>
      <c r="BK23" s="204">
        <v>14282</v>
      </c>
      <c r="BL23" s="203">
        <v>4946</v>
      </c>
      <c r="BM23" s="203">
        <v>8363</v>
      </c>
    </row>
    <row r="24" spans="1:65" s="39" customFormat="1" ht="18" customHeight="1" x14ac:dyDescent="0.25">
      <c r="B24" s="39" t="s">
        <v>15</v>
      </c>
      <c r="C24" s="164">
        <v>-482</v>
      </c>
      <c r="D24" s="164">
        <v>-44</v>
      </c>
      <c r="E24" s="164">
        <v>-640</v>
      </c>
      <c r="F24" s="164">
        <v>-323</v>
      </c>
      <c r="G24" s="165">
        <v>-1489</v>
      </c>
      <c r="H24" s="164">
        <v>-334</v>
      </c>
      <c r="I24" s="164">
        <v>-435</v>
      </c>
      <c r="J24" s="164">
        <v>-76</v>
      </c>
      <c r="K24" s="164">
        <v>-375</v>
      </c>
      <c r="L24" s="165">
        <v>-1220</v>
      </c>
      <c r="M24" s="164">
        <v>-262</v>
      </c>
      <c r="N24" s="164">
        <v>-50</v>
      </c>
      <c r="O24" s="164">
        <v>-119</v>
      </c>
      <c r="P24" s="164">
        <v>1292</v>
      </c>
      <c r="Q24" s="188">
        <v>861</v>
      </c>
      <c r="R24" s="164">
        <v>-360.87299999999999</v>
      </c>
      <c r="S24" s="164">
        <v>-78.938999999999993</v>
      </c>
      <c r="T24" s="164">
        <v>199.39</v>
      </c>
      <c r="U24" s="164">
        <v>-76.430000000000007</v>
      </c>
      <c r="V24" s="165">
        <v>-316.85200000000003</v>
      </c>
      <c r="W24" s="41">
        <v>-111</v>
      </c>
      <c r="X24" s="41">
        <v>-725</v>
      </c>
      <c r="Y24" s="41">
        <v>-86</v>
      </c>
      <c r="Z24" s="96">
        <v>21</v>
      </c>
      <c r="AA24" s="52">
        <v>-901</v>
      </c>
      <c r="AB24" s="41">
        <v>414.32968596999996</v>
      </c>
      <c r="AC24" s="41">
        <v>-1133.7554117300001</v>
      </c>
      <c r="AD24" s="41">
        <v>865.57791268000028</v>
      </c>
      <c r="AE24" s="41">
        <v>4226.6863400099992</v>
      </c>
      <c r="AF24" s="95">
        <v>4372.8385269299997</v>
      </c>
      <c r="AG24" s="41">
        <v>675</v>
      </c>
      <c r="AH24" s="41">
        <v>111.14774687000038</v>
      </c>
      <c r="AI24" s="41">
        <v>475.30404786000003</v>
      </c>
      <c r="AJ24" s="41">
        <v>-130.79983824000041</v>
      </c>
      <c r="AK24" s="95">
        <v>1130.65195649</v>
      </c>
      <c r="AL24" s="41">
        <v>-573</v>
      </c>
      <c r="AM24" s="41">
        <v>-46</v>
      </c>
      <c r="AN24" s="41">
        <v>-536</v>
      </c>
      <c r="AO24" s="41">
        <v>-763</v>
      </c>
      <c r="AP24" s="52">
        <v>-1918</v>
      </c>
      <c r="AQ24" s="113">
        <v>137</v>
      </c>
      <c r="AR24" s="41">
        <v>-802</v>
      </c>
      <c r="AS24" s="41">
        <v>-270</v>
      </c>
      <c r="AT24" s="41">
        <v>-173</v>
      </c>
      <c r="AU24" s="52">
        <v>-1108</v>
      </c>
      <c r="AV24" s="107">
        <v>-2050</v>
      </c>
      <c r="AW24" s="41">
        <v>177.87861930000003</v>
      </c>
      <c r="AX24" s="41">
        <v>-196.97331463999976</v>
      </c>
      <c r="AY24" s="41">
        <v>-405.83768536000025</v>
      </c>
      <c r="AZ24" s="52">
        <v>-2474.9323807000001</v>
      </c>
      <c r="BA24" s="107">
        <v>-188</v>
      </c>
      <c r="BB24" s="41">
        <v>-116.30800000000001</v>
      </c>
      <c r="BC24" s="41">
        <v>9.7497020900001523</v>
      </c>
      <c r="BD24" s="41">
        <v>-268.9103376500006</v>
      </c>
      <c r="BE24" s="52">
        <v>-563.46863556000039</v>
      </c>
      <c r="BF24" s="107">
        <v>-27.816483359999971</v>
      </c>
      <c r="BG24" s="41">
        <v>-20.424516640000046</v>
      </c>
      <c r="BH24" s="41">
        <v>-171.77039464000006</v>
      </c>
      <c r="BI24" s="41">
        <v>-1205.8286296299998</v>
      </c>
      <c r="BJ24" s="52">
        <v>-1425.84002427</v>
      </c>
      <c r="BK24" s="107">
        <v>-3638</v>
      </c>
      <c r="BL24" s="41">
        <v>-1318</v>
      </c>
      <c r="BM24" s="41">
        <v>-767</v>
      </c>
    </row>
    <row r="25" spans="1:65" s="39" customFormat="1" ht="18" customHeight="1" thickBot="1" x14ac:dyDescent="0.3">
      <c r="B25" s="39" t="s">
        <v>16</v>
      </c>
      <c r="C25" s="23">
        <v>0</v>
      </c>
      <c r="D25" s="23">
        <v>0</v>
      </c>
      <c r="E25" s="23">
        <v>0</v>
      </c>
      <c r="F25" s="164">
        <v>-46</v>
      </c>
      <c r="G25" s="165">
        <v>-46</v>
      </c>
      <c r="H25" s="23">
        <v>0</v>
      </c>
      <c r="I25" s="23">
        <v>0</v>
      </c>
      <c r="J25" s="23">
        <v>0</v>
      </c>
      <c r="K25" s="164">
        <v>-32</v>
      </c>
      <c r="L25" s="165">
        <v>-32</v>
      </c>
      <c r="M25" s="41">
        <v>0</v>
      </c>
      <c r="N25" s="41">
        <v>0</v>
      </c>
      <c r="O25" s="41">
        <v>0</v>
      </c>
      <c r="P25" s="164">
        <v>-52</v>
      </c>
      <c r="Q25" s="188">
        <v>-52</v>
      </c>
      <c r="R25" s="41">
        <v>0</v>
      </c>
      <c r="S25" s="41">
        <v>0</v>
      </c>
      <c r="T25" s="41">
        <v>0</v>
      </c>
      <c r="U25" s="164">
        <v>-22.584</v>
      </c>
      <c r="V25" s="165">
        <v>-22.584</v>
      </c>
      <c r="W25" s="41">
        <v>0</v>
      </c>
      <c r="X25" s="41">
        <v>0</v>
      </c>
      <c r="Y25" s="41">
        <v>0</v>
      </c>
      <c r="Z25" s="41">
        <v>-58</v>
      </c>
      <c r="AA25" s="52">
        <v>-58</v>
      </c>
      <c r="AB25" s="41">
        <v>0</v>
      </c>
      <c r="AC25" s="41">
        <v>0</v>
      </c>
      <c r="AD25" s="41">
        <v>0</v>
      </c>
      <c r="AE25" s="41">
        <v>-73.793745659999999</v>
      </c>
      <c r="AF25" s="95">
        <v>-73.793745659999999</v>
      </c>
      <c r="AG25" s="41">
        <v>0</v>
      </c>
      <c r="AH25" s="41">
        <v>0</v>
      </c>
      <c r="AI25" s="41">
        <v>0</v>
      </c>
      <c r="AJ25" s="41">
        <v>-44.597999999999999</v>
      </c>
      <c r="AK25" s="95">
        <v>-44.597999999999999</v>
      </c>
      <c r="AL25" s="41">
        <v>0</v>
      </c>
      <c r="AM25" s="41">
        <v>0</v>
      </c>
      <c r="AN25" s="41"/>
      <c r="AO25" s="41">
        <v>-37</v>
      </c>
      <c r="AP25" s="52">
        <v>-37</v>
      </c>
      <c r="AQ25" s="113">
        <v>0</v>
      </c>
      <c r="AR25" s="41">
        <v>0</v>
      </c>
      <c r="AS25" s="41">
        <v>0</v>
      </c>
      <c r="AT25" s="41">
        <v>-14</v>
      </c>
      <c r="AU25" s="52">
        <v>-14</v>
      </c>
      <c r="AV25" s="107">
        <v>0</v>
      </c>
      <c r="AW25" s="41">
        <v>0</v>
      </c>
      <c r="AX25" s="41">
        <v>0</v>
      </c>
      <c r="AY25" s="41">
        <v>-41.744999999999997</v>
      </c>
      <c r="AZ25" s="52">
        <v>-41.744999999999997</v>
      </c>
      <c r="BA25" s="107">
        <v>0</v>
      </c>
      <c r="BB25" s="41">
        <v>0</v>
      </c>
      <c r="BC25" s="41">
        <v>0</v>
      </c>
      <c r="BD25" s="41">
        <v>-77.287000000000006</v>
      </c>
      <c r="BE25" s="52">
        <v>-77.287000000000006</v>
      </c>
      <c r="BF25" s="107">
        <v>0</v>
      </c>
      <c r="BG25" s="41">
        <v>0</v>
      </c>
      <c r="BH25" s="41">
        <v>0</v>
      </c>
      <c r="BI25" s="41">
        <v>-65.928228149999995</v>
      </c>
      <c r="BJ25" s="52">
        <v>-65.928228149999995</v>
      </c>
      <c r="BK25" s="107">
        <v>0</v>
      </c>
      <c r="BL25" s="41">
        <v>0</v>
      </c>
      <c r="BM25" s="41">
        <v>0</v>
      </c>
    </row>
    <row r="26" spans="1:65" s="9" customFormat="1" ht="18" customHeight="1" thickTop="1" x14ac:dyDescent="0.25">
      <c r="A26" s="39"/>
      <c r="B26" s="10" t="s">
        <v>65</v>
      </c>
      <c r="C26" s="104">
        <v>673</v>
      </c>
      <c r="D26" s="104">
        <v>846</v>
      </c>
      <c r="E26" s="104">
        <v>1324</v>
      </c>
      <c r="F26" s="104">
        <v>826</v>
      </c>
      <c r="G26" s="72">
        <v>3669</v>
      </c>
      <c r="H26" s="104">
        <v>941.31099999999992</v>
      </c>
      <c r="I26" s="104">
        <v>2050</v>
      </c>
      <c r="J26" s="104">
        <v>370.88099999999997</v>
      </c>
      <c r="K26" s="104">
        <v>944.30799999999999</v>
      </c>
      <c r="L26" s="72">
        <v>4306.5</v>
      </c>
      <c r="M26" s="104">
        <v>538</v>
      </c>
      <c r="N26" s="104">
        <v>684</v>
      </c>
      <c r="O26" s="104">
        <v>312</v>
      </c>
      <c r="P26" s="104">
        <v>-1236</v>
      </c>
      <c r="Q26" s="72">
        <v>298</v>
      </c>
      <c r="R26" s="104">
        <v>409.12700000000001</v>
      </c>
      <c r="S26" s="104">
        <v>228.06100000000001</v>
      </c>
      <c r="T26" s="104">
        <v>377.39</v>
      </c>
      <c r="U26" s="104">
        <v>533.98599999999999</v>
      </c>
      <c r="V26" s="72">
        <v>1548.5639999999999</v>
      </c>
      <c r="W26" s="104">
        <v>180.89100000000002</v>
      </c>
      <c r="X26" s="104">
        <v>1968.3870000000002</v>
      </c>
      <c r="Y26" s="104">
        <v>467.65300000000002</v>
      </c>
      <c r="Z26" s="104">
        <v>287.91600000000005</v>
      </c>
      <c r="AA26" s="72">
        <v>2904.8469999999998</v>
      </c>
      <c r="AB26" s="104">
        <v>-891.97280554999998</v>
      </c>
      <c r="AC26" s="104">
        <v>-519.16743210000016</v>
      </c>
      <c r="AD26" s="104">
        <v>1314.2301579800001</v>
      </c>
      <c r="AE26" s="104">
        <v>-7544.6826686100057</v>
      </c>
      <c r="AF26" s="72">
        <v>-7640.5927482800025</v>
      </c>
      <c r="AG26" s="104">
        <v>-1844.4303368000001</v>
      </c>
      <c r="AH26" s="104">
        <v>-1275.9982588999997</v>
      </c>
      <c r="AI26" s="104">
        <v>1705.1521493400019</v>
      </c>
      <c r="AJ26" s="104">
        <v>412.30908782999751</v>
      </c>
      <c r="AK26" s="72">
        <v>-1001.9673585300011</v>
      </c>
      <c r="AL26" s="104">
        <v>1240.9761992399999</v>
      </c>
      <c r="AM26" s="104">
        <v>9</v>
      </c>
      <c r="AN26" s="104">
        <v>1340</v>
      </c>
      <c r="AO26" s="104">
        <v>1188</v>
      </c>
      <c r="AP26" s="104">
        <v>3777.9761992399999</v>
      </c>
      <c r="AQ26" s="111">
        <v>-260</v>
      </c>
      <c r="AR26" s="104">
        <v>1493</v>
      </c>
      <c r="AS26" s="104">
        <v>1041</v>
      </c>
      <c r="AT26" s="104">
        <v>-157</v>
      </c>
      <c r="AU26" s="104">
        <v>2117</v>
      </c>
      <c r="AV26" s="204">
        <v>5844</v>
      </c>
      <c r="AW26" s="203">
        <v>-804.54758883999943</v>
      </c>
      <c r="AX26" s="203">
        <v>1074.7079559296651</v>
      </c>
      <c r="AY26" s="203">
        <v>1220.2631334999999</v>
      </c>
      <c r="AZ26" s="203">
        <v>7335.9490221296664</v>
      </c>
      <c r="BA26" s="204">
        <v>-90.967000000000041</v>
      </c>
      <c r="BB26" s="203">
        <v>-854.59300000000007</v>
      </c>
      <c r="BC26" s="203">
        <v>1821.9983437799997</v>
      </c>
      <c r="BD26" s="203">
        <v>818.58378154999878</v>
      </c>
      <c r="BE26" s="203">
        <v>1694.0221253299992</v>
      </c>
      <c r="BF26" s="204">
        <v>1369.2720186899999</v>
      </c>
      <c r="BG26" s="203">
        <v>1537.01820658</v>
      </c>
      <c r="BH26" s="203">
        <v>3910.2070001599982</v>
      </c>
      <c r="BI26" s="203">
        <v>5364.6335404900019</v>
      </c>
      <c r="BJ26" s="203">
        <v>12181.130765920001</v>
      </c>
      <c r="BK26" s="204">
        <v>10644</v>
      </c>
      <c r="BL26" s="203">
        <v>3628</v>
      </c>
      <c r="BM26" s="203">
        <v>7596</v>
      </c>
    </row>
    <row r="27" spans="1:65" s="9" customFormat="1" ht="15" thickBot="1" x14ac:dyDescent="0.3">
      <c r="B27" s="13" t="s">
        <v>108</v>
      </c>
      <c r="C27" s="96">
        <v>0</v>
      </c>
      <c r="D27" s="96">
        <v>0</v>
      </c>
      <c r="E27" s="96">
        <v>0</v>
      </c>
      <c r="F27" s="96">
        <v>0</v>
      </c>
      <c r="G27" s="95">
        <v>0</v>
      </c>
      <c r="H27" s="96">
        <v>0</v>
      </c>
      <c r="I27" s="96">
        <v>0</v>
      </c>
      <c r="J27" s="96">
        <v>0</v>
      </c>
      <c r="K27" s="96">
        <v>0</v>
      </c>
      <c r="L27" s="95">
        <v>0</v>
      </c>
      <c r="M27" s="96">
        <v>0</v>
      </c>
      <c r="N27" s="96">
        <v>0</v>
      </c>
      <c r="O27" s="96">
        <v>0</v>
      </c>
      <c r="P27" s="96">
        <v>0</v>
      </c>
      <c r="Q27" s="95">
        <v>0</v>
      </c>
      <c r="R27" s="96">
        <v>0</v>
      </c>
      <c r="S27" s="96">
        <v>0</v>
      </c>
      <c r="T27" s="96">
        <v>0</v>
      </c>
      <c r="U27" s="96">
        <v>0</v>
      </c>
      <c r="V27" s="95">
        <v>0</v>
      </c>
      <c r="W27" s="96">
        <v>0</v>
      </c>
      <c r="X27" s="96">
        <v>0</v>
      </c>
      <c r="Y27" s="96">
        <v>0</v>
      </c>
      <c r="Z27" s="96">
        <v>0</v>
      </c>
      <c r="AA27" s="95">
        <v>0</v>
      </c>
      <c r="AB27" s="96">
        <v>0</v>
      </c>
      <c r="AC27" s="96">
        <v>0</v>
      </c>
      <c r="AD27" s="96">
        <v>0</v>
      </c>
      <c r="AE27" s="96">
        <v>0</v>
      </c>
      <c r="AF27" s="95">
        <v>0</v>
      </c>
      <c r="AG27" s="96">
        <v>0</v>
      </c>
      <c r="AH27" s="96">
        <v>0</v>
      </c>
      <c r="AI27" s="96">
        <v>0</v>
      </c>
      <c r="AJ27" s="96">
        <v>0</v>
      </c>
      <c r="AK27" s="95">
        <v>0</v>
      </c>
      <c r="AL27" s="96">
        <v>0</v>
      </c>
      <c r="AM27" s="96">
        <v>0</v>
      </c>
      <c r="AN27" s="96">
        <v>0</v>
      </c>
      <c r="AO27" s="96">
        <v>0</v>
      </c>
      <c r="AP27" s="95">
        <v>0</v>
      </c>
      <c r="AQ27" s="96">
        <v>831</v>
      </c>
      <c r="AR27" s="96">
        <v>1773</v>
      </c>
      <c r="AS27" s="96">
        <v>510</v>
      </c>
      <c r="AT27" s="41">
        <v>1964</v>
      </c>
      <c r="AU27" s="95">
        <v>5078</v>
      </c>
      <c r="AV27" s="196">
        <v>2765</v>
      </c>
      <c r="AW27" s="96">
        <v>157.68152882000001</v>
      </c>
      <c r="AX27" s="96">
        <v>172.74689272000001</v>
      </c>
      <c r="AY27" s="96">
        <v>16.95047078</v>
      </c>
      <c r="AZ27" s="95">
        <v>3113.3788923200004</v>
      </c>
      <c r="BA27" s="196">
        <v>475</v>
      </c>
      <c r="BB27" s="96">
        <v>6.4904087100000032</v>
      </c>
      <c r="BC27" s="96">
        <v>4736.3349800199994</v>
      </c>
      <c r="BD27" s="96">
        <v>5013.4387737400002</v>
      </c>
      <c r="BE27" s="95">
        <v>10232.264162470001</v>
      </c>
      <c r="BF27" s="196">
        <v>6782.5205369200003</v>
      </c>
      <c r="BG27" s="96">
        <v>334.81919649000002</v>
      </c>
      <c r="BH27" s="96">
        <v>299.26416490000003</v>
      </c>
      <c r="BI27" s="96">
        <v>57.629477680000008</v>
      </c>
      <c r="BJ27" s="95">
        <v>7474.2333759899993</v>
      </c>
      <c r="BK27" s="196">
        <v>534</v>
      </c>
      <c r="BL27" s="96">
        <v>1628</v>
      </c>
      <c r="BM27" s="96">
        <v>3</v>
      </c>
    </row>
    <row r="28" spans="1:65" s="9" customFormat="1" ht="18" customHeight="1" thickTop="1" x14ac:dyDescent="0.25">
      <c r="A28" s="39"/>
      <c r="B28" s="10" t="s">
        <v>67</v>
      </c>
      <c r="C28" s="104">
        <v>673</v>
      </c>
      <c r="D28" s="104">
        <v>846</v>
      </c>
      <c r="E28" s="104">
        <v>1324</v>
      </c>
      <c r="F28" s="104">
        <v>826</v>
      </c>
      <c r="G28" s="72">
        <v>3669</v>
      </c>
      <c r="H28" s="104">
        <v>941.31099999999992</v>
      </c>
      <c r="I28" s="104">
        <v>2050</v>
      </c>
      <c r="J28" s="104">
        <v>370.88099999999997</v>
      </c>
      <c r="K28" s="104">
        <v>944.30799999999999</v>
      </c>
      <c r="L28" s="72">
        <v>4306.5</v>
      </c>
      <c r="M28" s="104">
        <v>538</v>
      </c>
      <c r="N28" s="104">
        <v>684</v>
      </c>
      <c r="O28" s="104">
        <v>312</v>
      </c>
      <c r="P28" s="104">
        <v>-1236</v>
      </c>
      <c r="Q28" s="72">
        <v>298</v>
      </c>
      <c r="R28" s="104">
        <v>409.12700000000001</v>
      </c>
      <c r="S28" s="104">
        <v>228.06100000000001</v>
      </c>
      <c r="T28" s="104">
        <v>377.39</v>
      </c>
      <c r="U28" s="104">
        <v>533.98599999999999</v>
      </c>
      <c r="V28" s="72">
        <v>1548.5639999999999</v>
      </c>
      <c r="W28" s="104">
        <v>180.89100000000002</v>
      </c>
      <c r="X28" s="104">
        <v>1968.3870000000002</v>
      </c>
      <c r="Y28" s="104">
        <v>467.65300000000002</v>
      </c>
      <c r="Z28" s="104">
        <v>287.91600000000005</v>
      </c>
      <c r="AA28" s="72">
        <v>2904.8469999999998</v>
      </c>
      <c r="AB28" s="104">
        <v>-891.97280554999998</v>
      </c>
      <c r="AC28" s="104">
        <v>-519.16743210000016</v>
      </c>
      <c r="AD28" s="104">
        <v>1314.2301579800001</v>
      </c>
      <c r="AE28" s="104">
        <v>-7544.6826686100057</v>
      </c>
      <c r="AF28" s="72">
        <v>-7640.5927482800025</v>
      </c>
      <c r="AG28" s="104">
        <v>-1844.4303368000001</v>
      </c>
      <c r="AH28" s="104">
        <v>-1275.9982588999997</v>
      </c>
      <c r="AI28" s="104">
        <v>1705.1521493400019</v>
      </c>
      <c r="AJ28" s="104">
        <v>412.30908782999751</v>
      </c>
      <c r="AK28" s="72">
        <v>-1001.9673585300011</v>
      </c>
      <c r="AL28" s="104">
        <v>1240.9761992399999</v>
      </c>
      <c r="AM28" s="104">
        <v>9</v>
      </c>
      <c r="AN28" s="104">
        <v>1340</v>
      </c>
      <c r="AO28" s="104">
        <v>1188</v>
      </c>
      <c r="AP28" s="72">
        <v>3777.9761992399999</v>
      </c>
      <c r="AQ28" s="104">
        <v>570</v>
      </c>
      <c r="AR28" s="104">
        <v>3267</v>
      </c>
      <c r="AS28" s="104">
        <v>1550</v>
      </c>
      <c r="AT28" s="104">
        <v>1807</v>
      </c>
      <c r="AU28" s="104">
        <v>7194</v>
      </c>
      <c r="AV28" s="204">
        <v>8610</v>
      </c>
      <c r="AW28" s="203">
        <v>-646.8660600199994</v>
      </c>
      <c r="AX28" s="203">
        <v>1248.4548486496651</v>
      </c>
      <c r="AY28" s="203">
        <v>1237.2136042799998</v>
      </c>
      <c r="AZ28" s="203">
        <v>10449.327914449666</v>
      </c>
      <c r="BA28" s="204">
        <v>384.03299999999996</v>
      </c>
      <c r="BB28" s="203">
        <v>-848.10259129000008</v>
      </c>
      <c r="BC28" s="203">
        <v>6557.3333237999996</v>
      </c>
      <c r="BD28" s="203">
        <v>5832.0225552899992</v>
      </c>
      <c r="BE28" s="203">
        <v>11926.2862878</v>
      </c>
      <c r="BF28" s="204">
        <v>8151.7925556099999</v>
      </c>
      <c r="BG28" s="203">
        <v>1871.8374030699999</v>
      </c>
      <c r="BH28" s="203">
        <v>4209.4711650599984</v>
      </c>
      <c r="BI28" s="203">
        <v>5422.2630181700015</v>
      </c>
      <c r="BJ28" s="203">
        <v>19655.364141910002</v>
      </c>
      <c r="BK28" s="204">
        <v>11178</v>
      </c>
      <c r="BL28" s="203">
        <v>5256</v>
      </c>
      <c r="BM28" s="203">
        <v>7599</v>
      </c>
    </row>
    <row r="29" spans="1:65" s="9" customFormat="1" ht="24" customHeight="1" x14ac:dyDescent="0.25">
      <c r="B29" s="217" t="s">
        <v>109</v>
      </c>
      <c r="C29" s="177"/>
      <c r="D29" s="115"/>
      <c r="E29" s="115"/>
      <c r="F29" s="115"/>
      <c r="G29" s="99"/>
      <c r="H29" s="115"/>
      <c r="I29" s="177"/>
      <c r="J29" s="115"/>
      <c r="K29" s="115"/>
      <c r="L29" s="99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01"/>
      <c r="X29" s="97"/>
      <c r="Y29" s="97"/>
      <c r="Z29" s="97"/>
      <c r="AA29" s="103"/>
      <c r="AB29" s="97"/>
      <c r="AC29" s="97"/>
      <c r="AD29" s="97"/>
      <c r="AE29" s="97"/>
      <c r="AF29" s="103"/>
      <c r="AG29" s="97"/>
      <c r="AH29" s="97"/>
      <c r="AI29" s="97"/>
      <c r="AJ29" s="97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K29" s="103"/>
      <c r="BL29" s="103"/>
      <c r="BM29" s="103"/>
    </row>
    <row r="30" spans="1:65" s="40" customFormat="1" ht="24" customHeight="1" x14ac:dyDescent="0.25">
      <c r="B30" s="218" t="s">
        <v>110</v>
      </c>
      <c r="C30" s="178"/>
      <c r="D30" s="161"/>
      <c r="E30" s="161"/>
      <c r="F30" s="161"/>
      <c r="G30" s="180"/>
      <c r="H30" s="161"/>
      <c r="I30" s="178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42"/>
      <c r="AA30" s="53"/>
      <c r="AF30" s="53"/>
      <c r="AK30" s="53"/>
      <c r="AL30" s="53"/>
    </row>
    <row r="31" spans="1:65" s="40" customFormat="1" ht="15" customHeight="1" x14ac:dyDescent="0.25"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42"/>
      <c r="X31" s="42"/>
      <c r="Y31" s="42"/>
      <c r="Z31" s="42"/>
      <c r="AA31" s="54"/>
      <c r="AB31" s="42"/>
      <c r="AC31" s="42"/>
      <c r="AD31" s="42"/>
      <c r="AE31" s="42"/>
      <c r="AF31" s="54"/>
      <c r="AG31" s="42"/>
      <c r="AH31" s="42"/>
      <c r="AI31" s="42"/>
      <c r="AJ31" s="42"/>
      <c r="AK31" s="54"/>
      <c r="AL31" s="54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K31" s="42"/>
      <c r="BL31" s="42"/>
      <c r="BM31" s="42"/>
    </row>
    <row r="32" spans="1:65" s="40" customFormat="1" ht="12.5" hidden="1" x14ac:dyDescent="0.25"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42"/>
      <c r="X32" s="42"/>
      <c r="Y32" s="42"/>
      <c r="Z32" s="42"/>
      <c r="AA32" s="54"/>
      <c r="AB32" s="42"/>
      <c r="AC32" s="42"/>
      <c r="AD32" s="42"/>
      <c r="AE32" s="42"/>
      <c r="AF32" s="54"/>
      <c r="AG32" s="42"/>
      <c r="AH32" s="42"/>
      <c r="AI32" s="42"/>
      <c r="AJ32" s="42"/>
      <c r="AK32" s="54"/>
      <c r="AL32" s="54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K32" s="42"/>
      <c r="BL32" s="42"/>
      <c r="BM32" s="42"/>
    </row>
    <row r="33" spans="2:65" s="40" customFormat="1" ht="12.5" hidden="1" x14ac:dyDescent="0.25">
      <c r="W33" s="42"/>
      <c r="X33" s="42"/>
      <c r="Y33" s="42"/>
      <c r="Z33" s="42"/>
      <c r="AA33" s="54"/>
      <c r="AB33" s="42"/>
      <c r="AC33" s="42"/>
      <c r="AD33" s="42"/>
      <c r="AE33" s="42"/>
      <c r="AF33" s="54"/>
      <c r="AG33" s="42"/>
      <c r="AH33" s="42"/>
      <c r="AI33" s="42"/>
      <c r="AJ33" s="42"/>
      <c r="AK33" s="54"/>
      <c r="AL33" s="54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K33" s="42"/>
      <c r="BL33" s="42"/>
      <c r="BM33" s="42"/>
    </row>
    <row r="34" spans="2:65" ht="12.5" hidden="1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58"/>
      <c r="X34" s="58"/>
      <c r="Y34" s="58"/>
      <c r="Z34" s="58"/>
      <c r="AA34" s="50"/>
      <c r="AB34" s="58"/>
      <c r="AC34" s="58"/>
      <c r="AD34" s="58"/>
      <c r="AE34" s="58"/>
      <c r="AF34" s="50"/>
      <c r="AG34" s="58"/>
      <c r="AH34" s="58"/>
      <c r="AI34" s="58"/>
      <c r="AJ34" s="58"/>
      <c r="AK34" s="50"/>
      <c r="AL34" s="50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K34" s="58"/>
      <c r="BL34" s="58"/>
      <c r="BM34" s="58"/>
    </row>
    <row r="35" spans="2:65" ht="12.5" hidden="1" x14ac:dyDescent="0.2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58"/>
      <c r="X35" s="58"/>
      <c r="Y35" s="58"/>
      <c r="Z35" s="58"/>
      <c r="AA35" s="50"/>
      <c r="AB35" s="58"/>
      <c r="AC35" s="58"/>
      <c r="AD35" s="58"/>
      <c r="AE35" s="58"/>
      <c r="AF35" s="50"/>
      <c r="AG35" s="58"/>
      <c r="AH35" s="58"/>
      <c r="AI35" s="58"/>
      <c r="AJ35" s="58"/>
      <c r="AK35" s="50"/>
      <c r="AL35" s="50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K35" s="58"/>
      <c r="BL35" s="58"/>
      <c r="BM35" s="58"/>
    </row>
    <row r="36" spans="2:65" ht="12.5" hidden="1" x14ac:dyDescent="0.2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58"/>
      <c r="X36" s="58"/>
      <c r="Y36" s="58"/>
      <c r="Z36" s="58"/>
      <c r="AA36" s="50"/>
      <c r="AB36" s="58"/>
      <c r="AC36" s="58"/>
      <c r="AD36" s="58"/>
      <c r="AE36" s="58"/>
      <c r="AF36" s="50"/>
      <c r="AG36" s="58"/>
      <c r="AH36" s="58"/>
      <c r="AI36" s="58"/>
      <c r="AJ36" s="58"/>
      <c r="AK36" s="50"/>
      <c r="AL36" s="50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K36" s="58"/>
      <c r="BL36" s="58"/>
      <c r="BM36" s="58"/>
    </row>
    <row r="37" spans="2:65" ht="12.5" hidden="1" x14ac:dyDescent="0.2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58"/>
      <c r="X37" s="58"/>
      <c r="Y37" s="58"/>
      <c r="Z37" s="58"/>
      <c r="AA37" s="50"/>
      <c r="AB37" s="58"/>
      <c r="AC37" s="58"/>
      <c r="AD37" s="58"/>
      <c r="AE37" s="58"/>
      <c r="AF37" s="50"/>
      <c r="AG37" s="58"/>
      <c r="AH37" s="58"/>
      <c r="AI37" s="58"/>
      <c r="AJ37" s="58"/>
      <c r="AK37" s="50"/>
      <c r="AL37" s="50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K37" s="58"/>
      <c r="BL37" s="58"/>
      <c r="BM37" s="58"/>
    </row>
    <row r="38" spans="2:65" ht="12.5" hidden="1" x14ac:dyDescent="0.2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58"/>
      <c r="X38" s="58"/>
      <c r="Y38" s="58"/>
      <c r="Z38" s="58"/>
      <c r="AA38" s="50"/>
      <c r="AB38" s="58"/>
      <c r="AC38" s="58"/>
      <c r="AD38" s="58"/>
      <c r="AE38" s="58"/>
      <c r="AF38" s="50"/>
      <c r="AG38" s="58"/>
      <c r="AH38" s="58"/>
      <c r="AI38" s="58"/>
      <c r="AJ38" s="58"/>
      <c r="AK38" s="50"/>
      <c r="AL38" s="50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K38" s="58"/>
      <c r="BL38" s="58"/>
      <c r="BM38" s="58"/>
    </row>
    <row r="39" spans="2:65" ht="12.5" hidden="1" x14ac:dyDescent="0.2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58"/>
      <c r="X39" s="58"/>
      <c r="Y39" s="58"/>
      <c r="Z39" s="58"/>
      <c r="AA39" s="50"/>
      <c r="AB39" s="58"/>
      <c r="AC39" s="58"/>
      <c r="AD39" s="58"/>
      <c r="AE39" s="58"/>
      <c r="AF39" s="50"/>
      <c r="AG39" s="58"/>
      <c r="AH39" s="58"/>
      <c r="AI39" s="58"/>
      <c r="AJ39" s="58"/>
      <c r="AK39" s="50"/>
      <c r="AL39" s="50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K39" s="58"/>
      <c r="BL39" s="58"/>
      <c r="BM39" s="58"/>
    </row>
    <row r="40" spans="2:65" ht="12.5" hidden="1" x14ac:dyDescent="0.25">
      <c r="W40" s="58"/>
      <c r="X40" s="58"/>
      <c r="Y40" s="58"/>
      <c r="Z40" s="58"/>
      <c r="AA40" s="50"/>
      <c r="AB40" s="58"/>
      <c r="AC40" s="58"/>
      <c r="AD40" s="58"/>
      <c r="AE40" s="58"/>
      <c r="AF40" s="50"/>
      <c r="AG40" s="58"/>
      <c r="AH40" s="58"/>
      <c r="AI40" s="58"/>
      <c r="AJ40" s="58"/>
      <c r="AK40" s="50"/>
      <c r="AL40" s="50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K40" s="58"/>
      <c r="BL40" s="58"/>
      <c r="BM40" s="58"/>
    </row>
    <row r="41" spans="2:65" ht="12.5" hidden="1" x14ac:dyDescent="0.25">
      <c r="W41" s="58"/>
      <c r="X41" s="58"/>
      <c r="Y41" s="58"/>
      <c r="Z41" s="58"/>
      <c r="AA41" s="50"/>
      <c r="AB41" s="58"/>
      <c r="AC41" s="58"/>
      <c r="AD41" s="58"/>
      <c r="AE41" s="58"/>
      <c r="AF41" s="50"/>
      <c r="AG41" s="58"/>
      <c r="AH41" s="58"/>
      <c r="AI41" s="58"/>
      <c r="AJ41" s="58"/>
      <c r="AK41" s="50"/>
      <c r="AL41" s="50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K41" s="58"/>
      <c r="BL41" s="58"/>
      <c r="BM41" s="58"/>
    </row>
    <row r="42" spans="2:65" ht="12.5" hidden="1" x14ac:dyDescent="0.25">
      <c r="W42" s="58"/>
      <c r="X42" s="58"/>
      <c r="Y42" s="58"/>
      <c r="Z42" s="58"/>
      <c r="AA42" s="50"/>
      <c r="AB42" s="58"/>
      <c r="AC42" s="58"/>
      <c r="AD42" s="58"/>
      <c r="AE42" s="58"/>
      <c r="AF42" s="50"/>
      <c r="AG42" s="58"/>
      <c r="AH42" s="58"/>
      <c r="AI42" s="58"/>
      <c r="AJ42" s="58"/>
      <c r="AK42" s="50"/>
      <c r="AL42" s="50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K42" s="58"/>
      <c r="BL42" s="58"/>
      <c r="BM42" s="58"/>
    </row>
    <row r="43" spans="2:65" ht="12.5" hidden="1" x14ac:dyDescent="0.25">
      <c r="W43" s="58"/>
      <c r="X43" s="58"/>
      <c r="Y43" s="58"/>
      <c r="Z43" s="58"/>
      <c r="AA43" s="50"/>
      <c r="AB43" s="58"/>
      <c r="AC43" s="58"/>
      <c r="AD43" s="58"/>
      <c r="AE43" s="58"/>
      <c r="AF43" s="50"/>
      <c r="AG43" s="58"/>
      <c r="AH43" s="58"/>
      <c r="AI43" s="58"/>
      <c r="AJ43" s="58"/>
      <c r="AK43" s="50"/>
      <c r="AL43" s="50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K43" s="58"/>
      <c r="BL43" s="58"/>
      <c r="BM43" s="58"/>
    </row>
    <row r="44" spans="2:65" ht="12.5" hidden="1" x14ac:dyDescent="0.25">
      <c r="W44" s="58"/>
      <c r="X44" s="58"/>
      <c r="Y44" s="58"/>
      <c r="Z44" s="58"/>
      <c r="AA44" s="50"/>
      <c r="AB44" s="58"/>
      <c r="AC44" s="58"/>
      <c r="AD44" s="58"/>
      <c r="AE44" s="58"/>
      <c r="AF44" s="50"/>
      <c r="AG44" s="58"/>
      <c r="AH44" s="58"/>
      <c r="AI44" s="58"/>
      <c r="AJ44" s="58"/>
      <c r="AK44" s="50"/>
      <c r="AL44" s="50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K44" s="58"/>
      <c r="BL44" s="58"/>
      <c r="BM44" s="58"/>
    </row>
    <row r="45" spans="2:65" ht="12.5" hidden="1" x14ac:dyDescent="0.25">
      <c r="W45" s="58"/>
      <c r="X45" s="58"/>
      <c r="Y45" s="58"/>
      <c r="Z45" s="58"/>
      <c r="AA45" s="50"/>
      <c r="AB45" s="58"/>
      <c r="AC45" s="58"/>
      <c r="AD45" s="58"/>
      <c r="AE45" s="58"/>
      <c r="AF45" s="50"/>
      <c r="AG45" s="58"/>
      <c r="AH45" s="58"/>
      <c r="AI45" s="58"/>
      <c r="AJ45" s="58"/>
      <c r="AK45" s="50"/>
      <c r="AL45" s="50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K45" s="58"/>
      <c r="BL45" s="58"/>
      <c r="BM45" s="58"/>
    </row>
    <row r="46" spans="2:65" ht="12.5" hidden="1" x14ac:dyDescent="0.25">
      <c r="W46" s="58"/>
      <c r="X46" s="58"/>
      <c r="Y46" s="58"/>
      <c r="Z46" s="58"/>
      <c r="AA46" s="50"/>
      <c r="AB46" s="58"/>
      <c r="AC46" s="58"/>
      <c r="AD46" s="58"/>
      <c r="AE46" s="58"/>
      <c r="AF46" s="50"/>
      <c r="AG46" s="58"/>
      <c r="AH46" s="58"/>
      <c r="AI46" s="58"/>
      <c r="AJ46" s="58"/>
      <c r="AK46" s="50"/>
      <c r="AL46" s="50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K46" s="58"/>
      <c r="BL46" s="58"/>
      <c r="BM46" s="58"/>
    </row>
    <row r="47" spans="2:65" ht="12.5" hidden="1" x14ac:dyDescent="0.25">
      <c r="W47" s="58"/>
      <c r="X47" s="58"/>
      <c r="Y47" s="58"/>
      <c r="Z47" s="58"/>
      <c r="AA47" s="50"/>
      <c r="AB47" s="58"/>
      <c r="AC47" s="58"/>
      <c r="AD47" s="58"/>
      <c r="AE47" s="58"/>
      <c r="AF47" s="50"/>
      <c r="AG47" s="58"/>
      <c r="AH47" s="58"/>
      <c r="AI47" s="58"/>
      <c r="AJ47" s="58"/>
      <c r="AK47" s="50"/>
      <c r="AL47" s="50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K47" s="58"/>
      <c r="BL47" s="58"/>
      <c r="BM47" s="58"/>
    </row>
    <row r="48" spans="2:65" ht="12.5" hidden="1" x14ac:dyDescent="0.25">
      <c r="W48" s="58"/>
      <c r="X48" s="58"/>
      <c r="Y48" s="58"/>
      <c r="Z48" s="58"/>
      <c r="AA48" s="50"/>
      <c r="AB48" s="58"/>
      <c r="AC48" s="58"/>
      <c r="AD48" s="58"/>
      <c r="AE48" s="58"/>
      <c r="AF48" s="50"/>
      <c r="AG48" s="58"/>
      <c r="AH48" s="58"/>
      <c r="AI48" s="58"/>
      <c r="AJ48" s="58"/>
      <c r="AK48" s="50"/>
      <c r="AL48" s="50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K48" s="58"/>
      <c r="BL48" s="58"/>
      <c r="BM48" s="58"/>
    </row>
    <row r="49" spans="3:65" ht="12.5" hidden="1" x14ac:dyDescent="0.25">
      <c r="W49" s="58"/>
      <c r="X49" s="58"/>
      <c r="Y49" s="58"/>
      <c r="Z49" s="58"/>
      <c r="AA49" s="50"/>
      <c r="AB49" s="58"/>
      <c r="AC49" s="58"/>
      <c r="AD49" s="58"/>
      <c r="AE49" s="58"/>
      <c r="AF49" s="50"/>
      <c r="AG49" s="58"/>
      <c r="AH49" s="58"/>
      <c r="AI49" s="58"/>
      <c r="AJ49" s="58"/>
      <c r="AK49" s="50"/>
      <c r="AL49" s="50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K49" s="58"/>
      <c r="BL49" s="58"/>
      <c r="BM49" s="58"/>
    </row>
    <row r="50" spans="3:65" ht="12.5" hidden="1" x14ac:dyDescent="0.25">
      <c r="W50" s="58"/>
      <c r="X50" s="58"/>
      <c r="Y50" s="58"/>
      <c r="Z50" s="58"/>
      <c r="AA50" s="50"/>
      <c r="AB50" s="58"/>
      <c r="AC50" s="58"/>
      <c r="AD50" s="58"/>
      <c r="AE50" s="58"/>
      <c r="AF50" s="50"/>
      <c r="AG50" s="58"/>
      <c r="AH50" s="58"/>
      <c r="AI50" s="58"/>
      <c r="AJ50" s="58"/>
      <c r="AK50" s="50"/>
      <c r="AL50" s="50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K50" s="58"/>
      <c r="BL50" s="58"/>
      <c r="BM50" s="58"/>
    </row>
    <row r="51" spans="3:65" ht="12.5" hidden="1" x14ac:dyDescent="0.25">
      <c r="W51" s="58"/>
      <c r="X51" s="58"/>
      <c r="Y51" s="58"/>
      <c r="Z51" s="58"/>
      <c r="AA51" s="50"/>
      <c r="AB51" s="58"/>
      <c r="AC51" s="58"/>
      <c r="AD51" s="58"/>
      <c r="AE51" s="58"/>
      <c r="AF51" s="50"/>
      <c r="AG51" s="58"/>
      <c r="AH51" s="58"/>
      <c r="AI51" s="58"/>
      <c r="AJ51" s="58"/>
      <c r="AK51" s="50"/>
      <c r="AL51" s="50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K51" s="58"/>
      <c r="BL51" s="58"/>
      <c r="BM51" s="58"/>
    </row>
    <row r="52" spans="3:65" ht="12.5" hidden="1" x14ac:dyDescent="0.25">
      <c r="W52" s="58"/>
      <c r="X52" s="58"/>
      <c r="Y52" s="58"/>
      <c r="Z52" s="58"/>
      <c r="AA52" s="50"/>
      <c r="AB52" s="58"/>
      <c r="AC52" s="58"/>
      <c r="AD52" s="58"/>
      <c r="AE52" s="58"/>
      <c r="AF52" s="50"/>
      <c r="AG52" s="58"/>
      <c r="AH52" s="58"/>
      <c r="AI52" s="58"/>
      <c r="AJ52" s="58"/>
      <c r="AK52" s="50"/>
      <c r="AL52" s="50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K52" s="58"/>
      <c r="BL52" s="58"/>
      <c r="BM52" s="58"/>
    </row>
    <row r="53" spans="3:65" ht="12.5" hidden="1" x14ac:dyDescent="0.25">
      <c r="W53" s="58"/>
      <c r="X53" s="58"/>
      <c r="Y53" s="58"/>
      <c r="Z53" s="58"/>
      <c r="AA53" s="50"/>
      <c r="AB53" s="58"/>
      <c r="AC53" s="58"/>
      <c r="AD53" s="58"/>
      <c r="AE53" s="58"/>
      <c r="AF53" s="50"/>
      <c r="AG53" s="58"/>
      <c r="AH53" s="58"/>
      <c r="AI53" s="58"/>
      <c r="AJ53" s="58"/>
      <c r="AK53" s="50"/>
      <c r="AL53" s="50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K53" s="58"/>
      <c r="BL53" s="58"/>
      <c r="BM53" s="58"/>
    </row>
    <row r="54" spans="3:65" ht="12.5" hidden="1" x14ac:dyDescent="0.25">
      <c r="W54" s="58"/>
      <c r="X54" s="58"/>
      <c r="Y54" s="58"/>
      <c r="Z54" s="58"/>
      <c r="AA54" s="50"/>
      <c r="AB54" s="58"/>
      <c r="AC54" s="58"/>
      <c r="AD54" s="58"/>
      <c r="AE54" s="58"/>
      <c r="AF54" s="50"/>
      <c r="AG54" s="58"/>
      <c r="AH54" s="58"/>
      <c r="AI54" s="58"/>
      <c r="AJ54" s="58"/>
      <c r="AK54" s="50"/>
      <c r="AL54" s="50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K54" s="58"/>
      <c r="BL54" s="58"/>
      <c r="BM54" s="58"/>
    </row>
    <row r="55" spans="3:65" ht="12.5" hidden="1" x14ac:dyDescent="0.25">
      <c r="W55" s="58"/>
      <c r="X55" s="58"/>
      <c r="Y55" s="58"/>
      <c r="Z55" s="58"/>
      <c r="AA55" s="50"/>
      <c r="AB55" s="58"/>
      <c r="AC55" s="58"/>
      <c r="AD55" s="58"/>
      <c r="AE55" s="58"/>
      <c r="AF55" s="50"/>
      <c r="AG55" s="58"/>
      <c r="AH55" s="58"/>
      <c r="AI55" s="58"/>
      <c r="AJ55" s="58"/>
      <c r="AK55" s="50"/>
      <c r="AL55" s="50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K55" s="58"/>
      <c r="BL55" s="58"/>
      <c r="BM55" s="58"/>
    </row>
    <row r="56" spans="3:65" ht="12.5" hidden="1" x14ac:dyDescent="0.25"/>
    <row r="57" spans="3:65" ht="14" hidden="1" x14ac:dyDescent="0.35"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</row>
    <row r="58" spans="3:65" ht="12.5" hidden="1" x14ac:dyDescent="0.25"/>
    <row r="59" spans="3:65" ht="12.5" hidden="1" x14ac:dyDescent="0.25"/>
    <row r="60" spans="3:65" ht="12.5" hidden="1" x14ac:dyDescent="0.25"/>
    <row r="61" spans="3:65" ht="15" hidden="1" customHeight="1" x14ac:dyDescent="0.25"/>
    <row r="62" spans="3:65" ht="15" hidden="1" customHeight="1" x14ac:dyDescent="0.25"/>
    <row r="63" spans="3:65" ht="15" hidden="1" customHeight="1" x14ac:dyDescent="0.25"/>
    <row r="64" spans="3:65" ht="15" hidden="1" customHeight="1" x14ac:dyDescent="0.25"/>
    <row r="65" ht="15" hidden="1" customHeight="1" x14ac:dyDescent="0.25"/>
    <row r="66" ht="15" hidden="1" customHeight="1" x14ac:dyDescent="0.25"/>
    <row r="67" ht="15" hidden="1" customHeight="1" x14ac:dyDescent="0.25"/>
    <row r="68" ht="15" hidden="1" customHeight="1" x14ac:dyDescent="0.25"/>
    <row r="69" ht="15" hidden="1" customHeight="1" x14ac:dyDescent="0.25"/>
    <row r="70" ht="15" hidden="1" customHeight="1" x14ac:dyDescent="0.25"/>
  </sheetData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tabColor rgb="FF009933"/>
    <pageSetUpPr fitToPage="1"/>
  </sheetPr>
  <dimension ref="A1:BB93"/>
  <sheetViews>
    <sheetView showGridLines="0" zoomScale="90" zoomScaleNormal="90" workbookViewId="0">
      <pane xSplit="2" ySplit="3" topLeftCell="AY4" activePane="bottomRight" state="frozen"/>
      <selection activeCell="B2" sqref="B2:B3"/>
      <selection pane="topRight" activeCell="B2" sqref="B2:B3"/>
      <selection pane="bottomLeft" activeCell="B2" sqref="B2:B3"/>
      <selection pane="bottomRight" activeCell="B3" sqref="B3"/>
    </sheetView>
  </sheetViews>
  <sheetFormatPr defaultColWidth="0" defaultRowHeight="15" customHeight="1" zeroHeight="1" x14ac:dyDescent="0.25"/>
  <cols>
    <col min="1" max="1" width="1.453125" style="32" customWidth="1"/>
    <col min="2" max="2" width="50.90625" style="5" customWidth="1"/>
    <col min="3" max="6" width="12.90625" style="5" bestFit="1" customWidth="1"/>
    <col min="7" max="10" width="11.6328125" style="5" customWidth="1"/>
    <col min="11" max="14" width="11.36328125" style="5" customWidth="1"/>
    <col min="15" max="18" width="11.453125" style="5" customWidth="1"/>
    <col min="19" max="36" width="10.6328125" style="5" customWidth="1"/>
    <col min="37" max="39" width="10.90625" style="5" customWidth="1"/>
    <col min="40" max="40" width="10.36328125" style="5" bestFit="1" customWidth="1"/>
    <col min="41" max="41" width="10.36328125" style="5" customWidth="1"/>
    <col min="42" max="42" width="9.54296875" style="5" bestFit="1" customWidth="1"/>
    <col min="43" max="47" width="9.54296875" style="5" customWidth="1"/>
    <col min="48" max="50" width="10.81640625" style="5" customWidth="1"/>
    <col min="51" max="53" width="9.54296875" style="5" customWidth="1"/>
    <col min="54" max="54" width="3.26953125" style="5" customWidth="1"/>
    <col min="55" max="16384" width="10" style="5" hidden="1"/>
  </cols>
  <sheetData>
    <row r="1" spans="1:53" s="32" customFormat="1" ht="48.75" customHeight="1" x14ac:dyDescent="0.25">
      <c r="T1" s="62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J1" s="30"/>
      <c r="AK1" s="67"/>
      <c r="AL1" s="67"/>
      <c r="AM1" s="67"/>
      <c r="AO1" s="67"/>
      <c r="AR1" s="67"/>
      <c r="AS1" s="67"/>
      <c r="AT1" s="67"/>
      <c r="AU1" s="67"/>
      <c r="AV1" s="67"/>
      <c r="AW1" s="67"/>
      <c r="AX1" s="67"/>
      <c r="AY1" s="67"/>
      <c r="AZ1" s="67"/>
      <c r="BA1" s="67" t="s">
        <v>17</v>
      </c>
    </row>
    <row r="2" spans="1:53" s="14" customFormat="1" ht="15" customHeight="1" x14ac:dyDescent="0.25">
      <c r="A2" s="43"/>
      <c r="B2" s="124"/>
      <c r="C2" s="253">
        <v>2010</v>
      </c>
      <c r="D2" s="244">
        <v>2014</v>
      </c>
      <c r="E2" s="244"/>
      <c r="F2" s="249"/>
      <c r="G2" s="253">
        <v>2011</v>
      </c>
      <c r="H2" s="244">
        <v>2014</v>
      </c>
      <c r="I2" s="244"/>
      <c r="J2" s="249"/>
      <c r="K2" s="253">
        <v>2012</v>
      </c>
      <c r="L2" s="244">
        <v>2014</v>
      </c>
      <c r="M2" s="244"/>
      <c r="N2" s="249"/>
      <c r="O2" s="253">
        <v>2013</v>
      </c>
      <c r="P2" s="244">
        <v>2014</v>
      </c>
      <c r="Q2" s="244"/>
      <c r="R2" s="249"/>
      <c r="S2" s="253">
        <v>2014</v>
      </c>
      <c r="T2" s="244">
        <v>2014</v>
      </c>
      <c r="U2" s="244"/>
      <c r="V2" s="249"/>
      <c r="W2" s="248">
        <v>2015</v>
      </c>
      <c r="X2" s="244">
        <v>2015</v>
      </c>
      <c r="Y2" s="244"/>
      <c r="Z2" s="244"/>
      <c r="AA2" s="248">
        <v>2016</v>
      </c>
      <c r="AB2" s="244"/>
      <c r="AC2" s="244"/>
      <c r="AD2" s="249"/>
      <c r="AE2" s="248">
        <v>2017</v>
      </c>
      <c r="AF2" s="244"/>
      <c r="AG2" s="244"/>
      <c r="AH2" s="249"/>
      <c r="AI2" s="248">
        <v>2018</v>
      </c>
      <c r="AJ2" s="244"/>
      <c r="AK2" s="244"/>
      <c r="AL2" s="249"/>
      <c r="AM2" s="248">
        <v>2019</v>
      </c>
      <c r="AN2" s="244">
        <v>2019</v>
      </c>
      <c r="AO2" s="244"/>
      <c r="AP2" s="249"/>
      <c r="AQ2" s="248">
        <v>2020</v>
      </c>
      <c r="AR2" s="244"/>
      <c r="AS2" s="244"/>
      <c r="AT2" s="244"/>
      <c r="AU2" s="248">
        <v>2021</v>
      </c>
      <c r="AV2" s="244"/>
      <c r="AW2" s="244"/>
      <c r="AX2" s="244"/>
      <c r="AY2" s="250" t="s">
        <v>140</v>
      </c>
      <c r="AZ2" s="251"/>
      <c r="BA2" s="251"/>
    </row>
    <row r="3" spans="1:53" s="14" customFormat="1" ht="15" customHeight="1" x14ac:dyDescent="0.25">
      <c r="A3" s="43"/>
      <c r="B3" s="124" t="s">
        <v>18</v>
      </c>
      <c r="C3" s="127" t="s">
        <v>34</v>
      </c>
      <c r="D3" s="51" t="s">
        <v>28</v>
      </c>
      <c r="E3" s="51" t="s">
        <v>35</v>
      </c>
      <c r="F3" s="132" t="s">
        <v>29</v>
      </c>
      <c r="G3" s="127" t="s">
        <v>34</v>
      </c>
      <c r="H3" s="51" t="s">
        <v>28</v>
      </c>
      <c r="I3" s="51" t="s">
        <v>35</v>
      </c>
      <c r="J3" s="132" t="s">
        <v>29</v>
      </c>
      <c r="K3" s="127" t="s">
        <v>34</v>
      </c>
      <c r="L3" s="51" t="s">
        <v>28</v>
      </c>
      <c r="M3" s="51" t="s">
        <v>35</v>
      </c>
      <c r="N3" s="132" t="s">
        <v>29</v>
      </c>
      <c r="O3" s="127" t="s">
        <v>34</v>
      </c>
      <c r="P3" s="51" t="s">
        <v>28</v>
      </c>
      <c r="Q3" s="51" t="s">
        <v>35</v>
      </c>
      <c r="R3" s="132" t="s">
        <v>29</v>
      </c>
      <c r="S3" s="127" t="s">
        <v>34</v>
      </c>
      <c r="T3" s="51" t="s">
        <v>28</v>
      </c>
      <c r="U3" s="51" t="s">
        <v>35</v>
      </c>
      <c r="V3" s="132" t="s">
        <v>29</v>
      </c>
      <c r="W3" s="137" t="s">
        <v>34</v>
      </c>
      <c r="X3" s="51" t="s">
        <v>28</v>
      </c>
      <c r="Y3" s="51" t="s">
        <v>35</v>
      </c>
      <c r="Z3" s="51" t="s">
        <v>29</v>
      </c>
      <c r="AA3" s="137" t="s">
        <v>34</v>
      </c>
      <c r="AB3" s="51" t="s">
        <v>28</v>
      </c>
      <c r="AC3" s="51" t="s">
        <v>35</v>
      </c>
      <c r="AD3" s="132" t="s">
        <v>29</v>
      </c>
      <c r="AE3" s="137" t="s">
        <v>34</v>
      </c>
      <c r="AF3" s="51" t="s">
        <v>28</v>
      </c>
      <c r="AG3" s="51" t="s">
        <v>35</v>
      </c>
      <c r="AH3" s="132" t="s">
        <v>29</v>
      </c>
      <c r="AI3" s="137" t="s">
        <v>34</v>
      </c>
      <c r="AJ3" s="51" t="s">
        <v>28</v>
      </c>
      <c r="AK3" s="51" t="s">
        <v>35</v>
      </c>
      <c r="AL3" s="132" t="s">
        <v>29</v>
      </c>
      <c r="AM3" s="51">
        <v>42093</v>
      </c>
      <c r="AN3" s="51">
        <v>42184</v>
      </c>
      <c r="AO3" s="51">
        <v>42276</v>
      </c>
      <c r="AP3" s="132">
        <v>42368</v>
      </c>
      <c r="AQ3" s="137">
        <v>42093</v>
      </c>
      <c r="AR3" s="51">
        <v>42550</v>
      </c>
      <c r="AS3" s="51">
        <v>42642</v>
      </c>
      <c r="AT3" s="51">
        <v>42734</v>
      </c>
      <c r="AU3" s="137">
        <v>42824</v>
      </c>
      <c r="AV3" s="51">
        <v>42915</v>
      </c>
      <c r="AW3" s="51">
        <v>43007</v>
      </c>
      <c r="AX3" s="51">
        <v>43099</v>
      </c>
      <c r="AY3" s="137">
        <v>43189</v>
      </c>
      <c r="AZ3" s="51">
        <v>42915</v>
      </c>
      <c r="BA3" s="242">
        <v>43007</v>
      </c>
    </row>
    <row r="4" spans="1:53" s="32" customFormat="1" ht="18" customHeight="1" x14ac:dyDescent="0.25">
      <c r="A4" s="44"/>
      <c r="B4" s="32" t="s">
        <v>19</v>
      </c>
      <c r="C4" s="166">
        <v>1235.46</v>
      </c>
      <c r="D4" s="166">
        <v>1486.2090000000001</v>
      </c>
      <c r="E4" s="166">
        <v>434.459</v>
      </c>
      <c r="F4" s="166">
        <v>1126.479</v>
      </c>
      <c r="G4" s="166">
        <v>1932.1880000000001</v>
      </c>
      <c r="H4" s="166">
        <v>450.06099999999998</v>
      </c>
      <c r="I4" s="166">
        <v>608.32299999999998</v>
      </c>
      <c r="J4" s="166">
        <v>217.63</v>
      </c>
      <c r="K4" s="166">
        <v>281.96199999999999</v>
      </c>
      <c r="L4" s="166">
        <v>260.077</v>
      </c>
      <c r="M4" s="166">
        <v>273.76900000000001</v>
      </c>
      <c r="N4" s="166">
        <v>1998.7739999999999</v>
      </c>
      <c r="O4" s="166">
        <v>638</v>
      </c>
      <c r="P4" s="166">
        <v>3267</v>
      </c>
      <c r="Q4" s="166">
        <v>1265</v>
      </c>
      <c r="R4" s="166">
        <v>1004</v>
      </c>
      <c r="S4" s="128">
        <v>194.85900000000001</v>
      </c>
      <c r="T4" s="46">
        <v>52.204999999999998</v>
      </c>
      <c r="U4" s="46">
        <v>41.924999999999997</v>
      </c>
      <c r="V4" s="133">
        <v>69.311000000000007</v>
      </c>
      <c r="W4" s="141">
        <v>127.73699999999999</v>
      </c>
      <c r="X4" s="46">
        <v>163.83000000000001</v>
      </c>
      <c r="Y4" s="46">
        <v>67.817999999999998</v>
      </c>
      <c r="Z4" s="46">
        <v>1589.7677537799996</v>
      </c>
      <c r="AA4" s="141">
        <v>2690.2792262900002</v>
      </c>
      <c r="AB4" s="46">
        <v>4053.2023979999999</v>
      </c>
      <c r="AC4" s="46">
        <v>3081.7897938000001</v>
      </c>
      <c r="AD4" s="133">
        <v>3961.8722543000003</v>
      </c>
      <c r="AE4" s="141">
        <v>5278.95141633</v>
      </c>
      <c r="AF4" s="46">
        <v>5981.2007210199999</v>
      </c>
      <c r="AG4" s="46">
        <v>7401.0122657900001</v>
      </c>
      <c r="AH4" s="133">
        <v>11188.407718389999</v>
      </c>
      <c r="AI4" s="141">
        <v>13097.886036180002</v>
      </c>
      <c r="AJ4" s="46">
        <v>17152.298640890003</v>
      </c>
      <c r="AK4" s="46">
        <v>18103.661897890001</v>
      </c>
      <c r="AL4" s="133">
        <v>22391.438722770003</v>
      </c>
      <c r="AM4" s="46">
        <v>31695.261469820001</v>
      </c>
      <c r="AN4" s="46">
        <v>27428.688999999998</v>
      </c>
      <c r="AO4" s="46">
        <v>28341.098999999998</v>
      </c>
      <c r="AP4" s="46">
        <v>31463</v>
      </c>
      <c r="AQ4" s="46">
        <v>33007</v>
      </c>
      <c r="AR4" s="46">
        <v>22214</v>
      </c>
      <c r="AS4" s="46">
        <v>31230</v>
      </c>
      <c r="AT4" s="46">
        <v>38923</v>
      </c>
      <c r="AU4" s="46">
        <v>47974.675000000003</v>
      </c>
      <c r="AV4" s="46">
        <v>39549.260999999999</v>
      </c>
      <c r="AW4" s="46">
        <v>43200.362999999998</v>
      </c>
      <c r="AX4" s="46">
        <v>50629.913</v>
      </c>
      <c r="AY4" s="46">
        <v>52921</v>
      </c>
      <c r="AZ4" s="46">
        <v>40674</v>
      </c>
      <c r="BA4" s="47">
        <v>48829</v>
      </c>
    </row>
    <row r="5" spans="1:53" s="32" customFormat="1" ht="18" customHeight="1" x14ac:dyDescent="0.25">
      <c r="A5" s="44"/>
      <c r="B5" s="32" t="s">
        <v>78</v>
      </c>
      <c r="C5" s="167">
        <v>88107.519205540666</v>
      </c>
      <c r="D5" s="167">
        <v>74653.587933659874</v>
      </c>
      <c r="E5" s="167">
        <v>102657.48364543113</v>
      </c>
      <c r="F5" s="167">
        <v>104645.63</v>
      </c>
      <c r="G5" s="167">
        <v>105754.29199999999</v>
      </c>
      <c r="H5" s="167">
        <v>96499.934000000008</v>
      </c>
      <c r="I5" s="167">
        <v>81215.66800000002</v>
      </c>
      <c r="J5" s="167">
        <v>86297.732999999993</v>
      </c>
      <c r="K5" s="167">
        <v>91655.736000000004</v>
      </c>
      <c r="L5" s="167">
        <v>78933.436000000002</v>
      </c>
      <c r="M5" s="167">
        <v>84134.854000000007</v>
      </c>
      <c r="N5" s="167">
        <v>76375.722999999998</v>
      </c>
      <c r="O5" s="167">
        <v>73485.909</v>
      </c>
      <c r="P5" s="167">
        <v>64600.871999999996</v>
      </c>
      <c r="Q5" s="167">
        <v>72174.252999999997</v>
      </c>
      <c r="R5" s="167">
        <v>70368.206999999995</v>
      </c>
      <c r="S5" s="129">
        <v>66016.872999999992</v>
      </c>
      <c r="T5" s="47">
        <v>68681.467000000004</v>
      </c>
      <c r="U5" s="47">
        <v>68365.384999999995</v>
      </c>
      <c r="V5" s="134">
        <v>54573.684999999998</v>
      </c>
      <c r="W5" s="138">
        <v>51681.712</v>
      </c>
      <c r="X5" s="138">
        <v>56459.216</v>
      </c>
      <c r="Y5" s="138">
        <v>46967.337</v>
      </c>
      <c r="Z5" s="138">
        <v>41925.762637929998</v>
      </c>
      <c r="AA5" s="138">
        <v>43426.797153450003</v>
      </c>
      <c r="AB5" s="138">
        <v>44431.744142610005</v>
      </c>
      <c r="AC5" s="138">
        <v>52961.599703919986</v>
      </c>
      <c r="AD5" s="138">
        <v>58409.924386029998</v>
      </c>
      <c r="AE5" s="138">
        <v>56970.174754170002</v>
      </c>
      <c r="AF5" s="138">
        <v>52638.089276359991</v>
      </c>
      <c r="AG5" s="138">
        <v>59585.239840800001</v>
      </c>
      <c r="AH5" s="138">
        <v>59975.26050425999</v>
      </c>
      <c r="AI5" s="138">
        <v>66854.696047040023</v>
      </c>
      <c r="AJ5" s="138">
        <v>61553.919095800011</v>
      </c>
      <c r="AK5" s="138">
        <v>70629.011848160022</v>
      </c>
      <c r="AL5" s="138">
        <v>67264.12093420999</v>
      </c>
      <c r="AM5" s="47">
        <v>75038.91831661998</v>
      </c>
      <c r="AN5" s="47">
        <v>71875.375000000015</v>
      </c>
      <c r="AO5" s="47">
        <v>71252.845000000001</v>
      </c>
      <c r="AP5" s="47">
        <v>78746</v>
      </c>
      <c r="AQ5" s="47">
        <v>53086</v>
      </c>
      <c r="AR5" s="47">
        <v>67156</v>
      </c>
      <c r="AS5" s="47">
        <v>58874.067999999999</v>
      </c>
      <c r="AT5" s="47">
        <v>64057</v>
      </c>
      <c r="AU5" s="47">
        <v>48249.133000000002</v>
      </c>
      <c r="AV5" s="47">
        <v>53221.701999999997</v>
      </c>
      <c r="AW5" s="47">
        <v>50716.312999999995</v>
      </c>
      <c r="AX5" s="47">
        <v>50227.254000000001</v>
      </c>
      <c r="AY5" s="47">
        <v>71858</v>
      </c>
      <c r="AZ5" s="47">
        <v>57686</v>
      </c>
      <c r="BA5" s="47">
        <v>59686</v>
      </c>
    </row>
    <row r="6" spans="1:53" ht="18" customHeight="1" x14ac:dyDescent="0.25">
      <c r="A6" s="44"/>
      <c r="B6" s="143" t="s">
        <v>99</v>
      </c>
      <c r="C6" s="130">
        <v>75388.051851192096</v>
      </c>
      <c r="D6" s="15">
        <v>62295.218623707595</v>
      </c>
      <c r="E6" s="15">
        <v>87777.786999999997</v>
      </c>
      <c r="F6" s="135">
        <v>89249.115999999995</v>
      </c>
      <c r="G6" s="130">
        <v>90032.933999999994</v>
      </c>
      <c r="H6" s="15">
        <v>77938.625</v>
      </c>
      <c r="I6" s="15">
        <v>66174.028000000006</v>
      </c>
      <c r="J6" s="135">
        <v>70361.989000000001</v>
      </c>
      <c r="K6" s="130">
        <v>74686.812000000005</v>
      </c>
      <c r="L6" s="15">
        <v>63498.385000000002</v>
      </c>
      <c r="M6" s="15">
        <v>69087.664000000004</v>
      </c>
      <c r="N6" s="135">
        <v>61547.222000000002</v>
      </c>
      <c r="O6" s="130">
        <v>58573.245000000003</v>
      </c>
      <c r="P6" s="15">
        <v>51317.642999999996</v>
      </c>
      <c r="Q6" s="15">
        <v>56876.137000000002</v>
      </c>
      <c r="R6" s="135">
        <v>54430.571000000004</v>
      </c>
      <c r="S6" s="130">
        <v>49967.752</v>
      </c>
      <c r="T6" s="15">
        <v>50521.652000000002</v>
      </c>
      <c r="U6" s="15">
        <v>50269.436000000002</v>
      </c>
      <c r="V6" s="135">
        <v>35481.701000000001</v>
      </c>
      <c r="W6" s="139">
        <v>32838.633999999998</v>
      </c>
      <c r="X6" s="15">
        <v>37271.137999999999</v>
      </c>
      <c r="Y6" s="15">
        <v>28140.696</v>
      </c>
      <c r="Z6" s="15">
        <v>28086.586446650002</v>
      </c>
      <c r="AA6" s="139">
        <v>31057.784929090001</v>
      </c>
      <c r="AB6" s="15">
        <v>32966.249995170001</v>
      </c>
      <c r="AC6" s="15">
        <v>41337.390106729988</v>
      </c>
      <c r="AD6" s="135">
        <v>47028.593090390001</v>
      </c>
      <c r="AE6" s="139">
        <v>46373.796143980006</v>
      </c>
      <c r="AF6" s="15">
        <v>42106.934700009988</v>
      </c>
      <c r="AG6" s="15">
        <v>48873.503076269997</v>
      </c>
      <c r="AH6" s="135">
        <v>49697.568467339996</v>
      </c>
      <c r="AI6" s="139">
        <v>58022.111352050015</v>
      </c>
      <c r="AJ6" s="15">
        <v>51968.823285800005</v>
      </c>
      <c r="AK6" s="15">
        <v>60719.653653430018</v>
      </c>
      <c r="AL6" s="135">
        <v>58671.647972349987</v>
      </c>
      <c r="AM6" s="15">
        <v>66461.530480719986</v>
      </c>
      <c r="AN6" s="15">
        <v>64481.887999999999</v>
      </c>
      <c r="AO6" s="15">
        <v>63538.457999999999</v>
      </c>
      <c r="AP6" s="15">
        <v>70828</v>
      </c>
      <c r="AQ6" s="15">
        <v>46211</v>
      </c>
      <c r="AR6" s="15">
        <v>60379</v>
      </c>
      <c r="AS6" s="15">
        <v>52618</v>
      </c>
      <c r="AT6" s="15">
        <v>57478</v>
      </c>
      <c r="AU6" s="15">
        <v>41538.873</v>
      </c>
      <c r="AV6" s="15">
        <v>46485.957999999999</v>
      </c>
      <c r="AW6" s="15">
        <v>44995.019</v>
      </c>
      <c r="AX6" s="15">
        <v>44384.93</v>
      </c>
      <c r="AY6" s="15">
        <v>65928</v>
      </c>
      <c r="AZ6" s="15">
        <v>51756</v>
      </c>
      <c r="BA6" s="15">
        <v>54847</v>
      </c>
    </row>
    <row r="7" spans="1:53" ht="18" customHeight="1" x14ac:dyDescent="0.25">
      <c r="A7" s="44"/>
      <c r="B7" s="143" t="s">
        <v>20</v>
      </c>
      <c r="C7" s="130">
        <v>10856.920354348556</v>
      </c>
      <c r="D7" s="15">
        <v>10468.275309952276</v>
      </c>
      <c r="E7" s="15">
        <v>12955.984645431132</v>
      </c>
      <c r="F7" s="135">
        <v>13102.437</v>
      </c>
      <c r="G7" s="130">
        <v>13454.276</v>
      </c>
      <c r="H7" s="15">
        <v>16215.656999999999</v>
      </c>
      <c r="I7" s="15">
        <v>12727.891</v>
      </c>
      <c r="J7" s="135">
        <v>13238.651</v>
      </c>
      <c r="K7" s="130">
        <v>14153.012000000001</v>
      </c>
      <c r="L7" s="15">
        <v>12783.503000000001</v>
      </c>
      <c r="M7" s="15">
        <v>12235.754000000001</v>
      </c>
      <c r="N7" s="135">
        <v>12027.608</v>
      </c>
      <c r="O7" s="130">
        <v>11897.724</v>
      </c>
      <c r="P7" s="15">
        <v>10242.780000000001</v>
      </c>
      <c r="Q7" s="15">
        <v>9979.8140000000003</v>
      </c>
      <c r="R7" s="135">
        <v>9698.4349999999995</v>
      </c>
      <c r="S7" s="130">
        <v>12984.004999999999</v>
      </c>
      <c r="T7" s="15">
        <v>15184.552</v>
      </c>
      <c r="U7" s="15">
        <v>15165.624</v>
      </c>
      <c r="V7" s="135">
        <v>16786.332999999999</v>
      </c>
      <c r="W7" s="139">
        <v>16661.902999999998</v>
      </c>
      <c r="X7" s="15">
        <v>16956.763999999999</v>
      </c>
      <c r="Y7" s="15">
        <v>16640.042000000001</v>
      </c>
      <c r="Z7" s="15">
        <v>11695.568637100001</v>
      </c>
      <c r="AA7" s="139">
        <v>10399.842053700002</v>
      </c>
      <c r="AB7" s="15">
        <v>9691.3347171500009</v>
      </c>
      <c r="AC7" s="15">
        <v>9876.1524098800001</v>
      </c>
      <c r="AD7" s="135">
        <v>9612.6623844999995</v>
      </c>
      <c r="AE7" s="139">
        <v>8650.7796661999982</v>
      </c>
      <c r="AF7" s="15">
        <v>8606.7308249899997</v>
      </c>
      <c r="AG7" s="15">
        <v>8742.9770132599988</v>
      </c>
      <c r="AH7" s="135">
        <v>8226.4875969799996</v>
      </c>
      <c r="AI7" s="139">
        <v>6675.4972164200008</v>
      </c>
      <c r="AJ7" s="15">
        <v>7481.9922205300018</v>
      </c>
      <c r="AK7" s="15">
        <v>7704.3575062399996</v>
      </c>
      <c r="AL7" s="135">
        <v>6523.55419704</v>
      </c>
      <c r="AM7" s="15">
        <v>6731.5334037500006</v>
      </c>
      <c r="AN7" s="15">
        <v>5393.6170000000002</v>
      </c>
      <c r="AO7" s="15">
        <v>5371.5320000000002</v>
      </c>
      <c r="AP7" s="15">
        <v>5440</v>
      </c>
      <c r="AQ7" s="15">
        <v>4742</v>
      </c>
      <c r="AR7" s="15">
        <v>4593</v>
      </c>
      <c r="AS7" s="15">
        <v>3741</v>
      </c>
      <c r="AT7" s="15">
        <v>3960</v>
      </c>
      <c r="AU7" s="15">
        <v>3876.87</v>
      </c>
      <c r="AV7" s="15">
        <v>3115.3609999999999</v>
      </c>
      <c r="AW7" s="15">
        <v>2259.7910000000002</v>
      </c>
      <c r="AX7" s="15">
        <v>2142.89</v>
      </c>
      <c r="AY7" s="15">
        <v>2177</v>
      </c>
      <c r="AZ7" s="15">
        <v>1990</v>
      </c>
      <c r="BA7" s="15">
        <v>1178</v>
      </c>
    </row>
    <row r="8" spans="1:53" ht="18" customHeight="1" x14ac:dyDescent="0.25">
      <c r="A8" s="44"/>
      <c r="B8" s="143" t="s">
        <v>68</v>
      </c>
      <c r="C8" s="130">
        <v>1862.547</v>
      </c>
      <c r="D8" s="15">
        <v>1890.0940000000001</v>
      </c>
      <c r="E8" s="15">
        <v>1923.712</v>
      </c>
      <c r="F8" s="135">
        <v>2022.829</v>
      </c>
      <c r="G8" s="130">
        <v>1959.42</v>
      </c>
      <c r="H8" s="15">
        <v>1965.153</v>
      </c>
      <c r="I8" s="15">
        <v>1823.895</v>
      </c>
      <c r="J8" s="135">
        <v>2124.34</v>
      </c>
      <c r="K8" s="130">
        <v>2360.8069999999998</v>
      </c>
      <c r="L8" s="15">
        <v>2176.5219999999999</v>
      </c>
      <c r="M8" s="15">
        <v>2399.2060000000001</v>
      </c>
      <c r="N8" s="135">
        <v>2427.7579999999998</v>
      </c>
      <c r="O8" s="130">
        <v>2563.8359999999998</v>
      </c>
      <c r="P8" s="15">
        <v>2509.1729999999998</v>
      </c>
      <c r="Q8" s="15">
        <v>1940.9960000000001</v>
      </c>
      <c r="R8" s="135">
        <v>2021.134</v>
      </c>
      <c r="S8" s="130">
        <v>2092.203</v>
      </c>
      <c r="T8" s="15">
        <v>2115.462</v>
      </c>
      <c r="U8" s="15">
        <v>1989.106</v>
      </c>
      <c r="V8" s="135">
        <v>1941.2909999999999</v>
      </c>
      <c r="W8" s="139">
        <v>1869.7049999999999</v>
      </c>
      <c r="X8" s="15">
        <v>1890.6110000000001</v>
      </c>
      <c r="Y8" s="15">
        <v>1851.9680000000001</v>
      </c>
      <c r="Z8" s="15">
        <v>1802.4717029399999</v>
      </c>
      <c r="AA8" s="139">
        <v>1611.4395266099998</v>
      </c>
      <c r="AB8" s="15">
        <v>1494.62154076</v>
      </c>
      <c r="AC8" s="15">
        <v>1462.83810586</v>
      </c>
      <c r="AD8" s="135">
        <v>1446.3035925099998</v>
      </c>
      <c r="AE8" s="139">
        <v>1571.0753317799999</v>
      </c>
      <c r="AF8" s="15">
        <v>1599.79963974</v>
      </c>
      <c r="AG8" s="15">
        <v>1608.28243957</v>
      </c>
      <c r="AH8" s="135">
        <v>1651.33731513</v>
      </c>
      <c r="AI8" s="139">
        <v>1750.23964873</v>
      </c>
      <c r="AJ8" s="15">
        <v>1728.38205236</v>
      </c>
      <c r="AK8" s="15">
        <v>1814.8148956099997</v>
      </c>
      <c r="AL8" s="135">
        <v>1730.4623412899998</v>
      </c>
      <c r="AM8" s="15">
        <v>1842.6586195100001</v>
      </c>
      <c r="AN8" s="15">
        <v>1986.827</v>
      </c>
      <c r="AO8" s="15">
        <v>2329.2049999999999</v>
      </c>
      <c r="AP8" s="15">
        <v>2459.4609999999998</v>
      </c>
      <c r="AQ8" s="15">
        <v>2120</v>
      </c>
      <c r="AR8" s="15">
        <v>2159</v>
      </c>
      <c r="AS8" s="15">
        <v>2238</v>
      </c>
      <c r="AT8" s="15">
        <v>2236</v>
      </c>
      <c r="AU8" s="15">
        <v>2523.2359999999999</v>
      </c>
      <c r="AV8" s="15">
        <v>3319.6529999999998</v>
      </c>
      <c r="AW8" s="15">
        <v>2913.3919999999998</v>
      </c>
      <c r="AX8" s="15">
        <v>3164.0839999999998</v>
      </c>
      <c r="AY8" s="15">
        <v>3127</v>
      </c>
      <c r="AZ8" s="15">
        <v>3535</v>
      </c>
      <c r="BA8" s="15">
        <v>3660</v>
      </c>
    </row>
    <row r="9" spans="1:53" ht="18" customHeight="1" x14ac:dyDescent="0.25">
      <c r="A9" s="44"/>
      <c r="B9" s="143" t="s">
        <v>69</v>
      </c>
      <c r="C9" s="130">
        <v>0</v>
      </c>
      <c r="D9" s="15">
        <v>0</v>
      </c>
      <c r="E9" s="15">
        <v>0</v>
      </c>
      <c r="F9" s="135">
        <v>271.24799999999999</v>
      </c>
      <c r="G9" s="130">
        <v>307.66199999999998</v>
      </c>
      <c r="H9" s="15">
        <v>380.49900000000002</v>
      </c>
      <c r="I9" s="15">
        <v>489.85399999999998</v>
      </c>
      <c r="J9" s="135">
        <v>572.75300000000004</v>
      </c>
      <c r="K9" s="130">
        <v>455.10500000000002</v>
      </c>
      <c r="L9" s="15">
        <v>475.02600000000001</v>
      </c>
      <c r="M9" s="15">
        <v>412.23</v>
      </c>
      <c r="N9" s="135">
        <v>373.13499999999999</v>
      </c>
      <c r="O9" s="130">
        <v>451.10399999999998</v>
      </c>
      <c r="P9" s="15">
        <v>531.27599999999995</v>
      </c>
      <c r="Q9" s="15">
        <v>484.60899999999998</v>
      </c>
      <c r="R9" s="135">
        <v>509.12700000000001</v>
      </c>
      <c r="S9" s="130">
        <v>818.37199999999996</v>
      </c>
      <c r="T9" s="15">
        <v>859.80100000000004</v>
      </c>
      <c r="U9" s="15">
        <v>941.21900000000005</v>
      </c>
      <c r="V9" s="135">
        <v>364.36</v>
      </c>
      <c r="W9" s="139">
        <v>311.47000000000003</v>
      </c>
      <c r="X9" s="15">
        <v>340.70299999999997</v>
      </c>
      <c r="Y9" s="15">
        <v>334.63099999999997</v>
      </c>
      <c r="Z9" s="15">
        <v>341.13585123999997</v>
      </c>
      <c r="AA9" s="139">
        <v>357.73064405000002</v>
      </c>
      <c r="AB9" s="15">
        <v>279.53788952999997</v>
      </c>
      <c r="AC9" s="15">
        <v>285.21908144999998</v>
      </c>
      <c r="AD9" s="135">
        <v>322.36531862999999</v>
      </c>
      <c r="AE9" s="139">
        <v>374.52361221000001</v>
      </c>
      <c r="AF9" s="15">
        <v>324.62411162000001</v>
      </c>
      <c r="AG9" s="15">
        <v>360.47731170000003</v>
      </c>
      <c r="AH9" s="135">
        <v>399.86712480999995</v>
      </c>
      <c r="AI9" s="139">
        <v>406.84782984000003</v>
      </c>
      <c r="AJ9" s="15">
        <v>374.72153710999999</v>
      </c>
      <c r="AK9" s="15">
        <v>390.18579288000001</v>
      </c>
      <c r="AL9" s="135">
        <v>338.45642353000005</v>
      </c>
      <c r="AM9" s="15">
        <v>3.1958126400000002</v>
      </c>
      <c r="AN9" s="15">
        <v>13.042999999999999</v>
      </c>
      <c r="AO9" s="15">
        <v>13.65</v>
      </c>
      <c r="AP9" s="15">
        <v>18.896000000000001</v>
      </c>
      <c r="AQ9" s="15">
        <v>13</v>
      </c>
      <c r="AR9" s="15">
        <v>25</v>
      </c>
      <c r="AS9" s="15">
        <v>277.0679999999993</v>
      </c>
      <c r="AT9" s="15">
        <v>383</v>
      </c>
      <c r="AU9" s="15">
        <v>310.154</v>
      </c>
      <c r="AV9" s="15">
        <v>300.73</v>
      </c>
      <c r="AW9" s="15">
        <v>548.11099999999999</v>
      </c>
      <c r="AX9" s="15">
        <v>535.35</v>
      </c>
      <c r="AY9" s="15">
        <v>626</v>
      </c>
      <c r="AZ9" s="15">
        <v>405</v>
      </c>
      <c r="BA9" s="15">
        <v>1</v>
      </c>
    </row>
    <row r="10" spans="1:53" ht="18" customHeight="1" x14ac:dyDescent="0.25">
      <c r="A10" s="44"/>
      <c r="B10" s="143" t="s">
        <v>75</v>
      </c>
      <c r="C10" s="130">
        <v>0</v>
      </c>
      <c r="D10" s="15">
        <v>0</v>
      </c>
      <c r="E10" s="15">
        <v>0</v>
      </c>
      <c r="F10" s="135">
        <v>0</v>
      </c>
      <c r="G10" s="130">
        <v>0</v>
      </c>
      <c r="H10" s="15">
        <v>0</v>
      </c>
      <c r="I10" s="15">
        <v>0</v>
      </c>
      <c r="J10" s="135">
        <v>0</v>
      </c>
      <c r="K10" s="130">
        <v>0</v>
      </c>
      <c r="L10" s="15">
        <v>0</v>
      </c>
      <c r="M10" s="15">
        <v>0</v>
      </c>
      <c r="N10" s="135">
        <v>0</v>
      </c>
      <c r="O10" s="130">
        <v>0</v>
      </c>
      <c r="P10" s="15">
        <v>0</v>
      </c>
      <c r="Q10" s="15">
        <v>2892.6970000000001</v>
      </c>
      <c r="R10" s="135">
        <v>3708.94</v>
      </c>
      <c r="S10" s="130">
        <v>154.541</v>
      </c>
      <c r="T10" s="15">
        <v>0</v>
      </c>
      <c r="U10" s="15">
        <v>0</v>
      </c>
      <c r="V10" s="135">
        <v>0</v>
      </c>
      <c r="W10" s="139">
        <v>0</v>
      </c>
      <c r="X10" s="15">
        <v>0</v>
      </c>
      <c r="Y10" s="15">
        <v>0</v>
      </c>
      <c r="Z10" s="15">
        <v>0</v>
      </c>
      <c r="AA10" s="139">
        <v>0</v>
      </c>
      <c r="AB10" s="15">
        <v>0</v>
      </c>
      <c r="AC10" s="15">
        <v>0</v>
      </c>
      <c r="AD10" s="135">
        <v>0</v>
      </c>
      <c r="AE10" s="139">
        <v>0</v>
      </c>
      <c r="AF10" s="15">
        <v>0</v>
      </c>
      <c r="AG10" s="15">
        <v>0</v>
      </c>
      <c r="AH10" s="135">
        <v>0</v>
      </c>
      <c r="AI10" s="139">
        <v>0</v>
      </c>
      <c r="AJ10" s="15">
        <v>0</v>
      </c>
      <c r="AK10" s="15">
        <v>0</v>
      </c>
      <c r="AL10" s="135">
        <v>0</v>
      </c>
      <c r="AM10" s="15">
        <v>0</v>
      </c>
      <c r="AN10" s="15">
        <v>0</v>
      </c>
      <c r="AO10" s="15">
        <v>0</v>
      </c>
      <c r="AP10" s="15">
        <v>0</v>
      </c>
      <c r="AQ10" s="15">
        <v>0</v>
      </c>
      <c r="AR10" s="15">
        <v>0</v>
      </c>
      <c r="AS10" s="15">
        <v>0</v>
      </c>
      <c r="AT10" s="15">
        <v>0</v>
      </c>
      <c r="AU10" s="15">
        <v>0</v>
      </c>
      <c r="AV10" s="15">
        <v>0</v>
      </c>
      <c r="AW10" s="15">
        <v>0</v>
      </c>
      <c r="AX10" s="15">
        <v>0</v>
      </c>
      <c r="AY10" s="15">
        <v>0</v>
      </c>
      <c r="AZ10" s="15">
        <v>0</v>
      </c>
      <c r="BA10" s="15">
        <v>0</v>
      </c>
    </row>
    <row r="11" spans="1:53" ht="18" customHeight="1" x14ac:dyDescent="0.25">
      <c r="A11" s="118"/>
      <c r="B11" s="32" t="s">
        <v>74</v>
      </c>
      <c r="C11" s="131">
        <v>0</v>
      </c>
      <c r="D11" s="119">
        <v>0</v>
      </c>
      <c r="E11" s="119">
        <v>0</v>
      </c>
      <c r="F11" s="136">
        <v>0</v>
      </c>
      <c r="G11" s="131">
        <v>0</v>
      </c>
      <c r="H11" s="119">
        <v>0</v>
      </c>
      <c r="I11" s="119">
        <v>0</v>
      </c>
      <c r="J11" s="136">
        <v>0</v>
      </c>
      <c r="K11" s="131">
        <v>0</v>
      </c>
      <c r="L11" s="119">
        <v>0</v>
      </c>
      <c r="M11" s="119">
        <v>0</v>
      </c>
      <c r="N11" s="136">
        <v>0</v>
      </c>
      <c r="O11" s="131">
        <v>0</v>
      </c>
      <c r="P11" s="119">
        <v>0</v>
      </c>
      <c r="Q11" s="119">
        <v>0</v>
      </c>
      <c r="R11" s="136">
        <v>0</v>
      </c>
      <c r="S11" s="131">
        <v>0</v>
      </c>
      <c r="T11" s="119">
        <v>0</v>
      </c>
      <c r="U11" s="119">
        <v>0</v>
      </c>
      <c r="V11" s="136">
        <v>0</v>
      </c>
      <c r="W11" s="140">
        <v>0</v>
      </c>
      <c r="X11" s="119">
        <v>0</v>
      </c>
      <c r="Y11" s="119">
        <v>0</v>
      </c>
      <c r="Z11" s="119">
        <v>0</v>
      </c>
      <c r="AA11" s="140">
        <v>0</v>
      </c>
      <c r="AB11" s="119">
        <v>0</v>
      </c>
      <c r="AC11" s="119">
        <v>0</v>
      </c>
      <c r="AD11" s="136">
        <v>0</v>
      </c>
      <c r="AE11" s="140">
        <v>0</v>
      </c>
      <c r="AF11" s="119">
        <v>0</v>
      </c>
      <c r="AG11" s="119">
        <v>0</v>
      </c>
      <c r="AH11" s="136">
        <v>0</v>
      </c>
      <c r="AI11" s="141">
        <v>0</v>
      </c>
      <c r="AJ11" s="46">
        <v>0</v>
      </c>
      <c r="AK11" s="46">
        <v>0</v>
      </c>
      <c r="AL11" s="133">
        <v>4102.8770000000004</v>
      </c>
      <c r="AM11" s="46">
        <v>0</v>
      </c>
      <c r="AN11" s="119">
        <v>0</v>
      </c>
      <c r="AO11" s="119">
        <v>0</v>
      </c>
      <c r="AP11" s="119">
        <v>0</v>
      </c>
      <c r="AQ11" s="119">
        <v>0</v>
      </c>
      <c r="AR11" s="119">
        <v>0</v>
      </c>
      <c r="AS11" s="119">
        <v>30</v>
      </c>
      <c r="AT11" s="119">
        <v>30</v>
      </c>
      <c r="AU11" s="119">
        <v>30</v>
      </c>
      <c r="AV11" s="119">
        <v>0</v>
      </c>
      <c r="AW11" s="119">
        <v>0</v>
      </c>
      <c r="AX11" s="119">
        <f>949.473+1</f>
        <v>950.47299999999996</v>
      </c>
      <c r="AY11" s="119">
        <v>131</v>
      </c>
      <c r="AZ11" s="119">
        <v>0</v>
      </c>
      <c r="BA11" s="119">
        <v>0</v>
      </c>
    </row>
    <row r="12" spans="1:53" s="32" customFormat="1" ht="18" customHeight="1" x14ac:dyDescent="0.25">
      <c r="A12" s="44"/>
      <c r="B12" s="32" t="s">
        <v>76</v>
      </c>
      <c r="C12" s="166">
        <v>14081.088059613892</v>
      </c>
      <c r="D12" s="166">
        <v>14103.51683277389</v>
      </c>
      <c r="E12" s="166">
        <v>13826.874</v>
      </c>
      <c r="F12" s="166">
        <v>13641.374</v>
      </c>
      <c r="G12" s="166">
        <v>15270.375</v>
      </c>
      <c r="H12" s="166">
        <v>15426.853999999999</v>
      </c>
      <c r="I12" s="166">
        <v>18763.955999999998</v>
      </c>
      <c r="J12" s="166">
        <v>19332.191999999999</v>
      </c>
      <c r="K12" s="166">
        <v>19473.535</v>
      </c>
      <c r="L12" s="166">
        <v>19567.857</v>
      </c>
      <c r="M12" s="166">
        <v>19686.433000000001</v>
      </c>
      <c r="N12" s="166">
        <v>16667.573</v>
      </c>
      <c r="O12" s="166">
        <v>16232</v>
      </c>
      <c r="P12" s="166">
        <v>16908</v>
      </c>
      <c r="Q12" s="166">
        <v>17814</v>
      </c>
      <c r="R12" s="166">
        <v>18118</v>
      </c>
      <c r="S12" s="128">
        <v>18069.142</v>
      </c>
      <c r="T12" s="46">
        <v>18181.398000000001</v>
      </c>
      <c r="U12" s="46">
        <v>18391.592000000001</v>
      </c>
      <c r="V12" s="133">
        <v>18544.628000000001</v>
      </c>
      <c r="W12" s="141">
        <v>18388.171999999999</v>
      </c>
      <c r="X12" s="46">
        <v>18125.574000000001</v>
      </c>
      <c r="Y12" s="46">
        <v>18275.977999999999</v>
      </c>
      <c r="Z12" s="46">
        <v>16405.54770091</v>
      </c>
      <c r="AA12" s="141">
        <v>16100.002538649996</v>
      </c>
      <c r="AB12" s="46">
        <v>14969.691554600004</v>
      </c>
      <c r="AC12" s="46">
        <v>15072.048163810001</v>
      </c>
      <c r="AD12" s="133">
        <v>14609.242794740005</v>
      </c>
      <c r="AE12" s="141">
        <v>15682.531676690005</v>
      </c>
      <c r="AF12" s="46">
        <v>14959.604657480006</v>
      </c>
      <c r="AG12" s="46">
        <v>15600.14833013</v>
      </c>
      <c r="AH12" s="133">
        <v>15152.490133470003</v>
      </c>
      <c r="AI12" s="141">
        <v>15391.078167120006</v>
      </c>
      <c r="AJ12" s="46">
        <v>15399.388988260001</v>
      </c>
      <c r="AK12" s="46">
        <v>15922.416773249995</v>
      </c>
      <c r="AL12" s="133">
        <v>9121.4416515199991</v>
      </c>
      <c r="AM12" s="46">
        <v>9109.410582569999</v>
      </c>
      <c r="AN12" s="46">
        <v>9159.7479999999996</v>
      </c>
      <c r="AO12" s="46">
        <v>9687.5820000000003</v>
      </c>
      <c r="AP12" s="46">
        <v>9090</v>
      </c>
      <c r="AQ12" s="46">
        <v>8688</v>
      </c>
      <c r="AR12" s="46">
        <v>8857</v>
      </c>
      <c r="AS12" s="46">
        <v>10698</v>
      </c>
      <c r="AT12" s="46">
        <v>10974</v>
      </c>
      <c r="AU12" s="46">
        <v>11032.93</v>
      </c>
      <c r="AV12" s="46">
        <v>11464.811</v>
      </c>
      <c r="AW12" s="46">
        <v>12467.519</v>
      </c>
      <c r="AX12" s="46">
        <v>10935.543</v>
      </c>
      <c r="AY12" s="46">
        <v>1889</v>
      </c>
      <c r="AZ12" s="46">
        <v>1836</v>
      </c>
      <c r="BA12" s="46">
        <v>1907</v>
      </c>
    </row>
    <row r="13" spans="1:53" s="32" customFormat="1" ht="18" customHeight="1" x14ac:dyDescent="0.25">
      <c r="A13" s="44"/>
      <c r="B13" s="32" t="s">
        <v>21</v>
      </c>
      <c r="C13" s="166">
        <v>4669.3532561023139</v>
      </c>
      <c r="D13" s="166">
        <v>4693.219975496655</v>
      </c>
      <c r="E13" s="166">
        <v>4415.7972915024166</v>
      </c>
      <c r="F13" s="166">
        <v>6409.9390000000003</v>
      </c>
      <c r="G13" s="166">
        <v>6367.6120000000001</v>
      </c>
      <c r="H13" s="166">
        <v>4495.973</v>
      </c>
      <c r="I13" s="166">
        <v>4485.2879999999996</v>
      </c>
      <c r="J13" s="166">
        <v>4810.7280000000001</v>
      </c>
      <c r="K13" s="166">
        <v>5105.5839999999998</v>
      </c>
      <c r="L13" s="166">
        <v>4363.0990000000002</v>
      </c>
      <c r="M13" s="166">
        <v>3245.0509999999999</v>
      </c>
      <c r="N13" s="166">
        <v>3600.2440000000001</v>
      </c>
      <c r="O13" s="166">
        <v>3219</v>
      </c>
      <c r="P13" s="166">
        <v>3150</v>
      </c>
      <c r="Q13" s="166">
        <v>2538</v>
      </c>
      <c r="R13" s="166">
        <v>1841</v>
      </c>
      <c r="S13" s="128">
        <v>1964.067</v>
      </c>
      <c r="T13" s="46">
        <v>2282.172</v>
      </c>
      <c r="U13" s="46">
        <v>2342.1010000000001</v>
      </c>
      <c r="V13" s="133">
        <v>3981.5639999999999</v>
      </c>
      <c r="W13" s="141">
        <v>5257.3710000000001</v>
      </c>
      <c r="X13" s="46">
        <v>2276.2649999999999</v>
      </c>
      <c r="Y13" s="46">
        <v>6412.7749999999996</v>
      </c>
      <c r="Z13" s="46">
        <v>7407.1198648399977</v>
      </c>
      <c r="AA13" s="141">
        <v>7134.2834784400002</v>
      </c>
      <c r="AB13" s="46">
        <v>6075.29078501</v>
      </c>
      <c r="AC13" s="46">
        <v>4080.7690442899993</v>
      </c>
      <c r="AD13" s="133">
        <v>3418.1840000000002</v>
      </c>
      <c r="AE13" s="141">
        <v>3524.1590696499989</v>
      </c>
      <c r="AF13" s="46">
        <v>2989.4591754300018</v>
      </c>
      <c r="AG13" s="46">
        <v>3117.339495239999</v>
      </c>
      <c r="AH13" s="133">
        <v>2798.1654440899993</v>
      </c>
      <c r="AI13" s="141">
        <v>2920.0682941900009</v>
      </c>
      <c r="AJ13" s="46">
        <v>3262.3290871699992</v>
      </c>
      <c r="AK13" s="46">
        <v>3627.5085413599995</v>
      </c>
      <c r="AL13" s="133">
        <v>4185.0131914800013</v>
      </c>
      <c r="AM13" s="46">
        <v>3799.9449119200003</v>
      </c>
      <c r="AN13" s="46">
        <v>3301.6219999999998</v>
      </c>
      <c r="AO13" s="46">
        <v>2944.8890000000001</v>
      </c>
      <c r="AP13" s="46">
        <v>3695</v>
      </c>
      <c r="AQ13" s="46">
        <v>4220</v>
      </c>
      <c r="AR13" s="46">
        <v>3940</v>
      </c>
      <c r="AS13" s="46">
        <v>3441</v>
      </c>
      <c r="AT13" s="46">
        <v>2790</v>
      </c>
      <c r="AU13" s="46">
        <v>3184.3780000000002</v>
      </c>
      <c r="AV13" s="46">
        <v>2947.2370000000001</v>
      </c>
      <c r="AW13" s="46">
        <v>3002.0839999999998</v>
      </c>
      <c r="AX13" s="46">
        <f>2362.083-1</f>
        <v>2361.0830000000001</v>
      </c>
      <c r="AY13" s="46">
        <v>5025</v>
      </c>
      <c r="AZ13" s="46">
        <v>8142</v>
      </c>
      <c r="BA13" s="46">
        <v>2942</v>
      </c>
    </row>
    <row r="14" spans="1:53" ht="18" customHeight="1" x14ac:dyDescent="0.25">
      <c r="B14" s="16" t="s">
        <v>0</v>
      </c>
      <c r="C14" s="120">
        <v>108093.42052125688</v>
      </c>
      <c r="D14" s="17">
        <v>94936.533741930427</v>
      </c>
      <c r="E14" s="17">
        <v>121334.61393693354</v>
      </c>
      <c r="F14" s="125">
        <v>125823.42200000001</v>
      </c>
      <c r="G14" s="120">
        <v>129324.46699999998</v>
      </c>
      <c r="H14" s="17">
        <v>116872.82200000001</v>
      </c>
      <c r="I14" s="17">
        <v>105073.23500000002</v>
      </c>
      <c r="J14" s="125">
        <v>110658.283</v>
      </c>
      <c r="K14" s="120">
        <v>116516.81700000001</v>
      </c>
      <c r="L14" s="17">
        <v>103124.46900000001</v>
      </c>
      <c r="M14" s="17">
        <v>107340.10700000002</v>
      </c>
      <c r="N14" s="125">
        <v>98642.314000000013</v>
      </c>
      <c r="O14" s="120">
        <v>93574.909</v>
      </c>
      <c r="P14" s="17">
        <v>87925.872000000003</v>
      </c>
      <c r="Q14" s="17">
        <v>93791.252999999997</v>
      </c>
      <c r="R14" s="125">
        <v>91331.206999999995</v>
      </c>
      <c r="S14" s="120">
        <v>86244.940999999977</v>
      </c>
      <c r="T14" s="17">
        <v>89197.242000000013</v>
      </c>
      <c r="U14" s="17">
        <v>89141.002999999997</v>
      </c>
      <c r="V14" s="125">
        <v>77169.187999999995</v>
      </c>
      <c r="W14" s="142">
        <v>75454.991999999998</v>
      </c>
      <c r="X14" s="17">
        <v>77024.884999999995</v>
      </c>
      <c r="Y14" s="17">
        <v>71723.907999999996</v>
      </c>
      <c r="Z14" s="17">
        <v>67328.197957459997</v>
      </c>
      <c r="AA14" s="142">
        <v>69351.362396829994</v>
      </c>
      <c r="AB14" s="17">
        <v>69529.928880220003</v>
      </c>
      <c r="AC14" s="17">
        <v>75196.20670581999</v>
      </c>
      <c r="AD14" s="125">
        <v>80399.223435069987</v>
      </c>
      <c r="AE14" s="142">
        <v>81455.816916840005</v>
      </c>
      <c r="AF14" s="17">
        <v>76568.353830289998</v>
      </c>
      <c r="AG14" s="17">
        <v>85703.739931960008</v>
      </c>
      <c r="AH14" s="125">
        <v>89114.323800209982</v>
      </c>
      <c r="AI14" s="142">
        <v>98263.728544530037</v>
      </c>
      <c r="AJ14" s="17">
        <v>97367.93581212002</v>
      </c>
      <c r="AK14" s="17">
        <v>108281.59906066001</v>
      </c>
      <c r="AL14" s="125">
        <v>107064.89149998</v>
      </c>
      <c r="AM14" s="17">
        <v>119643.53528092998</v>
      </c>
      <c r="AN14" s="17">
        <v>111765.43400000001</v>
      </c>
      <c r="AO14" s="17">
        <v>112226.41499999999</v>
      </c>
      <c r="AP14" s="125">
        <v>122994</v>
      </c>
      <c r="AQ14" s="17">
        <v>99001</v>
      </c>
      <c r="AR14" s="17">
        <v>102167</v>
      </c>
      <c r="AS14" s="17">
        <v>104273.068</v>
      </c>
      <c r="AT14" s="125">
        <v>116774</v>
      </c>
      <c r="AU14" s="17">
        <v>110471.11600000001</v>
      </c>
      <c r="AV14" s="17">
        <v>107183.01099999998</v>
      </c>
      <c r="AW14" s="17">
        <v>109386.27899999999</v>
      </c>
      <c r="AX14" s="17">
        <v>115104.266</v>
      </c>
      <c r="AY14" s="17">
        <v>131824</v>
      </c>
      <c r="AZ14" s="17">
        <v>108338</v>
      </c>
      <c r="BA14" s="17">
        <v>113364</v>
      </c>
    </row>
    <row r="15" spans="1:53" s="32" customFormat="1" ht="18" customHeight="1" x14ac:dyDescent="0.25">
      <c r="A15" s="44"/>
      <c r="B15" s="32" t="s">
        <v>70</v>
      </c>
      <c r="C15" s="166">
        <v>3691.5990000000002</v>
      </c>
      <c r="D15" s="166">
        <v>3801.4290000000001</v>
      </c>
      <c r="E15" s="166">
        <v>3819.6149999999998</v>
      </c>
      <c r="F15" s="166">
        <v>5999.7659999999996</v>
      </c>
      <c r="G15" s="166">
        <v>5346.1589999999997</v>
      </c>
      <c r="H15" s="166">
        <v>5522.0309999999999</v>
      </c>
      <c r="I15" s="166">
        <v>5603.7539999999999</v>
      </c>
      <c r="J15" s="166">
        <v>5778.1970000000001</v>
      </c>
      <c r="K15" s="166">
        <v>4990.9769999999999</v>
      </c>
      <c r="L15" s="166">
        <v>7164.5259999999998</v>
      </c>
      <c r="M15" s="166">
        <v>7273.9579999999996</v>
      </c>
      <c r="N15" s="166">
        <v>7485.2060000000001</v>
      </c>
      <c r="O15" s="166">
        <v>6634</v>
      </c>
      <c r="P15" s="166">
        <v>6795</v>
      </c>
      <c r="Q15" s="166">
        <v>5746</v>
      </c>
      <c r="R15" s="166">
        <v>5911</v>
      </c>
      <c r="S15" s="128">
        <v>3903.614</v>
      </c>
      <c r="T15" s="46">
        <v>3860.9940000000001</v>
      </c>
      <c r="U15" s="46">
        <v>3949.7489999999998</v>
      </c>
      <c r="V15" s="133">
        <v>4072.7820000000002</v>
      </c>
      <c r="W15" s="141">
        <v>3293.6179999999999</v>
      </c>
      <c r="X15" s="46">
        <v>3324.2109999999998</v>
      </c>
      <c r="Y15" s="46">
        <v>3421.107</v>
      </c>
      <c r="Z15" s="46">
        <v>3554.2973488900002</v>
      </c>
      <c r="AA15" s="141">
        <v>3649.3697024200001</v>
      </c>
      <c r="AB15" s="46">
        <v>3668.9159077300001</v>
      </c>
      <c r="AC15" s="46">
        <v>2628.12497665</v>
      </c>
      <c r="AD15" s="133">
        <v>2674.80387376</v>
      </c>
      <c r="AE15" s="141">
        <v>1883.9188450700001</v>
      </c>
      <c r="AF15" s="46">
        <v>1823.1732502000002</v>
      </c>
      <c r="AG15" s="46">
        <v>1850.7884748700001</v>
      </c>
      <c r="AH15" s="133">
        <v>1891.3744346600004</v>
      </c>
      <c r="AI15" s="141">
        <v>1936.1712059900001</v>
      </c>
      <c r="AJ15" s="46">
        <v>1876.0251172900003</v>
      </c>
      <c r="AK15" s="46">
        <v>1925.3344123000002</v>
      </c>
      <c r="AL15" s="133">
        <v>1962.9273805800001</v>
      </c>
      <c r="AM15" s="46">
        <v>2012.5444057499999</v>
      </c>
      <c r="AN15" s="46">
        <v>0</v>
      </c>
      <c r="AO15" s="46">
        <v>0</v>
      </c>
      <c r="AP15" s="46">
        <v>0</v>
      </c>
      <c r="AQ15" s="46">
        <v>0</v>
      </c>
      <c r="AR15" s="46">
        <v>0</v>
      </c>
      <c r="AS15" s="46">
        <v>0</v>
      </c>
      <c r="AT15" s="46">
        <v>0</v>
      </c>
      <c r="AU15" s="46">
        <v>0</v>
      </c>
      <c r="AV15" s="46">
        <v>0</v>
      </c>
      <c r="AW15" s="46">
        <v>0</v>
      </c>
      <c r="AX15" s="46">
        <v>0</v>
      </c>
      <c r="AY15" s="46">
        <v>0</v>
      </c>
      <c r="AZ15" s="46">
        <v>0</v>
      </c>
      <c r="BA15" s="46">
        <v>0</v>
      </c>
    </row>
    <row r="16" spans="1:53" s="32" customFormat="1" ht="18" customHeight="1" x14ac:dyDescent="0.25">
      <c r="A16" s="44"/>
      <c r="B16" s="32" t="s">
        <v>71</v>
      </c>
      <c r="C16" s="166">
        <v>8345.7139999999999</v>
      </c>
      <c r="D16" s="166">
        <v>8505.0349999999999</v>
      </c>
      <c r="E16" s="166">
        <v>29928.256000000001</v>
      </c>
      <c r="F16" s="166">
        <v>14275.959000000001</v>
      </c>
      <c r="G16" s="166">
        <v>15461.183000000001</v>
      </c>
      <c r="H16" s="166">
        <v>17283.928</v>
      </c>
      <c r="I16" s="166">
        <v>17615.978999999999</v>
      </c>
      <c r="J16" s="166">
        <v>11634.331</v>
      </c>
      <c r="K16" s="166">
        <v>12629.52</v>
      </c>
      <c r="L16" s="166">
        <v>9076.893</v>
      </c>
      <c r="M16" s="166">
        <v>8765.9539999999997</v>
      </c>
      <c r="N16" s="166">
        <v>3540.88</v>
      </c>
      <c r="O16" s="166">
        <v>3206</v>
      </c>
      <c r="P16" s="166">
        <v>2998.4090000000001</v>
      </c>
      <c r="Q16" s="166">
        <v>2917</v>
      </c>
      <c r="R16" s="166">
        <v>2744</v>
      </c>
      <c r="S16" s="128">
        <v>3736.6170000000002</v>
      </c>
      <c r="T16" s="46">
        <v>5073.3220000000001</v>
      </c>
      <c r="U16" s="46">
        <v>4198.4799999999996</v>
      </c>
      <c r="V16" s="133">
        <v>3832.6750000000002</v>
      </c>
      <c r="W16" s="141">
        <v>4832.55</v>
      </c>
      <c r="X16" s="46">
        <v>3536.779</v>
      </c>
      <c r="Y16" s="46">
        <v>2204.4250000000002</v>
      </c>
      <c r="Z16" s="46">
        <v>500.49501298000001</v>
      </c>
      <c r="AA16" s="141">
        <v>513.21458615000006</v>
      </c>
      <c r="AB16" s="46">
        <v>525.16437971999994</v>
      </c>
      <c r="AC16" s="46">
        <v>540.57985523999992</v>
      </c>
      <c r="AD16" s="133">
        <v>553.29305519999991</v>
      </c>
      <c r="AE16" s="141">
        <v>566.03158831000007</v>
      </c>
      <c r="AF16" s="46">
        <v>0</v>
      </c>
      <c r="AG16" s="46">
        <v>0</v>
      </c>
      <c r="AH16" s="133">
        <v>0</v>
      </c>
      <c r="AI16" s="141">
        <v>0</v>
      </c>
      <c r="AJ16" s="46">
        <v>0</v>
      </c>
      <c r="AK16" s="46">
        <v>0</v>
      </c>
      <c r="AL16" s="133">
        <v>0</v>
      </c>
      <c r="AM16" s="46">
        <v>0</v>
      </c>
      <c r="AN16" s="46">
        <v>0</v>
      </c>
      <c r="AO16" s="46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46">
        <v>0</v>
      </c>
      <c r="AZ16" s="46">
        <v>10</v>
      </c>
      <c r="BA16" s="46">
        <v>10</v>
      </c>
    </row>
    <row r="17" spans="1:53" s="32" customFormat="1" ht="18" customHeight="1" x14ac:dyDescent="0.25">
      <c r="A17" s="44"/>
      <c r="B17" s="32" t="s">
        <v>72</v>
      </c>
      <c r="C17" s="166">
        <v>19283.563590907601</v>
      </c>
      <c r="D17" s="166">
        <v>14538.6078095716</v>
      </c>
      <c r="E17" s="166">
        <v>15940.080849097798</v>
      </c>
      <c r="F17" s="166">
        <v>16247.955</v>
      </c>
      <c r="G17" s="166">
        <v>16621.419000000002</v>
      </c>
      <c r="H17" s="166">
        <v>12822.093000000001</v>
      </c>
      <c r="I17" s="166">
        <v>8930.0879999999997</v>
      </c>
      <c r="J17" s="166">
        <v>10261.630999999999</v>
      </c>
      <c r="K17" s="166">
        <v>11981.13</v>
      </c>
      <c r="L17" s="166">
        <v>7837.4520000000002</v>
      </c>
      <c r="M17" s="166">
        <v>8712.5660000000007</v>
      </c>
      <c r="N17" s="166">
        <v>6754.2389999999996</v>
      </c>
      <c r="O17" s="166">
        <v>5873.8580000000002</v>
      </c>
      <c r="P17" s="166">
        <v>3336.99</v>
      </c>
      <c r="Q17" s="166">
        <v>5153.1220000000003</v>
      </c>
      <c r="R17" s="166">
        <v>4143.4380000000001</v>
      </c>
      <c r="S17" s="128">
        <v>0</v>
      </c>
      <c r="T17" s="46">
        <v>0</v>
      </c>
      <c r="U17" s="46">
        <v>0</v>
      </c>
      <c r="V17" s="133">
        <v>0</v>
      </c>
      <c r="W17" s="141">
        <v>0</v>
      </c>
      <c r="X17" s="46">
        <v>0</v>
      </c>
      <c r="Y17" s="46">
        <v>0</v>
      </c>
      <c r="Z17" s="46">
        <v>0</v>
      </c>
      <c r="AA17" s="141">
        <v>0</v>
      </c>
      <c r="AB17" s="46">
        <v>0</v>
      </c>
      <c r="AC17" s="46">
        <v>0</v>
      </c>
      <c r="AD17" s="133">
        <v>1056.777</v>
      </c>
      <c r="AE17" s="141">
        <v>1724.0896056200015</v>
      </c>
      <c r="AF17" s="46">
        <v>126.70152168999999</v>
      </c>
      <c r="AG17" s="46">
        <v>2840.7252568200001</v>
      </c>
      <c r="AH17" s="133">
        <v>3451.7724587599992</v>
      </c>
      <c r="AI17" s="141">
        <v>6236.9780400800018</v>
      </c>
      <c r="AJ17" s="46">
        <v>5611.3468364700002</v>
      </c>
      <c r="AK17" s="46">
        <v>8711.3930914499997</v>
      </c>
      <c r="AL17" s="133">
        <v>7515.5677929499989</v>
      </c>
      <c r="AM17" s="46">
        <v>8975.8222643200006</v>
      </c>
      <c r="AN17" s="46">
        <v>7980.6639999999998</v>
      </c>
      <c r="AO17" s="46">
        <v>7667.9309999999996</v>
      </c>
      <c r="AP17" s="46">
        <v>10920</v>
      </c>
      <c r="AQ17" s="46">
        <v>2118</v>
      </c>
      <c r="AR17" s="46">
        <v>6777</v>
      </c>
      <c r="AS17" s="46">
        <v>4814</v>
      </c>
      <c r="AT17" s="46">
        <v>7398</v>
      </c>
      <c r="AU17" s="46">
        <v>2502.5680000000002</v>
      </c>
      <c r="AV17" s="46">
        <v>3946.011</v>
      </c>
      <c r="AW17" s="46">
        <v>3349.1260000000002</v>
      </c>
      <c r="AX17" s="46">
        <v>3182.0889999999999</v>
      </c>
      <c r="AY17" s="46">
        <v>7901</v>
      </c>
      <c r="AZ17" s="46">
        <v>6394</v>
      </c>
      <c r="BA17" s="46">
        <v>5370</v>
      </c>
    </row>
    <row r="18" spans="1:53" s="32" customFormat="1" ht="18" customHeight="1" x14ac:dyDescent="0.25">
      <c r="A18" s="44"/>
      <c r="B18" s="32" t="s">
        <v>73</v>
      </c>
      <c r="C18" s="166">
        <v>2268.8199424000009</v>
      </c>
      <c r="D18" s="166">
        <v>1798.4323150200005</v>
      </c>
      <c r="E18" s="166">
        <v>1594.2103150200005</v>
      </c>
      <c r="F18" s="166">
        <v>2797.7953279500007</v>
      </c>
      <c r="G18" s="166">
        <v>2831.76</v>
      </c>
      <c r="H18" s="166">
        <v>1384.309</v>
      </c>
      <c r="I18" s="166">
        <v>1084.9939999999999</v>
      </c>
      <c r="J18" s="166">
        <v>2213.4836261199994</v>
      </c>
      <c r="K18" s="166">
        <v>2481.9870000000001</v>
      </c>
      <c r="L18" s="166">
        <v>1447.403</v>
      </c>
      <c r="M18" s="166">
        <v>1363.4269999999999</v>
      </c>
      <c r="N18" s="166">
        <v>1707.846</v>
      </c>
      <c r="O18" s="166">
        <v>1653.789</v>
      </c>
      <c r="P18" s="166">
        <v>2310.1559999999999</v>
      </c>
      <c r="Q18" s="166">
        <v>2355.7979999999998</v>
      </c>
      <c r="R18" s="166">
        <v>2179.2959999999998</v>
      </c>
      <c r="S18" s="128">
        <v>5900.9880000000003</v>
      </c>
      <c r="T18" s="46">
        <v>5239.5240000000003</v>
      </c>
      <c r="U18" s="46">
        <v>5555.55</v>
      </c>
      <c r="V18" s="133">
        <v>3154.4580000000001</v>
      </c>
      <c r="W18" s="141">
        <v>2669.9250000000002</v>
      </c>
      <c r="X18" s="46">
        <v>2700.2089999999998</v>
      </c>
      <c r="Y18" s="46">
        <v>2614.143</v>
      </c>
      <c r="Z18" s="46">
        <v>1840.15552295</v>
      </c>
      <c r="AA18" s="141">
        <v>1833.8207119599999</v>
      </c>
      <c r="AB18" s="46">
        <v>1947.7049869099999</v>
      </c>
      <c r="AC18" s="46">
        <v>1960.6002434799998</v>
      </c>
      <c r="AD18" s="133">
        <v>2108.2094829400016</v>
      </c>
      <c r="AE18" s="141">
        <v>2000.0955316799996</v>
      </c>
      <c r="AF18" s="46">
        <v>2079.0488299100002</v>
      </c>
      <c r="AG18" s="46">
        <v>2155.8545715199994</v>
      </c>
      <c r="AH18" s="133">
        <v>2441.0490386099996</v>
      </c>
      <c r="AI18" s="141">
        <v>2446.1552756300011</v>
      </c>
      <c r="AJ18" s="46">
        <v>2546.6393392299992</v>
      </c>
      <c r="AK18" s="46">
        <v>2748.2142605099993</v>
      </c>
      <c r="AL18" s="133">
        <v>4540.3945206699982</v>
      </c>
      <c r="AM18" s="46">
        <v>3762.41081227</v>
      </c>
      <c r="AN18" s="46">
        <v>2638.3580000000002</v>
      </c>
      <c r="AO18" s="46">
        <v>2553.3029999999999</v>
      </c>
      <c r="AP18" s="46">
        <v>5052.18</v>
      </c>
      <c r="AQ18" s="46">
        <v>5738.192</v>
      </c>
      <c r="AR18" s="46">
        <v>3032.6360000000004</v>
      </c>
      <c r="AS18" s="46">
        <v>3373.6210000000001</v>
      </c>
      <c r="AT18" s="46">
        <v>5773.6710000000003</v>
      </c>
      <c r="AU18" s="46">
        <v>5576.4070000000002</v>
      </c>
      <c r="AV18" s="46">
        <v>2583.953</v>
      </c>
      <c r="AW18" s="46">
        <v>3004.37</v>
      </c>
      <c r="AX18" s="46">
        <f>8497.103+1</f>
        <v>8498.1029999999992</v>
      </c>
      <c r="AY18" s="46">
        <v>7780</v>
      </c>
      <c r="AZ18" s="46">
        <v>3048</v>
      </c>
      <c r="BA18" s="46">
        <v>2994</v>
      </c>
    </row>
    <row r="19" spans="1:53" s="32" customFormat="1" ht="18" customHeight="1" x14ac:dyDescent="0.25">
      <c r="A19" s="44"/>
      <c r="B19" s="32" t="s">
        <v>1</v>
      </c>
      <c r="C19" s="210">
        <v>74503.724074349288</v>
      </c>
      <c r="D19" s="210">
        <v>66293.030078754469</v>
      </c>
      <c r="E19" s="210">
        <v>70052.451884408365</v>
      </c>
      <c r="F19" s="210">
        <v>86501.946246779989</v>
      </c>
      <c r="G19" s="210">
        <v>89063.945999999996</v>
      </c>
      <c r="H19" s="210">
        <v>79860.460999999996</v>
      </c>
      <c r="I19" s="210">
        <v>71838.42</v>
      </c>
      <c r="J19" s="210">
        <v>80770.640029000017</v>
      </c>
      <c r="K19" s="210">
        <v>84433.202999999994</v>
      </c>
      <c r="L19" s="210">
        <v>77598.195000000007</v>
      </c>
      <c r="M19" s="210">
        <v>81224.202000000005</v>
      </c>
      <c r="N19" s="210">
        <v>79154.142999999996</v>
      </c>
      <c r="O19" s="210">
        <v>76208</v>
      </c>
      <c r="P19" s="210">
        <v>72486</v>
      </c>
      <c r="Q19" s="210">
        <v>77620</v>
      </c>
      <c r="R19" s="210">
        <v>76353</v>
      </c>
      <c r="S19" s="129">
        <v>72703.721999999994</v>
      </c>
      <c r="T19" s="47">
        <v>75023.402000000002</v>
      </c>
      <c r="U19" s="47">
        <v>75437.224000000002</v>
      </c>
      <c r="V19" s="134">
        <v>66109.273000000001</v>
      </c>
      <c r="W19" s="138">
        <v>64658.898999999998</v>
      </c>
      <c r="X19" s="138">
        <v>67463.686000000002</v>
      </c>
      <c r="Y19" s="138">
        <v>63484.233</v>
      </c>
      <c r="Z19" s="138">
        <v>61433.250072639989</v>
      </c>
      <c r="AA19" s="138">
        <v>63354.9573963</v>
      </c>
      <c r="AB19" s="138">
        <v>63388.143605859994</v>
      </c>
      <c r="AC19" s="138">
        <v>70066.901630449996</v>
      </c>
      <c r="AD19" s="138">
        <v>74006.012138029997</v>
      </c>
      <c r="AE19" s="138">
        <v>75281.681341349991</v>
      </c>
      <c r="AF19" s="138">
        <v>72539.430228489975</v>
      </c>
      <c r="AG19" s="138">
        <v>78856.371628749985</v>
      </c>
      <c r="AH19" s="138">
        <v>81330.127868180003</v>
      </c>
      <c r="AI19" s="138">
        <v>87644.42402282999</v>
      </c>
      <c r="AJ19" s="138">
        <v>87333.924818790008</v>
      </c>
      <c r="AK19" s="138">
        <v>94897.033941729998</v>
      </c>
      <c r="AL19" s="138">
        <v>93046.002781839998</v>
      </c>
      <c r="AM19" s="47">
        <v>104892.758</v>
      </c>
      <c r="AN19" s="47">
        <v>101146.412</v>
      </c>
      <c r="AO19" s="47">
        <v>102005.177</v>
      </c>
      <c r="AP19" s="47">
        <v>107022</v>
      </c>
      <c r="AQ19" s="47">
        <v>91145</v>
      </c>
      <c r="AR19" s="47">
        <v>92357</v>
      </c>
      <c r="AS19" s="47">
        <v>96085</v>
      </c>
      <c r="AT19" s="47">
        <v>103602</v>
      </c>
      <c r="AU19" s="47">
        <v>102392.15700000001</v>
      </c>
      <c r="AV19" s="47">
        <v>100653.04700000001</v>
      </c>
      <c r="AW19" s="47">
        <v>103032.783</v>
      </c>
      <c r="AX19" s="47">
        <v>103424.07399999999</v>
      </c>
      <c r="AY19" s="47">
        <v>116143</v>
      </c>
      <c r="AZ19" s="47">
        <v>98886</v>
      </c>
      <c r="BA19" s="46">
        <v>104990</v>
      </c>
    </row>
    <row r="20" spans="1:53" s="32" customFormat="1" ht="18" customHeight="1" x14ac:dyDescent="0.25">
      <c r="A20" s="44"/>
      <c r="B20" s="143" t="s">
        <v>113</v>
      </c>
      <c r="C20" s="15">
        <v>35828.862000000001</v>
      </c>
      <c r="D20" s="15">
        <v>35828.862000000001</v>
      </c>
      <c r="E20" s="135">
        <v>35828.862000000001</v>
      </c>
      <c r="F20" s="130">
        <v>51428.860999999997</v>
      </c>
      <c r="G20" s="15">
        <v>46304.356</v>
      </c>
      <c r="H20" s="15">
        <v>51429</v>
      </c>
      <c r="I20" s="135">
        <v>51429</v>
      </c>
      <c r="J20" s="130">
        <v>60376.491999999998</v>
      </c>
      <c r="K20" s="15">
        <v>60376.491999999998</v>
      </c>
      <c r="L20" s="15">
        <v>60376.491999999998</v>
      </c>
      <c r="M20" s="135">
        <v>60376.491999999998</v>
      </c>
      <c r="N20" s="130">
        <v>60376.491999999998</v>
      </c>
      <c r="O20" s="15">
        <v>60344.504000000001</v>
      </c>
      <c r="P20" s="15">
        <v>60344.504000000001</v>
      </c>
      <c r="Q20" s="135">
        <v>60344.504000000001</v>
      </c>
      <c r="R20" s="130">
        <v>60344.504000000001</v>
      </c>
      <c r="S20" s="15">
        <v>60344.504000000001</v>
      </c>
      <c r="T20" s="15">
        <v>60344.504000000001</v>
      </c>
      <c r="U20" s="135">
        <v>60344.504000000001</v>
      </c>
      <c r="V20" s="139">
        <v>60344.504000000001</v>
      </c>
      <c r="W20" s="15">
        <v>60344.504000000001</v>
      </c>
      <c r="X20" s="15">
        <v>60344.504000000001</v>
      </c>
      <c r="Y20" s="15">
        <v>60344.504000000001</v>
      </c>
      <c r="Z20" s="139">
        <v>60344.504000000001</v>
      </c>
      <c r="AA20" s="15">
        <v>60344.504000000001</v>
      </c>
      <c r="AB20" s="15">
        <v>60344.504000000001</v>
      </c>
      <c r="AC20" s="135">
        <v>60344.504000000001</v>
      </c>
      <c r="AD20" s="139">
        <v>60344.504000000001</v>
      </c>
      <c r="AE20" s="15">
        <v>60344.504000000001</v>
      </c>
      <c r="AF20" s="15">
        <v>60344.504000000001</v>
      </c>
      <c r="AG20" s="135">
        <v>60344.504000000001</v>
      </c>
      <c r="AH20" s="139">
        <v>60344.504000000001</v>
      </c>
      <c r="AI20" s="15">
        <v>60344.504000000001</v>
      </c>
      <c r="AJ20" s="15">
        <v>60344.504000000001</v>
      </c>
      <c r="AK20" s="135">
        <v>60344.504000000001</v>
      </c>
      <c r="AL20" s="15">
        <v>60344.504000000001</v>
      </c>
      <c r="AM20" s="15">
        <v>60344.504000000001</v>
      </c>
      <c r="AN20" s="15">
        <v>60344.504000000001</v>
      </c>
      <c r="AO20" s="15">
        <v>60344.504000000001</v>
      </c>
      <c r="AP20" s="15">
        <v>60345</v>
      </c>
      <c r="AQ20" s="15">
        <v>60344.504000000001</v>
      </c>
      <c r="AR20" s="15">
        <v>60345</v>
      </c>
      <c r="AS20" s="15">
        <v>60345</v>
      </c>
      <c r="AT20" s="15">
        <v>60345</v>
      </c>
      <c r="AU20" s="15">
        <v>60344.504000000001</v>
      </c>
      <c r="AV20" s="15">
        <v>60344.504000000001</v>
      </c>
      <c r="AW20" s="15">
        <v>60344.504000000001</v>
      </c>
      <c r="AX20" s="15">
        <v>60344.504000000001</v>
      </c>
      <c r="AY20" s="15">
        <v>60345</v>
      </c>
      <c r="AZ20" s="15">
        <v>60345</v>
      </c>
      <c r="BA20" s="15">
        <v>60345</v>
      </c>
    </row>
    <row r="21" spans="1:53" s="32" customFormat="1" ht="18" customHeight="1" x14ac:dyDescent="0.25">
      <c r="A21" s="44"/>
      <c r="B21" s="143" t="s">
        <v>114</v>
      </c>
      <c r="C21" s="15">
        <v>1040.3719999999998</v>
      </c>
      <c r="D21" s="15">
        <v>1040.3719999999998</v>
      </c>
      <c r="E21" s="135">
        <v>1040.3719999999998</v>
      </c>
      <c r="F21" s="130">
        <v>5869.7290000000003</v>
      </c>
      <c r="G21" s="15">
        <v>10994.235000000001</v>
      </c>
      <c r="H21" s="15">
        <v>2921</v>
      </c>
      <c r="I21" s="135">
        <v>2921</v>
      </c>
      <c r="J21" s="130">
        <v>3298.3069999999998</v>
      </c>
      <c r="K21" s="15">
        <v>3298.3069999999998</v>
      </c>
      <c r="L21" s="15">
        <v>3298.3069999999998</v>
      </c>
      <c r="M21" s="135">
        <v>3298.3069999999998</v>
      </c>
      <c r="N21" s="130">
        <v>3495.692</v>
      </c>
      <c r="O21" s="15">
        <v>3193.7710000000002</v>
      </c>
      <c r="P21" s="15">
        <v>3193.7710000000002</v>
      </c>
      <c r="Q21" s="135">
        <v>3193.7710000000002</v>
      </c>
      <c r="R21" s="130">
        <v>4380.37</v>
      </c>
      <c r="S21" s="15">
        <v>3323.5279999999998</v>
      </c>
      <c r="T21" s="15">
        <v>3323.5279999999998</v>
      </c>
      <c r="U21" s="135">
        <v>3323.5279999999998</v>
      </c>
      <c r="V21" s="139">
        <v>5538.4679999999998</v>
      </c>
      <c r="W21" s="15">
        <v>5538.4679999999998</v>
      </c>
      <c r="X21" s="15">
        <v>5538.4679999999998</v>
      </c>
      <c r="Y21" s="15">
        <v>5538.4679999999998</v>
      </c>
      <c r="Z21" s="139">
        <v>0</v>
      </c>
      <c r="AA21" s="15">
        <v>0</v>
      </c>
      <c r="AB21" s="15">
        <v>0</v>
      </c>
      <c r="AC21" s="135">
        <v>0</v>
      </c>
      <c r="AD21" s="139">
        <v>0</v>
      </c>
      <c r="AE21" s="15">
        <v>0</v>
      </c>
      <c r="AF21" s="15">
        <v>0</v>
      </c>
      <c r="AG21" s="135">
        <v>0</v>
      </c>
      <c r="AH21" s="139">
        <v>0</v>
      </c>
      <c r="AI21" s="15">
        <v>0</v>
      </c>
      <c r="AJ21" s="15">
        <v>0</v>
      </c>
      <c r="AK21" s="135">
        <v>0</v>
      </c>
      <c r="AL21" s="15">
        <v>4423.9040000000005</v>
      </c>
      <c r="AM21" s="15">
        <v>4423.9040000000005</v>
      </c>
      <c r="AN21" s="15">
        <v>2494.7920000000004</v>
      </c>
      <c r="AO21" s="15">
        <v>2494.7920000000004</v>
      </c>
      <c r="AP21" s="15">
        <v>10462</v>
      </c>
      <c r="AQ21" s="15">
        <v>10462</v>
      </c>
      <c r="AR21" s="15">
        <v>1944</v>
      </c>
      <c r="AS21" s="15">
        <v>1944</v>
      </c>
      <c r="AT21" s="15">
        <v>11037</v>
      </c>
      <c r="AU21" s="15">
        <v>11037.362999999999</v>
      </c>
      <c r="AV21" s="15">
        <v>3364.395</v>
      </c>
      <c r="AW21" s="15">
        <v>3364.395</v>
      </c>
      <c r="AX21" s="15">
        <v>18351.61</v>
      </c>
      <c r="AY21" s="15">
        <v>18352</v>
      </c>
      <c r="AZ21" s="15">
        <v>2660</v>
      </c>
      <c r="BA21" s="15">
        <v>2660</v>
      </c>
    </row>
    <row r="22" spans="1:53" s="32" customFormat="1" ht="18" customHeight="1" x14ac:dyDescent="0.25">
      <c r="A22" s="44"/>
      <c r="B22" s="143" t="s">
        <v>115</v>
      </c>
      <c r="C22" s="15">
        <v>34817.745745336004</v>
      </c>
      <c r="D22" s="15">
        <v>25760.514333327497</v>
      </c>
      <c r="E22" s="135">
        <v>28195.7361735019</v>
      </c>
      <c r="F22" s="130">
        <v>29203.362000000001</v>
      </c>
      <c r="G22" s="15">
        <v>30824.49</v>
      </c>
      <c r="H22" s="15">
        <v>22519</v>
      </c>
      <c r="I22" s="135">
        <v>14124</v>
      </c>
      <c r="J22" s="130">
        <v>17095.848000000002</v>
      </c>
      <c r="K22" s="15">
        <v>20220.116999999998</v>
      </c>
      <c r="L22" s="15">
        <v>12701.234</v>
      </c>
      <c r="M22" s="135">
        <v>16015.175999999999</v>
      </c>
      <c r="N22" s="130">
        <v>15281.965</v>
      </c>
      <c r="O22" s="15">
        <v>12258.427</v>
      </c>
      <c r="P22" s="15">
        <v>8308.8140000000003</v>
      </c>
      <c r="Q22" s="135">
        <v>13065.55</v>
      </c>
      <c r="R22" s="130">
        <v>11628.174999999999</v>
      </c>
      <c r="S22" s="15">
        <v>8854.7099999999991</v>
      </c>
      <c r="T22" s="15">
        <v>9207.0550000000003</v>
      </c>
      <c r="U22" s="135">
        <v>9152.8909999999996</v>
      </c>
      <c r="V22" s="139">
        <v>226.31</v>
      </c>
      <c r="W22" s="15">
        <v>-333.09100000000001</v>
      </c>
      <c r="X22" s="15">
        <v>2990.866</v>
      </c>
      <c r="Y22" s="15">
        <v>-2302.819</v>
      </c>
      <c r="Z22" s="139">
        <v>5207.6959999999999</v>
      </c>
      <c r="AA22" s="15">
        <v>8973.6450000000004</v>
      </c>
      <c r="AB22" s="15">
        <v>10282.831</v>
      </c>
      <c r="AC22" s="135">
        <v>15256.436</v>
      </c>
      <c r="AD22" s="139">
        <v>18782.760999999999</v>
      </c>
      <c r="AE22" s="15">
        <v>18817.501</v>
      </c>
      <c r="AF22" s="15">
        <v>16066.668</v>
      </c>
      <c r="AG22" s="135">
        <v>21042.837</v>
      </c>
      <c r="AH22" s="139">
        <v>22328.83</v>
      </c>
      <c r="AI22" s="15">
        <v>28121.46</v>
      </c>
      <c r="AJ22" s="15">
        <v>24544.326000000001</v>
      </c>
      <c r="AK22" s="135">
        <v>30557.455999999998</v>
      </c>
      <c r="AL22" s="15">
        <v>28277.595000000001</v>
      </c>
      <c r="AM22" s="15">
        <v>31513.456999999999</v>
      </c>
      <c r="AN22" s="15">
        <v>30343.088</v>
      </c>
      <c r="AO22" s="15">
        <v>29953.881999999998</v>
      </c>
      <c r="AP22" s="15">
        <v>36215</v>
      </c>
      <c r="AQ22" s="15">
        <v>19954</v>
      </c>
      <c r="AR22" s="15">
        <v>30532</v>
      </c>
      <c r="AS22" s="15">
        <v>27702</v>
      </c>
      <c r="AT22" s="15">
        <v>32221</v>
      </c>
      <c r="AU22" s="15">
        <v>22858.496999999999</v>
      </c>
      <c r="AV22" s="15">
        <v>26920.518</v>
      </c>
      <c r="AW22" s="15">
        <v>25090.784</v>
      </c>
      <c r="AX22" s="15">
        <v>24727.96</v>
      </c>
      <c r="AY22" s="15">
        <v>26268</v>
      </c>
      <c r="AZ22" s="15">
        <v>19447</v>
      </c>
      <c r="BA22" s="15">
        <v>17952</v>
      </c>
    </row>
    <row r="23" spans="1:53" s="32" customFormat="1" ht="18" customHeight="1" x14ac:dyDescent="0.25">
      <c r="A23" s="44"/>
      <c r="B23" s="143" t="s">
        <v>116</v>
      </c>
      <c r="C23" s="15">
        <v>2816.7513290132897</v>
      </c>
      <c r="D23" s="15">
        <v>3663.2887454269999</v>
      </c>
      <c r="E23" s="135">
        <v>4987.4887109064202</v>
      </c>
      <c r="F23" s="130">
        <v>0</v>
      </c>
      <c r="G23" s="15">
        <v>940.87199999999996</v>
      </c>
      <c r="H23" s="15">
        <v>2991</v>
      </c>
      <c r="I23" s="135">
        <v>3364</v>
      </c>
      <c r="J23" s="130">
        <v>0</v>
      </c>
      <c r="K23" s="15">
        <v>538.29399999999998</v>
      </c>
      <c r="L23" s="15">
        <v>1222.1690000000001</v>
      </c>
      <c r="M23" s="135">
        <v>1534.2339999999999</v>
      </c>
      <c r="N23" s="130">
        <v>0</v>
      </c>
      <c r="O23" s="15">
        <v>411.02800000000002</v>
      </c>
      <c r="P23" s="15">
        <v>638.68600000000004</v>
      </c>
      <c r="Q23" s="135">
        <v>1015.782</v>
      </c>
      <c r="R23" s="130">
        <v>0</v>
      </c>
      <c r="S23" s="15">
        <v>180.98699999999999</v>
      </c>
      <c r="T23" s="15">
        <v>2148.3220000000001</v>
      </c>
      <c r="U23" s="135">
        <v>2616.308</v>
      </c>
      <c r="V23" s="139">
        <v>0</v>
      </c>
      <c r="W23" s="15">
        <v>-890.97500000000002</v>
      </c>
      <c r="X23" s="15">
        <v>-1410.143</v>
      </c>
      <c r="Y23" s="15">
        <v>-95.912000000000006</v>
      </c>
      <c r="Z23" s="139">
        <v>-4118.9480000000003</v>
      </c>
      <c r="AA23" s="15">
        <v>-5963.1909999999998</v>
      </c>
      <c r="AB23" s="15">
        <v>-7239.1890000000003</v>
      </c>
      <c r="AC23" s="135">
        <v>-5534.0370000000003</v>
      </c>
      <c r="AD23" s="139">
        <v>-5121.2520000000004</v>
      </c>
      <c r="AE23" s="15">
        <v>-3880.3229999999999</v>
      </c>
      <c r="AF23" s="15">
        <v>-3871.7420000000002</v>
      </c>
      <c r="AG23" s="135">
        <v>-2530.9679999999998</v>
      </c>
      <c r="AH23" s="139">
        <v>-1343.2049999999999</v>
      </c>
      <c r="AI23" s="15">
        <v>-821.54</v>
      </c>
      <c r="AJ23" s="15">
        <v>2445.096</v>
      </c>
      <c r="AK23" s="135">
        <v>3995.0749999999998</v>
      </c>
      <c r="AL23" s="15">
        <v>0</v>
      </c>
      <c r="AM23" s="15">
        <v>8610.893</v>
      </c>
      <c r="AN23" s="15">
        <v>7964.0290000000005</v>
      </c>
      <c r="AO23" s="15">
        <v>9212.0010000000002</v>
      </c>
      <c r="AP23" s="15">
        <v>0</v>
      </c>
      <c r="AQ23" s="15">
        <v>384</v>
      </c>
      <c r="AR23" s="15">
        <v>-464</v>
      </c>
      <c r="AS23" s="15">
        <v>6094</v>
      </c>
      <c r="AT23" s="15">
        <v>0</v>
      </c>
      <c r="AU23" s="15">
        <v>8151.7929999999997</v>
      </c>
      <c r="AV23" s="15">
        <v>10023.629999999999</v>
      </c>
      <c r="AW23" s="15">
        <v>14232.1</v>
      </c>
      <c r="AX23" s="15">
        <v>0</v>
      </c>
      <c r="AY23" s="15">
        <v>11178</v>
      </c>
      <c r="AZ23" s="15">
        <v>16434</v>
      </c>
      <c r="BA23" s="15">
        <v>24033</v>
      </c>
    </row>
    <row r="24" spans="1:53" ht="18" customHeight="1" x14ac:dyDescent="0.25">
      <c r="B24" s="16" t="s">
        <v>22</v>
      </c>
      <c r="C24" s="120">
        <v>108093.42060765688</v>
      </c>
      <c r="D24" s="17">
        <v>94936.534203346062</v>
      </c>
      <c r="E24" s="17">
        <v>121334.61404852616</v>
      </c>
      <c r="F24" s="125">
        <v>125823.42157472999</v>
      </c>
      <c r="G24" s="120">
        <v>129324.467</v>
      </c>
      <c r="H24" s="17">
        <v>116872.82199999999</v>
      </c>
      <c r="I24" s="17">
        <v>105073.235</v>
      </c>
      <c r="J24" s="125">
        <v>110658.28265512001</v>
      </c>
      <c r="K24" s="120">
        <v>116516.817</v>
      </c>
      <c r="L24" s="17">
        <v>103124.46900000001</v>
      </c>
      <c r="M24" s="17">
        <v>107340.107</v>
      </c>
      <c r="N24" s="125">
        <v>98642.313999999998</v>
      </c>
      <c r="O24" s="120">
        <v>93574.646999999997</v>
      </c>
      <c r="P24" s="17">
        <v>87925.554999999993</v>
      </c>
      <c r="Q24" s="17">
        <v>93790.92</v>
      </c>
      <c r="R24" s="125">
        <v>91331.733999999997</v>
      </c>
      <c r="S24" s="120">
        <v>86244.940999999992</v>
      </c>
      <c r="T24" s="17">
        <v>89197.241999999998</v>
      </c>
      <c r="U24" s="17">
        <v>89141.002999999997</v>
      </c>
      <c r="V24" s="125">
        <v>77169.187999999995</v>
      </c>
      <c r="W24" s="142">
        <v>75454.991999999998</v>
      </c>
      <c r="X24" s="17">
        <v>77024.885000000009</v>
      </c>
      <c r="Y24" s="17">
        <v>71723.907999999996</v>
      </c>
      <c r="Z24" s="17">
        <v>67328.197957459983</v>
      </c>
      <c r="AA24" s="142">
        <v>69351.362396829994</v>
      </c>
      <c r="AB24" s="17">
        <v>69529.928880219988</v>
      </c>
      <c r="AC24" s="17">
        <v>75196.20670581999</v>
      </c>
      <c r="AD24" s="125">
        <v>80399.095549930003</v>
      </c>
      <c r="AE24" s="142">
        <v>81455.816912029986</v>
      </c>
      <c r="AF24" s="17">
        <v>76568.353830289969</v>
      </c>
      <c r="AG24" s="17">
        <v>85703.739931959979</v>
      </c>
      <c r="AH24" s="125">
        <v>89114.323800209997</v>
      </c>
      <c r="AI24" s="142">
        <v>98263.728544529993</v>
      </c>
      <c r="AJ24" s="17">
        <v>97367.936111780014</v>
      </c>
      <c r="AK24" s="17">
        <v>108281.97570599</v>
      </c>
      <c r="AL24" s="125">
        <v>107064.89247604</v>
      </c>
      <c r="AM24" s="17">
        <v>119643.53548234</v>
      </c>
      <c r="AN24" s="17">
        <v>111765.43399999999</v>
      </c>
      <c r="AO24" s="17">
        <v>112226.41099999999</v>
      </c>
      <c r="AP24" s="125">
        <v>122994.18</v>
      </c>
      <c r="AQ24" s="17">
        <v>99001.191999999995</v>
      </c>
      <c r="AR24" s="17">
        <v>102167</v>
      </c>
      <c r="AS24" s="17">
        <v>104272.621</v>
      </c>
      <c r="AT24" s="125">
        <v>116774</v>
      </c>
      <c r="AU24" s="17">
        <v>110471.13200000001</v>
      </c>
      <c r="AV24" s="17">
        <v>107183.011</v>
      </c>
      <c r="AW24" s="17">
        <v>109386.27899999999</v>
      </c>
      <c r="AX24" s="17">
        <v>115104.26599999999</v>
      </c>
      <c r="AY24" s="17">
        <v>131824</v>
      </c>
      <c r="AZ24" s="17">
        <v>108338</v>
      </c>
      <c r="BA24" s="17">
        <v>113364</v>
      </c>
    </row>
    <row r="25" spans="1:53" s="187" customFormat="1" ht="12.5" x14ac:dyDescent="0.25">
      <c r="A25" s="184"/>
      <c r="B25" s="185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</row>
    <row r="26" spans="1:53" s="32" customFormat="1" ht="12.75" hidden="1" customHeight="1" x14ac:dyDescent="0.25">
      <c r="A26" s="45"/>
      <c r="B26" s="252"/>
      <c r="C26" s="176"/>
      <c r="D26" s="176"/>
      <c r="E26" s="176"/>
      <c r="F26" s="176"/>
      <c r="G26" s="176"/>
      <c r="H26" s="176"/>
      <c r="I26" s="176"/>
      <c r="J26" s="176"/>
      <c r="K26" s="156"/>
      <c r="L26" s="156"/>
      <c r="M26" s="156"/>
      <c r="N26" s="156"/>
      <c r="O26" s="148"/>
      <c r="P26" s="148"/>
      <c r="Q26" s="148"/>
      <c r="R26" s="148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</row>
    <row r="27" spans="1:53" s="32" customFormat="1" ht="15" hidden="1" customHeight="1" x14ac:dyDescent="0.25">
      <c r="A27" s="45"/>
      <c r="B27" s="252"/>
      <c r="C27" s="176"/>
      <c r="D27" s="176"/>
      <c r="E27" s="176"/>
      <c r="F27" s="176"/>
      <c r="G27" s="176"/>
      <c r="H27" s="176"/>
      <c r="I27" s="176"/>
      <c r="J27" s="176"/>
      <c r="K27" s="156"/>
      <c r="L27" s="156"/>
      <c r="M27" s="156"/>
      <c r="N27" s="156"/>
      <c r="O27" s="148"/>
      <c r="P27" s="148"/>
      <c r="Q27" s="148"/>
      <c r="R27" s="148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</row>
    <row r="28" spans="1:53" s="32" customFormat="1" ht="15" hidden="1" customHeight="1" x14ac:dyDescent="0.25">
      <c r="A28" s="45"/>
      <c r="B28" s="252"/>
      <c r="C28" s="176"/>
      <c r="D28" s="176"/>
      <c r="E28" s="176"/>
      <c r="F28" s="176"/>
      <c r="G28" s="176"/>
      <c r="H28" s="176"/>
      <c r="I28" s="176"/>
      <c r="J28" s="176"/>
      <c r="K28" s="156"/>
      <c r="L28" s="156"/>
      <c r="M28" s="156"/>
      <c r="N28" s="156"/>
      <c r="O28" s="148"/>
      <c r="P28" s="148"/>
      <c r="Q28" s="148"/>
      <c r="R28" s="148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</row>
    <row r="29" spans="1:53" s="32" customFormat="1" ht="15" hidden="1" customHeight="1" x14ac:dyDescent="0.25">
      <c r="A29" s="45"/>
      <c r="B29" s="252"/>
      <c r="C29" s="176"/>
      <c r="D29" s="176"/>
      <c r="E29" s="176"/>
      <c r="F29" s="176"/>
      <c r="G29" s="176"/>
      <c r="H29" s="176"/>
      <c r="I29" s="176"/>
      <c r="J29" s="176"/>
      <c r="K29" s="156"/>
      <c r="L29" s="156"/>
      <c r="M29" s="156"/>
      <c r="N29" s="156"/>
      <c r="O29" s="148"/>
      <c r="P29" s="148"/>
      <c r="Q29" s="148"/>
      <c r="R29" s="148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</row>
    <row r="30" spans="1:53" s="31" customFormat="1" ht="7.5" hidden="1" customHeight="1" x14ac:dyDescent="0.25"/>
    <row r="31" spans="1:53" s="6" customFormat="1" ht="15" hidden="1" customHeight="1" x14ac:dyDescent="0.25">
      <c r="A31" s="31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</row>
    <row r="32" spans="1:53" s="6" customFormat="1" ht="15" hidden="1" customHeight="1" x14ac:dyDescent="0.25">
      <c r="A32" s="31"/>
      <c r="S32" s="59">
        <f t="shared" ref="S32:AD32" si="0">S14-S24</f>
        <v>0</v>
      </c>
      <c r="T32" s="59">
        <f t="shared" si="0"/>
        <v>0</v>
      </c>
      <c r="U32" s="59">
        <f t="shared" si="0"/>
        <v>0</v>
      </c>
      <c r="V32" s="59">
        <f t="shared" si="0"/>
        <v>0</v>
      </c>
      <c r="W32" s="59">
        <f t="shared" si="0"/>
        <v>0</v>
      </c>
      <c r="X32" s="59">
        <f t="shared" si="0"/>
        <v>0</v>
      </c>
      <c r="Y32" s="59">
        <f t="shared" si="0"/>
        <v>0</v>
      </c>
      <c r="Z32" s="59">
        <f t="shared" si="0"/>
        <v>0</v>
      </c>
      <c r="AA32" s="59">
        <f t="shared" si="0"/>
        <v>0</v>
      </c>
      <c r="AB32" s="59">
        <f t="shared" si="0"/>
        <v>0</v>
      </c>
      <c r="AC32" s="59">
        <f t="shared" si="0"/>
        <v>0</v>
      </c>
      <c r="AD32" s="59">
        <f t="shared" si="0"/>
        <v>0.12788513998384587</v>
      </c>
      <c r="AE32" s="59"/>
      <c r="AF32" s="59">
        <f>AF14-AF24</f>
        <v>0</v>
      </c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</row>
    <row r="33" spans="1:53" s="6" customFormat="1" ht="15" hidden="1" customHeight="1" x14ac:dyDescent="0.25">
      <c r="A33" s="31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</row>
    <row r="34" spans="1:53" s="6" customFormat="1" ht="15" hidden="1" customHeight="1" x14ac:dyDescent="0.25">
      <c r="A34" s="31"/>
    </row>
    <row r="35" spans="1:53" ht="15" hidden="1" customHeight="1" x14ac:dyDescent="0.25"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</row>
    <row r="36" spans="1:53" ht="15" hidden="1" customHeight="1" x14ac:dyDescent="0.25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</row>
    <row r="37" spans="1:53" ht="15" hidden="1" customHeight="1" x14ac:dyDescent="0.25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spans="1:53" ht="15" hidden="1" customHeight="1" x14ac:dyDescent="0.25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</row>
    <row r="39" spans="1:53" ht="15" hidden="1" customHeight="1" x14ac:dyDescent="0.25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</row>
    <row r="40" spans="1:53" ht="15" hidden="1" customHeight="1" x14ac:dyDescent="0.25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</row>
    <row r="41" spans="1:53" ht="15" hidden="1" customHeight="1" x14ac:dyDescent="0.25"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</row>
    <row r="42" spans="1:53" ht="15" hidden="1" customHeight="1" x14ac:dyDescent="0.25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</row>
    <row r="43" spans="1:53" ht="15" hidden="1" customHeight="1" x14ac:dyDescent="0.25"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</row>
    <row r="44" spans="1:53" ht="15" hidden="1" customHeight="1" x14ac:dyDescent="0.25"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</row>
    <row r="45" spans="1:53" ht="15" hidden="1" customHeight="1" x14ac:dyDescent="0.25"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4">
        <v>9.8000000000000004E-2</v>
      </c>
      <c r="AG45" s="64"/>
      <c r="AH45" s="64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</row>
    <row r="46" spans="1:53" ht="15" hidden="1" customHeight="1" x14ac:dyDescent="0.25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4">
        <v>0.20300000000000001</v>
      </c>
      <c r="AG46" s="64"/>
      <c r="AH46" s="64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</row>
    <row r="47" spans="1:53" ht="15" hidden="1" customHeight="1" x14ac:dyDescent="0.25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4">
        <v>6.8000000000000005E-2</v>
      </c>
      <c r="AG47" s="64"/>
      <c r="AH47" s="64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</row>
    <row r="48" spans="1:53" ht="15" hidden="1" customHeight="1" x14ac:dyDescent="0.25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4">
        <v>4.2000000000000003E-2</v>
      </c>
      <c r="AG48" s="64"/>
      <c r="AH48" s="64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</row>
    <row r="49" spans="3:53" ht="15" hidden="1" customHeight="1" x14ac:dyDescent="0.25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4">
        <v>3.5000000000000003E-2</v>
      </c>
      <c r="AG49" s="64"/>
      <c r="AH49" s="64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</row>
    <row r="50" spans="3:53" ht="15" hidden="1" customHeight="1" x14ac:dyDescent="0.25"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4">
        <v>1.4999999999999999E-2</v>
      </c>
      <c r="AG50" s="64"/>
      <c r="AH50" s="64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</row>
    <row r="51" spans="3:53" ht="15" hidden="1" customHeight="1" x14ac:dyDescent="0.25"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4">
        <v>1.9E-2</v>
      </c>
      <c r="AG51" s="64"/>
      <c r="AH51" s="64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</row>
    <row r="52" spans="3:53" ht="15" hidden="1" customHeight="1" x14ac:dyDescent="0.25"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4">
        <v>2.4E-2</v>
      </c>
      <c r="AG52" s="64"/>
      <c r="AH52" s="64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</row>
    <row r="53" spans="3:53" ht="15" hidden="1" customHeight="1" x14ac:dyDescent="0.25"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4">
        <v>0.25900000000000001</v>
      </c>
      <c r="AG53" s="64"/>
      <c r="AH53" s="64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</row>
    <row r="54" spans="3:53" ht="15" hidden="1" customHeight="1" x14ac:dyDescent="0.25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4">
        <v>3.4000000000000002E-2</v>
      </c>
      <c r="AG54" s="64"/>
      <c r="AH54" s="64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</row>
    <row r="55" spans="3:53" ht="15" hidden="1" customHeight="1" x14ac:dyDescent="0.25"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4">
        <v>6.7000000000000004E-2</v>
      </c>
      <c r="AG55" s="64"/>
      <c r="AH55" s="64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</row>
    <row r="56" spans="3:53" ht="15" hidden="1" customHeight="1" x14ac:dyDescent="0.25"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4">
        <v>2.5999999999999999E-2</v>
      </c>
      <c r="AG56" s="64"/>
      <c r="AH56" s="64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</row>
    <row r="57" spans="3:53" ht="15" hidden="1" customHeight="1" x14ac:dyDescent="0.25"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4">
        <v>1.4E-2</v>
      </c>
      <c r="AG57" s="64"/>
      <c r="AH57" s="64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</row>
    <row r="58" spans="3:53" ht="15" hidden="1" customHeight="1" x14ac:dyDescent="0.25"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4">
        <v>2.1999999999999999E-2</v>
      </c>
      <c r="AG58" s="64"/>
      <c r="AH58" s="64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</row>
    <row r="59" spans="3:53" ht="15" hidden="1" customHeight="1" x14ac:dyDescent="0.25"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>
        <v>2.1000000000000001E-2</v>
      </c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</row>
    <row r="60" spans="3:53" ht="15" hidden="1" customHeight="1" x14ac:dyDescent="0.25"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>
        <v>1.6E-2</v>
      </c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</row>
    <row r="61" spans="3:53" ht="15" hidden="1" customHeight="1" x14ac:dyDescent="0.25"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>
        <v>1.4999999999999999E-2</v>
      </c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</row>
    <row r="62" spans="3:53" ht="15" hidden="1" customHeight="1" x14ac:dyDescent="0.25"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>
        <v>8.9999999999999993E-3</v>
      </c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</row>
    <row r="63" spans="3:53" ht="15" hidden="1" customHeight="1" x14ac:dyDescent="0.25"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>
        <v>3.5000000000000003E-2</v>
      </c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</row>
    <row r="64" spans="3:53" ht="15" hidden="1" customHeight="1" x14ac:dyDescent="0.25"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>
        <v>0.44</v>
      </c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</row>
    <row r="65" spans="19:53" ht="15" hidden="1" customHeight="1" x14ac:dyDescent="0.25">
      <c r="AF65" s="65">
        <v>0.22</v>
      </c>
      <c r="AG65" s="65"/>
      <c r="AH65" s="65"/>
    </row>
    <row r="66" spans="19:53" ht="15" hidden="1" customHeight="1" x14ac:dyDescent="0.25"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>
        <v>0.10199999999999999</v>
      </c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</row>
    <row r="67" spans="19:53" ht="15" hidden="1" customHeight="1" x14ac:dyDescent="0.25">
      <c r="AF67" s="66">
        <v>5.6000000000000001E-2</v>
      </c>
      <c r="AG67" s="66"/>
      <c r="AH67" s="66"/>
    </row>
    <row r="68" spans="19:53" ht="15" hidden="1" customHeight="1" x14ac:dyDescent="0.25">
      <c r="AF68" s="66">
        <v>2.1999999999999999E-2</v>
      </c>
      <c r="AG68" s="66"/>
      <c r="AH68" s="66"/>
    </row>
    <row r="69" spans="19:53" ht="15" hidden="1" customHeight="1" x14ac:dyDescent="0.25"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>
        <v>1.4999999999999999E-2</v>
      </c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</row>
    <row r="70" spans="19:53" ht="15" hidden="1" customHeight="1" x14ac:dyDescent="0.25"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>
        <v>2.5000000000000001E-2</v>
      </c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</row>
    <row r="71" spans="19:53" ht="15" hidden="1" customHeight="1" x14ac:dyDescent="0.25"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</row>
    <row r="72" spans="19:53" ht="15" hidden="1" customHeight="1" x14ac:dyDescent="0.25">
      <c r="S72" s="18"/>
      <c r="T72" s="18"/>
      <c r="U72" s="18"/>
      <c r="V72" s="18"/>
      <c r="W72" s="18"/>
    </row>
    <row r="73" spans="19:53" ht="15" hidden="1" customHeight="1" x14ac:dyDescent="0.25"/>
    <row r="74" spans="19:53" ht="15" hidden="1" customHeight="1" x14ac:dyDescent="0.25"/>
    <row r="75" spans="19:53" ht="15" hidden="1" customHeight="1" x14ac:dyDescent="0.25"/>
    <row r="76" spans="19:53" ht="15" hidden="1" customHeight="1" x14ac:dyDescent="0.25"/>
    <row r="77" spans="19:53" ht="15" hidden="1" customHeight="1" x14ac:dyDescent="0.25"/>
    <row r="78" spans="19:53" ht="15" hidden="1" customHeight="1" x14ac:dyDescent="0.25"/>
    <row r="79" spans="19:53" ht="15" hidden="1" customHeight="1" x14ac:dyDescent="0.25"/>
    <row r="80" spans="19:53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</sheetData>
  <mergeCells count="14">
    <mergeCell ref="B26:B29"/>
    <mergeCell ref="AA2:AD2"/>
    <mergeCell ref="W2:Z2"/>
    <mergeCell ref="S2:V2"/>
    <mergeCell ref="AE2:AH2"/>
    <mergeCell ref="O2:R2"/>
    <mergeCell ref="K2:N2"/>
    <mergeCell ref="G2:J2"/>
    <mergeCell ref="C2:F2"/>
    <mergeCell ref="AU2:AX2"/>
    <mergeCell ref="AQ2:AT2"/>
    <mergeCell ref="AM2:AP2"/>
    <mergeCell ref="AI2:AL2"/>
    <mergeCell ref="AY2:BA2"/>
  </mergeCells>
  <pageMargins left="0.78740157499999996" right="0.78740157499999996" top="0.984251969" bottom="0.984251969" header="0.49212598499999999" footer="0.49212598499999999"/>
  <pageSetup paperSize="9" scale="13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>
    <tabColor rgb="FF009933"/>
  </sheetPr>
  <dimension ref="A1:BJ20"/>
  <sheetViews>
    <sheetView showGridLines="0" zoomScaleNormal="100" workbookViewId="0">
      <pane xSplit="2" ySplit="2" topLeftCell="L3" activePane="bottomRight" state="frozen"/>
      <selection activeCell="J34" sqref="J34"/>
      <selection pane="topRight" activeCell="J34" sqref="J34"/>
      <selection pane="bottomLeft" activeCell="J34" sqref="J34"/>
      <selection pane="bottomRight" activeCell="B2" sqref="B2"/>
    </sheetView>
  </sheetViews>
  <sheetFormatPr defaultColWidth="0" defaultRowHeight="0" customHeight="1" zeroHeight="1" x14ac:dyDescent="0.25"/>
  <cols>
    <col min="1" max="1" width="1" style="77" customWidth="1"/>
    <col min="2" max="2" width="49.6328125" style="92" customWidth="1"/>
    <col min="3" max="4" width="8" style="92" customWidth="1"/>
    <col min="5" max="5" width="7.54296875" style="92" bestFit="1" customWidth="1"/>
    <col min="6" max="7" width="9" style="92" bestFit="1" customWidth="1"/>
    <col min="8" max="9" width="9.54296875" style="92" bestFit="1" customWidth="1"/>
    <col min="10" max="11" width="9" style="92" bestFit="1" customWidth="1"/>
    <col min="12" max="14" width="9" style="92" customWidth="1"/>
    <col min="15" max="15" width="2.453125" style="123" customWidth="1"/>
    <col min="16" max="42" width="10" style="123" hidden="1" customWidth="1"/>
    <col min="43" max="60" width="10" style="92" hidden="1" customWidth="1"/>
    <col min="61" max="61" width="2.6328125" style="92" hidden="1" customWidth="1"/>
    <col min="62" max="62" width="12.36328125" style="92" hidden="1" customWidth="1"/>
    <col min="63" max="16384" width="9.08984375" style="92" hidden="1"/>
  </cols>
  <sheetData>
    <row r="1" spans="1:61" s="77" customFormat="1" ht="48.75" customHeight="1" x14ac:dyDescent="0.25">
      <c r="G1" s="78"/>
      <c r="I1" s="234"/>
      <c r="J1" s="234"/>
      <c r="K1" s="234"/>
      <c r="N1" s="232" t="s">
        <v>23</v>
      </c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E1" s="78"/>
      <c r="BG1" s="78"/>
      <c r="BH1" s="78"/>
    </row>
    <row r="2" spans="1:61" s="80" customFormat="1" ht="18.75" customHeight="1" x14ac:dyDescent="0.25">
      <c r="A2" s="79"/>
      <c r="B2" s="169" t="s">
        <v>39</v>
      </c>
      <c r="C2" s="175">
        <v>2010</v>
      </c>
      <c r="D2" s="175">
        <v>2011</v>
      </c>
      <c r="E2" s="175">
        <v>2012</v>
      </c>
      <c r="F2" s="159">
        <v>2013</v>
      </c>
      <c r="G2" s="159">
        <v>2014</v>
      </c>
      <c r="H2" s="159">
        <v>2015</v>
      </c>
      <c r="I2" s="160" t="s">
        <v>27</v>
      </c>
      <c r="J2" s="160" t="s">
        <v>36</v>
      </c>
      <c r="K2" s="158" t="s">
        <v>38</v>
      </c>
      <c r="L2" s="158" t="s">
        <v>112</v>
      </c>
      <c r="M2" s="233">
        <v>2020</v>
      </c>
      <c r="N2" s="233">
        <v>2021</v>
      </c>
    </row>
    <row r="3" spans="1:61" s="80" customFormat="1" ht="18.75" customHeight="1" x14ac:dyDescent="0.25">
      <c r="A3" s="79"/>
      <c r="B3" s="32" t="s">
        <v>100</v>
      </c>
      <c r="C3" s="220">
        <v>2143.1</v>
      </c>
      <c r="D3" s="174">
        <v>0</v>
      </c>
      <c r="E3" s="174">
        <v>0</v>
      </c>
      <c r="F3" s="174">
        <v>0</v>
      </c>
      <c r="G3" s="222">
        <v>0</v>
      </c>
      <c r="H3" s="222">
        <v>0</v>
      </c>
      <c r="I3" s="222">
        <v>0</v>
      </c>
      <c r="J3" s="222">
        <v>0</v>
      </c>
      <c r="K3" s="221">
        <v>-48</v>
      </c>
      <c r="L3" s="222">
        <v>0</v>
      </c>
      <c r="M3" s="222"/>
      <c r="N3" s="222"/>
    </row>
    <row r="4" spans="1:61" s="77" customFormat="1" ht="18.75" customHeight="1" x14ac:dyDescent="0.25">
      <c r="B4" s="32" t="s">
        <v>101</v>
      </c>
      <c r="C4" s="210">
        <v>3669.0349999999999</v>
      </c>
      <c r="D4" s="210">
        <v>4307.5</v>
      </c>
      <c r="E4" s="210">
        <v>298</v>
      </c>
      <c r="F4" s="210">
        <v>1548.5639999999999</v>
      </c>
      <c r="G4" s="221">
        <v>2904.8469999999998</v>
      </c>
      <c r="H4" s="221">
        <v>-7640.5927482800025</v>
      </c>
      <c r="I4" s="221">
        <v>-1001.9673585300011</v>
      </c>
      <c r="J4" s="221">
        <v>3777.9761992399999</v>
      </c>
      <c r="K4" s="221">
        <v>7194</v>
      </c>
      <c r="L4" s="221">
        <v>10448.802392909663</v>
      </c>
      <c r="M4" s="221">
        <v>11926</v>
      </c>
      <c r="N4" s="221">
        <v>19655</v>
      </c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</row>
    <row r="5" spans="1:61" s="77" customFormat="1" ht="18.75" customHeight="1" x14ac:dyDescent="0.25">
      <c r="B5" s="195" t="s">
        <v>102</v>
      </c>
      <c r="C5" s="174">
        <v>0</v>
      </c>
      <c r="D5" s="174">
        <v>0</v>
      </c>
      <c r="E5" s="174">
        <v>0</v>
      </c>
      <c r="F5" s="174">
        <v>0</v>
      </c>
      <c r="G5" s="222">
        <v>0</v>
      </c>
      <c r="H5" s="222">
        <v>0</v>
      </c>
      <c r="I5" s="222">
        <v>0</v>
      </c>
      <c r="J5" s="222">
        <v>-3778</v>
      </c>
      <c r="K5" s="222">
        <v>-1343</v>
      </c>
      <c r="L5" s="222">
        <v>0</v>
      </c>
      <c r="M5" s="222">
        <v>0</v>
      </c>
      <c r="N5" s="222">
        <v>0</v>
      </c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</row>
    <row r="6" spans="1:61" s="77" customFormat="1" ht="18.75" customHeight="1" x14ac:dyDescent="0.25">
      <c r="B6" s="32" t="s">
        <v>128</v>
      </c>
      <c r="C6" s="222">
        <v>-1880.6</v>
      </c>
      <c r="D6" s="222">
        <v>-377.375</v>
      </c>
      <c r="E6" s="222">
        <v>-33.9</v>
      </c>
      <c r="F6" s="222">
        <v>-130.4282</v>
      </c>
      <c r="G6" s="222">
        <v>-198.24234999999999</v>
      </c>
      <c r="H6" s="222">
        <v>0</v>
      </c>
      <c r="I6" s="222">
        <v>0</v>
      </c>
      <c r="J6" s="174">
        <v>0</v>
      </c>
      <c r="K6" s="222">
        <v>-308.15000000000003</v>
      </c>
      <c r="L6" s="222">
        <f>-522.440119645483-845</f>
        <v>-1367.440119645483</v>
      </c>
      <c r="M6" s="222">
        <v>-1420</v>
      </c>
      <c r="N6" s="222">
        <v>-983</v>
      </c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</row>
    <row r="7" spans="1:61" s="77" customFormat="1" ht="18.75" customHeight="1" thickBot="1" x14ac:dyDescent="0.3">
      <c r="B7" s="32" t="s">
        <v>124</v>
      </c>
      <c r="C7" s="222">
        <v>0</v>
      </c>
      <c r="D7" s="222">
        <v>0</v>
      </c>
      <c r="E7" s="222">
        <v>139</v>
      </c>
      <c r="F7" s="222">
        <v>0</v>
      </c>
      <c r="G7" s="222">
        <v>0</v>
      </c>
      <c r="H7" s="222">
        <v>0</v>
      </c>
      <c r="I7" s="222">
        <v>0</v>
      </c>
      <c r="J7" s="222">
        <v>0</v>
      </c>
      <c r="K7" s="222">
        <v>1918.74</v>
      </c>
      <c r="L7" s="222">
        <v>0</v>
      </c>
      <c r="M7" s="222">
        <v>0</v>
      </c>
      <c r="N7" s="222">
        <v>1687</v>
      </c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</row>
    <row r="8" spans="1:61" s="77" customFormat="1" ht="18.75" customHeight="1" x14ac:dyDescent="0.25">
      <c r="B8" s="200" t="s">
        <v>125</v>
      </c>
      <c r="C8" s="81">
        <v>3931.5350000000003</v>
      </c>
      <c r="D8" s="81">
        <v>3930.125</v>
      </c>
      <c r="E8" s="81">
        <v>403.1</v>
      </c>
      <c r="F8" s="81">
        <v>1418.1357999999998</v>
      </c>
      <c r="G8" s="81">
        <v>2706.6046499999998</v>
      </c>
      <c r="H8" s="81">
        <v>-7640.5927482800025</v>
      </c>
      <c r="I8" s="81">
        <v>-1001.9673585300011</v>
      </c>
      <c r="J8" s="81">
        <v>0</v>
      </c>
      <c r="K8" s="81">
        <v>7413.59</v>
      </c>
      <c r="L8" s="81">
        <f>SUM(L3:L7)</f>
        <v>9081.3622732641797</v>
      </c>
      <c r="M8" s="81">
        <v>10506</v>
      </c>
      <c r="N8" s="81">
        <f t="shared" ref="N8" si="0">SUM(N3:N7)</f>
        <v>20359</v>
      </c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</row>
    <row r="9" spans="1:61" s="77" customFormat="1" ht="18.75" customHeight="1" x14ac:dyDescent="0.25">
      <c r="B9" s="5" t="s">
        <v>126</v>
      </c>
      <c r="C9" s="222">
        <v>3932.1893110000001</v>
      </c>
      <c r="D9" s="222">
        <v>1014.519634</v>
      </c>
      <c r="E9" s="222">
        <v>403.1</v>
      </c>
      <c r="F9" s="222">
        <v>1417.8857999999998</v>
      </c>
      <c r="G9" s="222">
        <v>2706.6046499999998</v>
      </c>
      <c r="H9" s="222">
        <v>0</v>
      </c>
      <c r="I9" s="222">
        <v>0</v>
      </c>
      <c r="J9" s="222">
        <v>0</v>
      </c>
      <c r="K9" s="222">
        <v>5225.6769999999997</v>
      </c>
      <c r="L9" s="222">
        <v>9080.5905683160454</v>
      </c>
      <c r="M9" s="222">
        <v>10506</v>
      </c>
      <c r="N9" s="222">
        <f>N10+N11</f>
        <v>20359</v>
      </c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</row>
    <row r="10" spans="1:61" s="77" customFormat="1" ht="18.75" customHeight="1" x14ac:dyDescent="0.25">
      <c r="B10" s="225" t="s">
        <v>122</v>
      </c>
      <c r="C10" s="226">
        <v>982.88375000000008</v>
      </c>
      <c r="D10" s="226">
        <v>982.53125</v>
      </c>
      <c r="E10" s="226">
        <v>100.77500000000001</v>
      </c>
      <c r="F10" s="226">
        <v>354.53394999999995</v>
      </c>
      <c r="G10" s="226">
        <v>675.65116249999994</v>
      </c>
      <c r="H10" s="226">
        <v>0</v>
      </c>
      <c r="I10" s="226">
        <v>0</v>
      </c>
      <c r="J10" s="226">
        <v>0</v>
      </c>
      <c r="K10" s="226">
        <v>1377.9369999999999</v>
      </c>
      <c r="L10" s="226">
        <v>2481.5259649999998</v>
      </c>
      <c r="M10" s="226">
        <v>2833</v>
      </c>
      <c r="N10" s="226">
        <v>4668</v>
      </c>
      <c r="O10" s="226"/>
      <c r="P10" s="226"/>
      <c r="Q10" s="226"/>
      <c r="R10" s="226"/>
      <c r="S10" s="226"/>
      <c r="T10" s="226"/>
      <c r="U10" s="226"/>
      <c r="V10" s="226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</row>
    <row r="11" spans="1:61" s="77" customFormat="1" ht="18.75" customHeight="1" thickBot="1" x14ac:dyDescent="0.3">
      <c r="B11" s="225" t="s">
        <v>123</v>
      </c>
      <c r="C11" s="226">
        <v>2949.3055610000001</v>
      </c>
      <c r="D11" s="226">
        <v>31.988384</v>
      </c>
      <c r="E11" s="226">
        <v>302.32500000000005</v>
      </c>
      <c r="F11" s="226">
        <v>1063.3518499999998</v>
      </c>
      <c r="G11" s="226">
        <v>2030.9534874999999</v>
      </c>
      <c r="H11" s="226">
        <v>0</v>
      </c>
      <c r="I11" s="226">
        <v>0</v>
      </c>
      <c r="J11" s="226">
        <v>0</v>
      </c>
      <c r="K11" s="226">
        <v>3847.74</v>
      </c>
      <c r="L11" s="226">
        <v>6599.0646033160456</v>
      </c>
      <c r="M11" s="226">
        <v>7673</v>
      </c>
      <c r="N11" s="226">
        <f>14004+1687</f>
        <v>15691</v>
      </c>
      <c r="O11" s="226"/>
      <c r="P11" s="226"/>
      <c r="Q11" s="226"/>
      <c r="R11" s="226"/>
      <c r="S11" s="226"/>
      <c r="T11" s="227"/>
      <c r="U11" s="227"/>
      <c r="V11" s="226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</row>
    <row r="12" spans="1:61" s="77" customFormat="1" ht="18.75" customHeight="1" x14ac:dyDescent="0.25">
      <c r="B12" s="206" t="s">
        <v>127</v>
      </c>
      <c r="C12" s="82">
        <v>0.99986010072747622</v>
      </c>
      <c r="D12" s="82">
        <v>0.25813927903056516</v>
      </c>
      <c r="E12" s="82">
        <v>1</v>
      </c>
      <c r="F12" s="82">
        <v>1.0002807559050411</v>
      </c>
      <c r="G12" s="82">
        <v>1</v>
      </c>
      <c r="H12" s="82">
        <v>0</v>
      </c>
      <c r="I12" s="82">
        <v>0</v>
      </c>
      <c r="J12" s="82">
        <v>0</v>
      </c>
      <c r="K12" s="82">
        <v>0.70487806852010959</v>
      </c>
      <c r="L12" s="82">
        <v>0.99991502321734194</v>
      </c>
      <c r="M12" s="82">
        <v>0.99991502321734194</v>
      </c>
      <c r="N12" s="82">
        <v>0.99991502321734194</v>
      </c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</row>
    <row r="13" spans="1:61" s="83" customFormat="1" ht="20" x14ac:dyDescent="0.25">
      <c r="B13" s="219" t="s">
        <v>77</v>
      </c>
      <c r="C13" s="228"/>
      <c r="D13" s="228"/>
      <c r="E13" s="228"/>
      <c r="F13" s="228"/>
      <c r="G13" s="228"/>
      <c r="H13" s="228"/>
      <c r="I13" s="228"/>
      <c r="J13" s="229"/>
      <c r="K13" s="228"/>
      <c r="L13" s="231"/>
      <c r="M13" s="231"/>
      <c r="N13" s="231"/>
      <c r="O13" s="23"/>
      <c r="P13" s="23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3"/>
      <c r="AO13" s="25"/>
      <c r="AP13" s="25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</row>
    <row r="14" spans="1:61" s="83" customFormat="1" ht="15" customHeight="1" x14ac:dyDescent="0.25">
      <c r="B14" s="230"/>
      <c r="C14" s="84"/>
      <c r="D14" s="84"/>
      <c r="E14" s="84"/>
      <c r="F14" s="84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</row>
    <row r="15" spans="1:61" s="83" customFormat="1" ht="15" hidden="1" customHeight="1" x14ac:dyDescent="0.25">
      <c r="B15" s="116"/>
      <c r="C15" s="168"/>
      <c r="D15" s="168"/>
      <c r="E15" s="168"/>
      <c r="F15" s="168"/>
      <c r="G15" s="86"/>
      <c r="H15" s="87"/>
      <c r="I15" s="85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8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8"/>
      <c r="AP15" s="86"/>
      <c r="AQ15" s="86"/>
      <c r="AR15" s="86"/>
      <c r="AS15" s="87"/>
      <c r="AT15" s="85"/>
      <c r="AU15" s="86"/>
      <c r="AV15" s="86"/>
      <c r="AW15" s="87"/>
      <c r="AX15" s="85"/>
      <c r="AY15" s="86"/>
      <c r="AZ15" s="86"/>
      <c r="BA15" s="87"/>
      <c r="BB15" s="85"/>
      <c r="BC15" s="86"/>
      <c r="BD15" s="86"/>
      <c r="BE15" s="87"/>
      <c r="BF15" s="85"/>
      <c r="BG15" s="86"/>
      <c r="BH15" s="86"/>
    </row>
    <row r="16" spans="1:61" s="90" customFormat="1" ht="15" hidden="1" customHeight="1" x14ac:dyDescent="0.25">
      <c r="A16" s="83"/>
      <c r="B16" s="84"/>
      <c r="C16" s="84"/>
      <c r="D16" s="84"/>
      <c r="E16" s="84"/>
      <c r="F16" s="84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61"/>
      <c r="AP16" s="91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26"/>
    </row>
    <row r="17" spans="1:60" s="90" customFormat="1" ht="15" hidden="1" customHeight="1" x14ac:dyDescent="0.25">
      <c r="A17" s="83"/>
      <c r="B17" s="84"/>
      <c r="C17" s="84"/>
      <c r="D17" s="84"/>
      <c r="E17" s="84"/>
      <c r="F17" s="84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91"/>
      <c r="AP17" s="91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</row>
    <row r="18" spans="1:60" s="90" customFormat="1" ht="15" hidden="1" customHeight="1" x14ac:dyDescent="0.25">
      <c r="A18" s="83"/>
      <c r="B18" s="84"/>
      <c r="C18" s="84"/>
      <c r="D18" s="84"/>
      <c r="E18" s="84"/>
      <c r="F18" s="84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91"/>
      <c r="AP18" s="91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</row>
    <row r="19" spans="1:60" s="90" customFormat="1" ht="12.75" hidden="1" customHeight="1" x14ac:dyDescent="0.25">
      <c r="A19" s="83"/>
      <c r="B19" s="191"/>
      <c r="C19" s="183"/>
      <c r="D19" s="183"/>
      <c r="E19" s="173"/>
      <c r="F19" s="157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91"/>
      <c r="AP19" s="91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</row>
    <row r="20" spans="1:60" s="77" customFormat="1" ht="17.25" hidden="1" customHeight="1" x14ac:dyDescent="0.25"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</row>
  </sheetData>
  <pageMargins left="0.78740157499999996" right="0.78740157499999996" top="0.984251969" bottom="0.984251969" header="0.49212598499999999" footer="0.49212598499999999"/>
  <pageSetup paperSize="9" orientation="portrait" r:id="rId1"/>
  <headerFooter alignWithMargins="0"/>
  <ignoredErrors>
    <ignoredError sqref="J2 I2 L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Índice</vt:lpstr>
      <vt:lpstr>Indicadores</vt:lpstr>
      <vt:lpstr>DRE</vt:lpstr>
      <vt:lpstr>BP</vt:lpstr>
      <vt:lpstr>Remuneração Acionista</vt:lpstr>
    </vt:vector>
  </TitlesOfParts>
  <Company>BNDES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Costa Silvestre</dc:creator>
  <cp:lastModifiedBy>Leda Tamandare da Silveira Siqueira</cp:lastModifiedBy>
  <cp:lastPrinted>2018-05-24T13:56:04Z</cp:lastPrinted>
  <dcterms:created xsi:type="dcterms:W3CDTF">2005-02-18T15:10:11Z</dcterms:created>
  <dcterms:modified xsi:type="dcterms:W3CDTF">2022-11-09T19:41:46Z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series-historicas-bpar.xlsm</vt:lpwstr>
  </property>
</Properties>
</file>